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7.xml" ContentType="application/vnd.openxmlformats-officedocument.spreadsheetml.pivotTab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9.xml" ContentType="application/vnd.openxmlformats-officedocument.spreadsheetml.pivotTab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/>
  </bookViews>
  <sheets>
    <sheet name="Dashboard" sheetId="15" r:id="rId1"/>
    <sheet name="Fraud Patterns" sheetId="18" r:id="rId2"/>
    <sheet name="Vehicle Analysis" sheetId="16" r:id="rId3"/>
    <sheet name="Claim_Amounts_Analysis" sheetId="13" r:id="rId4"/>
    <sheet name="Police_Report" sheetId="12" r:id="rId5"/>
    <sheet name="Fraud_by_Vehicle " sheetId="11" r:id="rId6"/>
    <sheet name="Fraud_by_Deductible" sheetId="10" r:id="rId7"/>
    <sheet name="Fraud_by_Incident_Type" sheetId="8" r:id="rId8"/>
    <sheet name="Fraud_by_Time" sheetId="9" r:id="rId9"/>
    <sheet name="Avg_Claim_Amount" sheetId="7" r:id="rId10"/>
    <sheet name="Fraud_by_State" sheetId="6" r:id="rId11"/>
    <sheet name="Overall_Fraud" sheetId="5" r:id="rId12"/>
    <sheet name="Sheet3" sheetId="3" state="hidden" r:id="rId13"/>
    <sheet name="Insurance_Analysis_CLEAN" sheetId="1" r:id="rId14"/>
  </sheets>
  <calcPr calcId="152511"/>
  <pivotCaches>
    <pivotCache cacheId="0" r:id="rId15"/>
    <pivotCache cacheId="1" r:id="rId16"/>
    <pivotCache cacheId="2" r:id="rId17"/>
    <pivotCache cacheId="3" r:id="rId18"/>
  </pivotCaches>
</workbook>
</file>

<file path=xl/calcChain.xml><?xml version="1.0" encoding="utf-8"?>
<calcChain xmlns="http://schemas.openxmlformats.org/spreadsheetml/2006/main">
  <c r="AN1001" i="1" l="1"/>
  <c r="AM1001" i="1"/>
  <c r="AL1001" i="1"/>
  <c r="AN1000" i="1"/>
  <c r="AM1000" i="1"/>
  <c r="AL1000" i="1"/>
  <c r="AN999" i="1"/>
  <c r="AM999" i="1"/>
  <c r="AL999" i="1"/>
  <c r="AN998" i="1"/>
  <c r="AM998" i="1"/>
  <c r="AL998" i="1"/>
  <c r="AN997" i="1"/>
  <c r="AM997" i="1"/>
  <c r="AL997" i="1"/>
  <c r="AN996" i="1"/>
  <c r="AM996" i="1"/>
  <c r="AL996" i="1"/>
  <c r="AN995" i="1"/>
  <c r="AM995" i="1"/>
  <c r="AL995" i="1"/>
  <c r="AN994" i="1"/>
  <c r="AM994" i="1"/>
  <c r="AL994" i="1"/>
  <c r="AN993" i="1"/>
  <c r="AM993" i="1"/>
  <c r="AL993" i="1"/>
  <c r="AN992" i="1"/>
  <c r="AM992" i="1"/>
  <c r="AL992" i="1"/>
  <c r="AN991" i="1"/>
  <c r="AM991" i="1"/>
  <c r="AL991" i="1"/>
  <c r="AN990" i="1"/>
  <c r="AM990" i="1"/>
  <c r="AL990" i="1"/>
  <c r="AN989" i="1"/>
  <c r="AM989" i="1"/>
  <c r="AL989" i="1"/>
  <c r="AN988" i="1"/>
  <c r="AM988" i="1"/>
  <c r="AL988" i="1"/>
  <c r="AN987" i="1"/>
  <c r="AM987" i="1"/>
  <c r="AL987" i="1"/>
  <c r="AN986" i="1"/>
  <c r="AM986" i="1"/>
  <c r="AL986" i="1"/>
  <c r="AN985" i="1"/>
  <c r="AM985" i="1"/>
  <c r="AL985" i="1"/>
  <c r="AN984" i="1"/>
  <c r="AM984" i="1"/>
  <c r="AL984" i="1"/>
  <c r="AN983" i="1"/>
  <c r="AM983" i="1"/>
  <c r="AL983" i="1"/>
  <c r="AN982" i="1"/>
  <c r="AM982" i="1"/>
  <c r="AL982" i="1"/>
  <c r="AN981" i="1"/>
  <c r="AM981" i="1"/>
  <c r="AL981" i="1"/>
  <c r="AN980" i="1"/>
  <c r="AM980" i="1"/>
  <c r="AL980" i="1"/>
  <c r="AN979" i="1"/>
  <c r="AM979" i="1"/>
  <c r="AL979" i="1"/>
  <c r="AN978" i="1"/>
  <c r="AM978" i="1"/>
  <c r="AL978" i="1"/>
  <c r="AN977" i="1"/>
  <c r="AM977" i="1"/>
  <c r="AL977" i="1"/>
  <c r="AN976" i="1"/>
  <c r="AM976" i="1"/>
  <c r="AL976" i="1"/>
  <c r="AN975" i="1"/>
  <c r="AM975" i="1"/>
  <c r="AL975" i="1"/>
  <c r="AN974" i="1"/>
  <c r="AM974" i="1"/>
  <c r="AL974" i="1"/>
  <c r="AN973" i="1"/>
  <c r="AM973" i="1"/>
  <c r="AL973" i="1"/>
  <c r="AN972" i="1"/>
  <c r="AM972" i="1"/>
  <c r="AL972" i="1"/>
  <c r="AN971" i="1"/>
  <c r="AM971" i="1"/>
  <c r="AL971" i="1"/>
  <c r="AN970" i="1"/>
  <c r="AM970" i="1"/>
  <c r="AL970" i="1"/>
  <c r="AN969" i="1"/>
  <c r="AM969" i="1"/>
  <c r="AL969" i="1"/>
  <c r="AN968" i="1"/>
  <c r="AM968" i="1"/>
  <c r="AL968" i="1"/>
  <c r="AN967" i="1"/>
  <c r="AM967" i="1"/>
  <c r="AL967" i="1"/>
  <c r="AN966" i="1"/>
  <c r="AM966" i="1"/>
  <c r="AL966" i="1"/>
  <c r="AN965" i="1"/>
  <c r="AM965" i="1"/>
  <c r="AL965" i="1"/>
  <c r="AN964" i="1"/>
  <c r="AM964" i="1"/>
  <c r="AL964" i="1"/>
  <c r="AN963" i="1"/>
  <c r="AM963" i="1"/>
  <c r="AL963" i="1"/>
  <c r="AN962" i="1"/>
  <c r="AM962" i="1"/>
  <c r="AL962" i="1"/>
  <c r="AN961" i="1"/>
  <c r="AM961" i="1"/>
  <c r="AL961" i="1"/>
  <c r="AN960" i="1"/>
  <c r="AM960" i="1"/>
  <c r="AL960" i="1"/>
  <c r="AN959" i="1"/>
  <c r="AM959" i="1"/>
  <c r="AL959" i="1"/>
  <c r="AN958" i="1"/>
  <c r="AM958" i="1"/>
  <c r="AL958" i="1"/>
  <c r="AN957" i="1"/>
  <c r="AM957" i="1"/>
  <c r="AL957" i="1"/>
  <c r="AN956" i="1"/>
  <c r="AM956" i="1"/>
  <c r="AL956" i="1"/>
  <c r="AN955" i="1"/>
  <c r="AM955" i="1"/>
  <c r="AL955" i="1"/>
  <c r="AN954" i="1"/>
  <c r="AM954" i="1"/>
  <c r="AL954" i="1"/>
  <c r="AN953" i="1"/>
  <c r="AM953" i="1"/>
  <c r="AL953" i="1"/>
  <c r="AN952" i="1"/>
  <c r="AM952" i="1"/>
  <c r="AL952" i="1"/>
  <c r="AN951" i="1"/>
  <c r="AM951" i="1"/>
  <c r="AL951" i="1"/>
  <c r="AN950" i="1"/>
  <c r="AM950" i="1"/>
  <c r="AL950" i="1"/>
  <c r="AN949" i="1"/>
  <c r="AM949" i="1"/>
  <c r="AL949" i="1"/>
  <c r="AN948" i="1"/>
  <c r="AM948" i="1"/>
  <c r="AL948" i="1"/>
  <c r="AN947" i="1"/>
  <c r="AM947" i="1"/>
  <c r="AL947" i="1"/>
  <c r="AN946" i="1"/>
  <c r="AM946" i="1"/>
  <c r="AL946" i="1"/>
  <c r="AN945" i="1"/>
  <c r="AM945" i="1"/>
  <c r="AL945" i="1"/>
  <c r="AN944" i="1"/>
  <c r="AM944" i="1"/>
  <c r="AL944" i="1"/>
  <c r="AN943" i="1"/>
  <c r="AM943" i="1"/>
  <c r="AL943" i="1"/>
  <c r="AN942" i="1"/>
  <c r="AM942" i="1"/>
  <c r="AL942" i="1"/>
  <c r="AN941" i="1"/>
  <c r="AM941" i="1"/>
  <c r="AL941" i="1"/>
  <c r="AN940" i="1"/>
  <c r="AM940" i="1"/>
  <c r="AL940" i="1"/>
  <c r="AN939" i="1"/>
  <c r="AM939" i="1"/>
  <c r="AL939" i="1"/>
  <c r="AN938" i="1"/>
  <c r="AM938" i="1"/>
  <c r="AL938" i="1"/>
  <c r="AN937" i="1"/>
  <c r="AM937" i="1"/>
  <c r="AL937" i="1"/>
  <c r="AN936" i="1"/>
  <c r="AM936" i="1"/>
  <c r="AL936" i="1"/>
  <c r="AN935" i="1"/>
  <c r="AM935" i="1"/>
  <c r="AL935" i="1"/>
  <c r="AN934" i="1"/>
  <c r="AM934" i="1"/>
  <c r="AL934" i="1"/>
  <c r="AN933" i="1"/>
  <c r="AM933" i="1"/>
  <c r="AL933" i="1"/>
  <c r="AN932" i="1"/>
  <c r="AM932" i="1"/>
  <c r="AL932" i="1"/>
  <c r="AN931" i="1"/>
  <c r="AM931" i="1"/>
  <c r="AL931" i="1"/>
  <c r="AN930" i="1"/>
  <c r="AM930" i="1"/>
  <c r="AL930" i="1"/>
  <c r="AN929" i="1"/>
  <c r="AM929" i="1"/>
  <c r="AL929" i="1"/>
  <c r="AN928" i="1"/>
  <c r="AM928" i="1"/>
  <c r="AL928" i="1"/>
  <c r="AN927" i="1"/>
  <c r="AM927" i="1"/>
  <c r="AL927" i="1"/>
  <c r="AN926" i="1"/>
  <c r="AM926" i="1"/>
  <c r="AL926" i="1"/>
  <c r="AN925" i="1"/>
  <c r="AM925" i="1"/>
  <c r="AL925" i="1"/>
  <c r="AN924" i="1"/>
  <c r="AM924" i="1"/>
  <c r="AL924" i="1"/>
  <c r="AN923" i="1"/>
  <c r="AM923" i="1"/>
  <c r="AL923" i="1"/>
  <c r="AN922" i="1"/>
  <c r="AM922" i="1"/>
  <c r="AL922" i="1"/>
  <c r="AN921" i="1"/>
  <c r="AM921" i="1"/>
  <c r="AL921" i="1"/>
  <c r="AN920" i="1"/>
  <c r="AM920" i="1"/>
  <c r="AL920" i="1"/>
  <c r="AN919" i="1"/>
  <c r="AM919" i="1"/>
  <c r="AL919" i="1"/>
  <c r="AN918" i="1"/>
  <c r="AM918" i="1"/>
  <c r="AL918" i="1"/>
  <c r="AN917" i="1"/>
  <c r="AM917" i="1"/>
  <c r="AL917" i="1"/>
  <c r="AN916" i="1"/>
  <c r="AM916" i="1"/>
  <c r="AL916" i="1"/>
  <c r="AN915" i="1"/>
  <c r="AM915" i="1"/>
  <c r="AL915" i="1"/>
  <c r="AN914" i="1"/>
  <c r="AM914" i="1"/>
  <c r="AL914" i="1"/>
  <c r="AN913" i="1"/>
  <c r="AM913" i="1"/>
  <c r="AL913" i="1"/>
  <c r="AN912" i="1"/>
  <c r="AM912" i="1"/>
  <c r="AL912" i="1"/>
  <c r="AN911" i="1"/>
  <c r="AM911" i="1"/>
  <c r="AL911" i="1"/>
  <c r="AN910" i="1"/>
  <c r="AM910" i="1"/>
  <c r="AL910" i="1"/>
  <c r="AN909" i="1"/>
  <c r="AM909" i="1"/>
  <c r="AL909" i="1"/>
  <c r="AN908" i="1"/>
  <c r="AM908" i="1"/>
  <c r="AL908" i="1"/>
  <c r="AN907" i="1"/>
  <c r="AM907" i="1"/>
  <c r="AL907" i="1"/>
  <c r="AN906" i="1"/>
  <c r="AM906" i="1"/>
  <c r="AL906" i="1"/>
  <c r="AN905" i="1"/>
  <c r="AM905" i="1"/>
  <c r="AL905" i="1"/>
  <c r="AN904" i="1"/>
  <c r="AM904" i="1"/>
  <c r="AL904" i="1"/>
  <c r="AN903" i="1"/>
  <c r="AM903" i="1"/>
  <c r="AL903" i="1"/>
  <c r="AN902" i="1"/>
  <c r="AM902" i="1"/>
  <c r="AL902" i="1"/>
  <c r="AN901" i="1"/>
  <c r="AM901" i="1"/>
  <c r="AL901" i="1"/>
  <c r="AN900" i="1"/>
  <c r="AM900" i="1"/>
  <c r="AL900" i="1"/>
  <c r="AN899" i="1"/>
  <c r="AM899" i="1"/>
  <c r="AL899" i="1"/>
  <c r="AN898" i="1"/>
  <c r="AM898" i="1"/>
  <c r="AL898" i="1"/>
  <c r="AN897" i="1"/>
  <c r="AM897" i="1"/>
  <c r="AL897" i="1"/>
  <c r="AN896" i="1"/>
  <c r="AM896" i="1"/>
  <c r="AL896" i="1"/>
  <c r="AN895" i="1"/>
  <c r="AM895" i="1"/>
  <c r="AL895" i="1"/>
  <c r="AN894" i="1"/>
  <c r="AM894" i="1"/>
  <c r="AL894" i="1"/>
  <c r="AN893" i="1"/>
  <c r="AM893" i="1"/>
  <c r="AL893" i="1"/>
  <c r="AN892" i="1"/>
  <c r="AM892" i="1"/>
  <c r="AL892" i="1"/>
  <c r="AN891" i="1"/>
  <c r="AM891" i="1"/>
  <c r="AL891" i="1"/>
  <c r="AN890" i="1"/>
  <c r="AM890" i="1"/>
  <c r="AL890" i="1"/>
  <c r="AN889" i="1"/>
  <c r="AM889" i="1"/>
  <c r="AL889" i="1"/>
  <c r="AN888" i="1"/>
  <c r="AM888" i="1"/>
  <c r="AL888" i="1"/>
  <c r="AN887" i="1"/>
  <c r="AM887" i="1"/>
  <c r="AL887" i="1"/>
  <c r="AN886" i="1"/>
  <c r="AM886" i="1"/>
  <c r="AL886" i="1"/>
  <c r="AN885" i="1"/>
  <c r="AM885" i="1"/>
  <c r="AL885" i="1"/>
  <c r="AN884" i="1"/>
  <c r="AM884" i="1"/>
  <c r="AL884" i="1"/>
  <c r="AN883" i="1"/>
  <c r="AM883" i="1"/>
  <c r="AL883" i="1"/>
  <c r="AN882" i="1"/>
  <c r="AM882" i="1"/>
  <c r="AL882" i="1"/>
  <c r="AN881" i="1"/>
  <c r="AM881" i="1"/>
  <c r="AL881" i="1"/>
  <c r="AN880" i="1"/>
  <c r="AM880" i="1"/>
  <c r="AL880" i="1"/>
  <c r="AN879" i="1"/>
  <c r="AM879" i="1"/>
  <c r="AL879" i="1"/>
  <c r="AN878" i="1"/>
  <c r="AM878" i="1"/>
  <c r="AL878" i="1"/>
  <c r="AN877" i="1"/>
  <c r="AM877" i="1"/>
  <c r="AL877" i="1"/>
  <c r="AN876" i="1"/>
  <c r="AM876" i="1"/>
  <c r="AL876" i="1"/>
  <c r="AN875" i="1"/>
  <c r="AM875" i="1"/>
  <c r="AL875" i="1"/>
  <c r="AN874" i="1"/>
  <c r="AM874" i="1"/>
  <c r="AL874" i="1"/>
  <c r="AN873" i="1"/>
  <c r="AM873" i="1"/>
  <c r="AL873" i="1"/>
  <c r="AN872" i="1"/>
  <c r="AM872" i="1"/>
  <c r="AL872" i="1"/>
  <c r="AN871" i="1"/>
  <c r="AM871" i="1"/>
  <c r="AL871" i="1"/>
  <c r="AN870" i="1"/>
  <c r="AM870" i="1"/>
  <c r="AL870" i="1"/>
  <c r="AN869" i="1"/>
  <c r="AM869" i="1"/>
  <c r="AL869" i="1"/>
  <c r="AN868" i="1"/>
  <c r="AM868" i="1"/>
  <c r="AL868" i="1"/>
  <c r="AN867" i="1"/>
  <c r="AM867" i="1"/>
  <c r="AL867" i="1"/>
  <c r="AN866" i="1"/>
  <c r="AM866" i="1"/>
  <c r="AL866" i="1"/>
  <c r="AN865" i="1"/>
  <c r="AM865" i="1"/>
  <c r="AL865" i="1"/>
  <c r="AN864" i="1"/>
  <c r="AM864" i="1"/>
  <c r="AL864" i="1"/>
  <c r="AN863" i="1"/>
  <c r="AM863" i="1"/>
  <c r="AL863" i="1"/>
  <c r="AN862" i="1"/>
  <c r="AM862" i="1"/>
  <c r="AL862" i="1"/>
  <c r="AN861" i="1"/>
  <c r="AM861" i="1"/>
  <c r="AL861" i="1"/>
  <c r="AN860" i="1"/>
  <c r="AM860" i="1"/>
  <c r="AL860" i="1"/>
  <c r="AN859" i="1"/>
  <c r="AM859" i="1"/>
  <c r="AL859" i="1"/>
  <c r="AN858" i="1"/>
  <c r="AM858" i="1"/>
  <c r="AL858" i="1"/>
  <c r="AN857" i="1"/>
  <c r="AM857" i="1"/>
  <c r="AL857" i="1"/>
  <c r="AN856" i="1"/>
  <c r="AM856" i="1"/>
  <c r="AL856" i="1"/>
  <c r="AN855" i="1"/>
  <c r="AM855" i="1"/>
  <c r="AL855" i="1"/>
  <c r="AN854" i="1"/>
  <c r="AM854" i="1"/>
  <c r="AL854" i="1"/>
  <c r="AN853" i="1"/>
  <c r="AM853" i="1"/>
  <c r="AL853" i="1"/>
  <c r="AN852" i="1"/>
  <c r="AM852" i="1"/>
  <c r="AL852" i="1"/>
  <c r="AN851" i="1"/>
  <c r="AM851" i="1"/>
  <c r="AL851" i="1"/>
  <c r="AN850" i="1"/>
  <c r="AM850" i="1"/>
  <c r="AL850" i="1"/>
  <c r="AN849" i="1"/>
  <c r="AM849" i="1"/>
  <c r="AL849" i="1"/>
  <c r="AN848" i="1"/>
  <c r="AM848" i="1"/>
  <c r="AL848" i="1"/>
  <c r="AN847" i="1"/>
  <c r="AM847" i="1"/>
  <c r="AL847" i="1"/>
  <c r="AN846" i="1"/>
  <c r="AM846" i="1"/>
  <c r="AL846" i="1"/>
  <c r="AN845" i="1"/>
  <c r="AM845" i="1"/>
  <c r="AL845" i="1"/>
  <c r="AN844" i="1"/>
  <c r="AM844" i="1"/>
  <c r="AL844" i="1"/>
  <c r="AN843" i="1"/>
  <c r="AM843" i="1"/>
  <c r="AL843" i="1"/>
  <c r="AN842" i="1"/>
  <c r="AM842" i="1"/>
  <c r="AL842" i="1"/>
  <c r="AN841" i="1"/>
  <c r="AM841" i="1"/>
  <c r="AL841" i="1"/>
  <c r="AN840" i="1"/>
  <c r="AM840" i="1"/>
  <c r="AL840" i="1"/>
  <c r="AN839" i="1"/>
  <c r="AM839" i="1"/>
  <c r="AL839" i="1"/>
  <c r="AN838" i="1"/>
  <c r="AM838" i="1"/>
  <c r="AL838" i="1"/>
  <c r="AN837" i="1"/>
  <c r="AM837" i="1"/>
  <c r="AL837" i="1"/>
  <c r="AN836" i="1"/>
  <c r="AM836" i="1"/>
  <c r="AL836" i="1"/>
  <c r="AN835" i="1"/>
  <c r="AM835" i="1"/>
  <c r="AL835" i="1"/>
  <c r="AN834" i="1"/>
  <c r="AM834" i="1"/>
  <c r="AL834" i="1"/>
  <c r="AN833" i="1"/>
  <c r="AM833" i="1"/>
  <c r="AL833" i="1"/>
  <c r="AN832" i="1"/>
  <c r="AM832" i="1"/>
  <c r="AL832" i="1"/>
  <c r="AN831" i="1"/>
  <c r="AM831" i="1"/>
  <c r="AL831" i="1"/>
  <c r="AN830" i="1"/>
  <c r="AM830" i="1"/>
  <c r="AL830" i="1"/>
  <c r="AN829" i="1"/>
  <c r="AM829" i="1"/>
  <c r="AL829" i="1"/>
  <c r="AN828" i="1"/>
  <c r="AM828" i="1"/>
  <c r="AL828" i="1"/>
  <c r="AN827" i="1"/>
  <c r="AM827" i="1"/>
  <c r="AL827" i="1"/>
  <c r="AN826" i="1"/>
  <c r="AM826" i="1"/>
  <c r="AL826" i="1"/>
  <c r="AN825" i="1"/>
  <c r="AM825" i="1"/>
  <c r="AL825" i="1"/>
  <c r="AN824" i="1"/>
  <c r="AM824" i="1"/>
  <c r="AL824" i="1"/>
  <c r="AN823" i="1"/>
  <c r="AM823" i="1"/>
  <c r="AL823" i="1"/>
  <c r="AN822" i="1"/>
  <c r="AM822" i="1"/>
  <c r="AL822" i="1"/>
  <c r="AN821" i="1"/>
  <c r="AM821" i="1"/>
  <c r="AL821" i="1"/>
  <c r="AN820" i="1"/>
  <c r="AM820" i="1"/>
  <c r="AL820" i="1"/>
  <c r="AN819" i="1"/>
  <c r="AM819" i="1"/>
  <c r="AL819" i="1"/>
  <c r="AN818" i="1"/>
  <c r="AM818" i="1"/>
  <c r="AL818" i="1"/>
  <c r="AN817" i="1"/>
  <c r="AM817" i="1"/>
  <c r="AL817" i="1"/>
  <c r="AN816" i="1"/>
  <c r="AM816" i="1"/>
  <c r="AL816" i="1"/>
  <c r="AN815" i="1"/>
  <c r="AM815" i="1"/>
  <c r="AL815" i="1"/>
  <c r="AN814" i="1"/>
  <c r="AM814" i="1"/>
  <c r="AL814" i="1"/>
  <c r="AN813" i="1"/>
  <c r="AM813" i="1"/>
  <c r="AL813" i="1"/>
  <c r="AN812" i="1"/>
  <c r="AM812" i="1"/>
  <c r="AL812" i="1"/>
  <c r="AN811" i="1"/>
  <c r="AM811" i="1"/>
  <c r="AL811" i="1"/>
  <c r="AN810" i="1"/>
  <c r="AM810" i="1"/>
  <c r="AL810" i="1"/>
  <c r="AN809" i="1"/>
  <c r="AM809" i="1"/>
  <c r="AL809" i="1"/>
  <c r="AN808" i="1"/>
  <c r="AM808" i="1"/>
  <c r="AL808" i="1"/>
  <c r="AN807" i="1"/>
  <c r="AM807" i="1"/>
  <c r="AL807" i="1"/>
  <c r="AN806" i="1"/>
  <c r="AM806" i="1"/>
  <c r="AL806" i="1"/>
  <c r="AN805" i="1"/>
  <c r="AM805" i="1"/>
  <c r="AL805" i="1"/>
  <c r="AN804" i="1"/>
  <c r="AM804" i="1"/>
  <c r="AL804" i="1"/>
  <c r="AN803" i="1"/>
  <c r="AM803" i="1"/>
  <c r="AL803" i="1"/>
  <c r="AN802" i="1"/>
  <c r="AM802" i="1"/>
  <c r="AL802" i="1"/>
  <c r="AN801" i="1"/>
  <c r="AM801" i="1"/>
  <c r="AL801" i="1"/>
  <c r="AN800" i="1"/>
  <c r="AM800" i="1"/>
  <c r="AL800" i="1"/>
  <c r="AN799" i="1"/>
  <c r="AM799" i="1"/>
  <c r="AL799" i="1"/>
  <c r="AN798" i="1"/>
  <c r="AM798" i="1"/>
  <c r="AL798" i="1"/>
  <c r="AN797" i="1"/>
  <c r="AM797" i="1"/>
  <c r="AL797" i="1"/>
  <c r="AN796" i="1"/>
  <c r="AM796" i="1"/>
  <c r="AL796" i="1"/>
  <c r="AN795" i="1"/>
  <c r="AM795" i="1"/>
  <c r="AL795" i="1"/>
  <c r="AN794" i="1"/>
  <c r="AM794" i="1"/>
  <c r="AL794" i="1"/>
  <c r="AN793" i="1"/>
  <c r="AM793" i="1"/>
  <c r="AL793" i="1"/>
  <c r="AN792" i="1"/>
  <c r="AM792" i="1"/>
  <c r="AL792" i="1"/>
  <c r="AN791" i="1"/>
  <c r="AM791" i="1"/>
  <c r="AL791" i="1"/>
  <c r="AN790" i="1"/>
  <c r="AM790" i="1"/>
  <c r="AL790" i="1"/>
  <c r="AN789" i="1"/>
  <c r="AM789" i="1"/>
  <c r="AL789" i="1"/>
  <c r="AN788" i="1"/>
  <c r="AM788" i="1"/>
  <c r="AL788" i="1"/>
  <c r="AN787" i="1"/>
  <c r="AM787" i="1"/>
  <c r="AL787" i="1"/>
  <c r="AN786" i="1"/>
  <c r="AM786" i="1"/>
  <c r="AL786" i="1"/>
  <c r="AN785" i="1"/>
  <c r="AM785" i="1"/>
  <c r="AL785" i="1"/>
  <c r="AN784" i="1"/>
  <c r="AM784" i="1"/>
  <c r="AL784" i="1"/>
  <c r="AN783" i="1"/>
  <c r="AM783" i="1"/>
  <c r="AL783" i="1"/>
  <c r="AN782" i="1"/>
  <c r="AM782" i="1"/>
  <c r="AL782" i="1"/>
  <c r="AN781" i="1"/>
  <c r="AM781" i="1"/>
  <c r="AL781" i="1"/>
  <c r="AN780" i="1"/>
  <c r="AM780" i="1"/>
  <c r="AL780" i="1"/>
  <c r="AN779" i="1"/>
  <c r="AM779" i="1"/>
  <c r="AL779" i="1"/>
  <c r="AN778" i="1"/>
  <c r="AM778" i="1"/>
  <c r="AL778" i="1"/>
  <c r="AN777" i="1"/>
  <c r="AM777" i="1"/>
  <c r="AL777" i="1"/>
  <c r="AN776" i="1"/>
  <c r="AM776" i="1"/>
  <c r="AL776" i="1"/>
  <c r="AN775" i="1"/>
  <c r="AM775" i="1"/>
  <c r="AL775" i="1"/>
  <c r="AN774" i="1"/>
  <c r="AM774" i="1"/>
  <c r="AL774" i="1"/>
  <c r="AN773" i="1"/>
  <c r="AM773" i="1"/>
  <c r="AL773" i="1"/>
  <c r="AN772" i="1"/>
  <c r="AM772" i="1"/>
  <c r="AL772" i="1"/>
  <c r="AN771" i="1"/>
  <c r="AM771" i="1"/>
  <c r="AL771" i="1"/>
  <c r="AN770" i="1"/>
  <c r="AM770" i="1"/>
  <c r="AL770" i="1"/>
  <c r="AN769" i="1"/>
  <c r="AM769" i="1"/>
  <c r="AL769" i="1"/>
  <c r="AN768" i="1"/>
  <c r="AM768" i="1"/>
  <c r="AL768" i="1"/>
  <c r="AN767" i="1"/>
  <c r="AM767" i="1"/>
  <c r="AL767" i="1"/>
  <c r="AN766" i="1"/>
  <c r="AM766" i="1"/>
  <c r="AL766" i="1"/>
  <c r="AN765" i="1"/>
  <c r="AM765" i="1"/>
  <c r="AL765" i="1"/>
  <c r="AN764" i="1"/>
  <c r="AM764" i="1"/>
  <c r="AL764" i="1"/>
  <c r="AN763" i="1"/>
  <c r="AM763" i="1"/>
  <c r="AL763" i="1"/>
  <c r="AN762" i="1"/>
  <c r="AM762" i="1"/>
  <c r="AL762" i="1"/>
  <c r="AN761" i="1"/>
  <c r="AM761" i="1"/>
  <c r="AL761" i="1"/>
  <c r="AN760" i="1"/>
  <c r="AM760" i="1"/>
  <c r="AL760" i="1"/>
  <c r="AN759" i="1"/>
  <c r="AM759" i="1"/>
  <c r="AL759" i="1"/>
  <c r="AN758" i="1"/>
  <c r="AM758" i="1"/>
  <c r="AL758" i="1"/>
  <c r="AN757" i="1"/>
  <c r="AM757" i="1"/>
  <c r="AL757" i="1"/>
  <c r="AN756" i="1"/>
  <c r="AM756" i="1"/>
  <c r="AL756" i="1"/>
  <c r="AN755" i="1"/>
  <c r="AM755" i="1"/>
  <c r="AL755" i="1"/>
  <c r="AN754" i="1"/>
  <c r="AM754" i="1"/>
  <c r="AL754" i="1"/>
  <c r="AN753" i="1"/>
  <c r="AM753" i="1"/>
  <c r="AL753" i="1"/>
  <c r="AN752" i="1"/>
  <c r="AM752" i="1"/>
  <c r="AL752" i="1"/>
  <c r="AN751" i="1"/>
  <c r="AM751" i="1"/>
  <c r="AL751" i="1"/>
  <c r="AN750" i="1"/>
  <c r="AM750" i="1"/>
  <c r="AL750" i="1"/>
  <c r="AN749" i="1"/>
  <c r="AM749" i="1"/>
  <c r="AL749" i="1"/>
  <c r="AN748" i="1"/>
  <c r="AM748" i="1"/>
  <c r="AL748" i="1"/>
  <c r="AN747" i="1"/>
  <c r="AM747" i="1"/>
  <c r="AL747" i="1"/>
  <c r="AN746" i="1"/>
  <c r="AM746" i="1"/>
  <c r="AL746" i="1"/>
  <c r="AN745" i="1"/>
  <c r="AM745" i="1"/>
  <c r="AL745" i="1"/>
  <c r="AN744" i="1"/>
  <c r="AM744" i="1"/>
  <c r="AL744" i="1"/>
  <c r="AN743" i="1"/>
  <c r="AM743" i="1"/>
  <c r="AL743" i="1"/>
  <c r="AN742" i="1"/>
  <c r="AM742" i="1"/>
  <c r="AL742" i="1"/>
  <c r="AN741" i="1"/>
  <c r="AM741" i="1"/>
  <c r="AL741" i="1"/>
  <c r="AN740" i="1"/>
  <c r="AM740" i="1"/>
  <c r="AL740" i="1"/>
  <c r="AN739" i="1"/>
  <c r="AM739" i="1"/>
  <c r="AL739" i="1"/>
  <c r="AN738" i="1"/>
  <c r="AM738" i="1"/>
  <c r="AL738" i="1"/>
  <c r="AN737" i="1"/>
  <c r="AM737" i="1"/>
  <c r="AL737" i="1"/>
  <c r="AN736" i="1"/>
  <c r="AM736" i="1"/>
  <c r="AL736" i="1"/>
  <c r="AN735" i="1"/>
  <c r="AM735" i="1"/>
  <c r="AL735" i="1"/>
  <c r="AN734" i="1"/>
  <c r="AM734" i="1"/>
  <c r="AL734" i="1"/>
  <c r="AN733" i="1"/>
  <c r="AM733" i="1"/>
  <c r="AL733" i="1"/>
  <c r="AN732" i="1"/>
  <c r="AM732" i="1"/>
  <c r="AL732" i="1"/>
  <c r="AN731" i="1"/>
  <c r="AM731" i="1"/>
  <c r="AL731" i="1"/>
  <c r="AN730" i="1"/>
  <c r="AM730" i="1"/>
  <c r="AL730" i="1"/>
  <c r="AN729" i="1"/>
  <c r="AM729" i="1"/>
  <c r="AL729" i="1"/>
  <c r="AN728" i="1"/>
  <c r="AM728" i="1"/>
  <c r="AL728" i="1"/>
  <c r="AN727" i="1"/>
  <c r="AM727" i="1"/>
  <c r="AL727" i="1"/>
  <c r="AN726" i="1"/>
  <c r="AM726" i="1"/>
  <c r="AL726" i="1"/>
  <c r="AN725" i="1"/>
  <c r="AM725" i="1"/>
  <c r="AL725" i="1"/>
  <c r="AN724" i="1"/>
  <c r="AM724" i="1"/>
  <c r="AL724" i="1"/>
  <c r="AN723" i="1"/>
  <c r="AM723" i="1"/>
  <c r="AL723" i="1"/>
  <c r="AN722" i="1"/>
  <c r="AM722" i="1"/>
  <c r="AL722" i="1"/>
  <c r="AN721" i="1"/>
  <c r="AM721" i="1"/>
  <c r="AL721" i="1"/>
  <c r="AN720" i="1"/>
  <c r="AM720" i="1"/>
  <c r="AL720" i="1"/>
  <c r="AN719" i="1"/>
  <c r="AM719" i="1"/>
  <c r="AL719" i="1"/>
  <c r="AN718" i="1"/>
  <c r="AM718" i="1"/>
  <c r="AL718" i="1"/>
  <c r="AN717" i="1"/>
  <c r="AM717" i="1"/>
  <c r="AL717" i="1"/>
  <c r="AN716" i="1"/>
  <c r="AM716" i="1"/>
  <c r="AL716" i="1"/>
  <c r="AN715" i="1"/>
  <c r="AM715" i="1"/>
  <c r="AL715" i="1"/>
  <c r="AN714" i="1"/>
  <c r="AM714" i="1"/>
  <c r="AL714" i="1"/>
  <c r="AN713" i="1"/>
  <c r="AM713" i="1"/>
  <c r="AL713" i="1"/>
  <c r="AN712" i="1"/>
  <c r="AM712" i="1"/>
  <c r="AL712" i="1"/>
  <c r="AN711" i="1"/>
  <c r="AM711" i="1"/>
  <c r="AL711" i="1"/>
  <c r="AN710" i="1"/>
  <c r="AM710" i="1"/>
  <c r="AL710" i="1"/>
  <c r="AN709" i="1"/>
  <c r="AM709" i="1"/>
  <c r="AL709" i="1"/>
  <c r="AN708" i="1"/>
  <c r="AM708" i="1"/>
  <c r="AL708" i="1"/>
  <c r="AN707" i="1"/>
  <c r="AM707" i="1"/>
  <c r="AL707" i="1"/>
  <c r="AN706" i="1"/>
  <c r="AM706" i="1"/>
  <c r="AL706" i="1"/>
  <c r="AN705" i="1"/>
  <c r="AM705" i="1"/>
  <c r="AL705" i="1"/>
  <c r="AN704" i="1"/>
  <c r="AM704" i="1"/>
  <c r="AL704" i="1"/>
  <c r="AN703" i="1"/>
  <c r="AM703" i="1"/>
  <c r="AL703" i="1"/>
  <c r="AN702" i="1"/>
  <c r="AM702" i="1"/>
  <c r="AL702" i="1"/>
  <c r="AN701" i="1"/>
  <c r="AM701" i="1"/>
  <c r="AL701" i="1"/>
  <c r="AN700" i="1"/>
  <c r="AM700" i="1"/>
  <c r="AL700" i="1"/>
  <c r="AN699" i="1"/>
  <c r="AM699" i="1"/>
  <c r="AL699" i="1"/>
  <c r="AN698" i="1"/>
  <c r="AM698" i="1"/>
  <c r="AL698" i="1"/>
  <c r="AN697" i="1"/>
  <c r="AM697" i="1"/>
  <c r="AL697" i="1"/>
  <c r="AN696" i="1"/>
  <c r="AM696" i="1"/>
  <c r="AL696" i="1"/>
  <c r="AN695" i="1"/>
  <c r="AM695" i="1"/>
  <c r="AL695" i="1"/>
  <c r="AN694" i="1"/>
  <c r="AM694" i="1"/>
  <c r="AL694" i="1"/>
  <c r="AN693" i="1"/>
  <c r="AM693" i="1"/>
  <c r="AL693" i="1"/>
  <c r="AN692" i="1"/>
  <c r="AM692" i="1"/>
  <c r="AL692" i="1"/>
  <c r="AN691" i="1"/>
  <c r="AM691" i="1"/>
  <c r="AL691" i="1"/>
  <c r="AN690" i="1"/>
  <c r="AM690" i="1"/>
  <c r="AL690" i="1"/>
  <c r="AN689" i="1"/>
  <c r="AM689" i="1"/>
  <c r="AL689" i="1"/>
  <c r="AN688" i="1"/>
  <c r="AM688" i="1"/>
  <c r="AL688" i="1"/>
  <c r="AN687" i="1"/>
  <c r="AM687" i="1"/>
  <c r="AL687" i="1"/>
  <c r="AN686" i="1"/>
  <c r="AM686" i="1"/>
  <c r="AL686" i="1"/>
  <c r="AN685" i="1"/>
  <c r="AM685" i="1"/>
  <c r="AL685" i="1"/>
  <c r="AN684" i="1"/>
  <c r="AM684" i="1"/>
  <c r="AL684" i="1"/>
  <c r="AN683" i="1"/>
  <c r="AM683" i="1"/>
  <c r="AL683" i="1"/>
  <c r="AN682" i="1"/>
  <c r="AM682" i="1"/>
  <c r="AL682" i="1"/>
  <c r="AN681" i="1"/>
  <c r="AM681" i="1"/>
  <c r="AL681" i="1"/>
  <c r="AN680" i="1"/>
  <c r="AM680" i="1"/>
  <c r="AL680" i="1"/>
  <c r="AN679" i="1"/>
  <c r="AM679" i="1"/>
  <c r="AL679" i="1"/>
  <c r="AN678" i="1"/>
  <c r="AM678" i="1"/>
  <c r="AL678" i="1"/>
  <c r="AN677" i="1"/>
  <c r="AM677" i="1"/>
  <c r="AL677" i="1"/>
  <c r="AN676" i="1"/>
  <c r="AM676" i="1"/>
  <c r="AL676" i="1"/>
  <c r="AN675" i="1"/>
  <c r="AM675" i="1"/>
  <c r="AL675" i="1"/>
  <c r="AN674" i="1"/>
  <c r="AM674" i="1"/>
  <c r="AL674" i="1"/>
  <c r="AN673" i="1"/>
  <c r="AM673" i="1"/>
  <c r="AL673" i="1"/>
  <c r="AN672" i="1"/>
  <c r="AM672" i="1"/>
  <c r="AL672" i="1"/>
  <c r="AN671" i="1"/>
  <c r="AM671" i="1"/>
  <c r="AL671" i="1"/>
  <c r="AN670" i="1"/>
  <c r="AM670" i="1"/>
  <c r="AL670" i="1"/>
  <c r="AN669" i="1"/>
  <c r="AM669" i="1"/>
  <c r="AL669" i="1"/>
  <c r="AN668" i="1"/>
  <c r="AM668" i="1"/>
  <c r="AL668" i="1"/>
  <c r="AN667" i="1"/>
  <c r="AM667" i="1"/>
  <c r="AL667" i="1"/>
  <c r="AN666" i="1"/>
  <c r="AM666" i="1"/>
  <c r="AL666" i="1"/>
  <c r="AN665" i="1"/>
  <c r="AM665" i="1"/>
  <c r="AL665" i="1"/>
  <c r="AN664" i="1"/>
  <c r="AM664" i="1"/>
  <c r="AL664" i="1"/>
  <c r="AN663" i="1"/>
  <c r="AM663" i="1"/>
  <c r="AL663" i="1"/>
  <c r="AN662" i="1"/>
  <c r="AM662" i="1"/>
  <c r="AL662" i="1"/>
  <c r="AN661" i="1"/>
  <c r="AM661" i="1"/>
  <c r="AL661" i="1"/>
  <c r="AN660" i="1"/>
  <c r="AM660" i="1"/>
  <c r="AL660" i="1"/>
  <c r="AN659" i="1"/>
  <c r="AM659" i="1"/>
  <c r="AL659" i="1"/>
  <c r="AN658" i="1"/>
  <c r="AM658" i="1"/>
  <c r="AL658" i="1"/>
  <c r="AN657" i="1"/>
  <c r="AM657" i="1"/>
  <c r="AL657" i="1"/>
  <c r="AN656" i="1"/>
  <c r="AM656" i="1"/>
  <c r="AL656" i="1"/>
  <c r="AN655" i="1"/>
  <c r="AM655" i="1"/>
  <c r="AL655" i="1"/>
  <c r="AN654" i="1"/>
  <c r="AM654" i="1"/>
  <c r="AL654" i="1"/>
  <c r="AN653" i="1"/>
  <c r="AM653" i="1"/>
  <c r="AL653" i="1"/>
  <c r="AN652" i="1"/>
  <c r="AM652" i="1"/>
  <c r="AL652" i="1"/>
  <c r="AN651" i="1"/>
  <c r="AM651" i="1"/>
  <c r="AL651" i="1"/>
  <c r="AN650" i="1"/>
  <c r="AM650" i="1"/>
  <c r="AL650" i="1"/>
  <c r="AN649" i="1"/>
  <c r="AM649" i="1"/>
  <c r="AL649" i="1"/>
  <c r="AN648" i="1"/>
  <c r="AM648" i="1"/>
  <c r="AL648" i="1"/>
  <c r="AN647" i="1"/>
  <c r="AM647" i="1"/>
  <c r="AL647" i="1"/>
  <c r="AN646" i="1"/>
  <c r="AM646" i="1"/>
  <c r="AL646" i="1"/>
  <c r="AN645" i="1"/>
  <c r="AM645" i="1"/>
  <c r="AL645" i="1"/>
  <c r="AN644" i="1"/>
  <c r="AM644" i="1"/>
  <c r="AL644" i="1"/>
  <c r="AN643" i="1"/>
  <c r="AM643" i="1"/>
  <c r="AL643" i="1"/>
  <c r="AN642" i="1"/>
  <c r="AM642" i="1"/>
  <c r="AL642" i="1"/>
  <c r="AN641" i="1"/>
  <c r="AM641" i="1"/>
  <c r="AL641" i="1"/>
  <c r="AN640" i="1"/>
  <c r="AM640" i="1"/>
  <c r="AL640" i="1"/>
  <c r="AN639" i="1"/>
  <c r="AM639" i="1"/>
  <c r="AL639" i="1"/>
  <c r="AN638" i="1"/>
  <c r="AM638" i="1"/>
  <c r="AL638" i="1"/>
  <c r="AN637" i="1"/>
  <c r="AM637" i="1"/>
  <c r="AL637" i="1"/>
  <c r="AN636" i="1"/>
  <c r="AM636" i="1"/>
  <c r="AL636" i="1"/>
  <c r="AN635" i="1"/>
  <c r="AM635" i="1"/>
  <c r="AL635" i="1"/>
  <c r="AN634" i="1"/>
  <c r="AM634" i="1"/>
  <c r="AL634" i="1"/>
  <c r="AN633" i="1"/>
  <c r="AM633" i="1"/>
  <c r="AL633" i="1"/>
  <c r="AN632" i="1"/>
  <c r="AM632" i="1"/>
  <c r="AL632" i="1"/>
  <c r="AN631" i="1"/>
  <c r="AM631" i="1"/>
  <c r="AL631" i="1"/>
  <c r="AN630" i="1"/>
  <c r="AM630" i="1"/>
  <c r="AL630" i="1"/>
  <c r="AN629" i="1"/>
  <c r="AM629" i="1"/>
  <c r="AL629" i="1"/>
  <c r="AN628" i="1"/>
  <c r="AM628" i="1"/>
  <c r="AL628" i="1"/>
  <c r="AN627" i="1"/>
  <c r="AM627" i="1"/>
  <c r="AL627" i="1"/>
  <c r="AN626" i="1"/>
  <c r="AM626" i="1"/>
  <c r="AL626" i="1"/>
  <c r="AN625" i="1"/>
  <c r="AM625" i="1"/>
  <c r="AL625" i="1"/>
  <c r="AN624" i="1"/>
  <c r="AM624" i="1"/>
  <c r="AL624" i="1"/>
  <c r="AN623" i="1"/>
  <c r="AM623" i="1"/>
  <c r="AL623" i="1"/>
  <c r="AN622" i="1"/>
  <c r="AM622" i="1"/>
  <c r="AL622" i="1"/>
  <c r="AN621" i="1"/>
  <c r="AM621" i="1"/>
  <c r="AL621" i="1"/>
  <c r="AN620" i="1"/>
  <c r="AM620" i="1"/>
  <c r="AL620" i="1"/>
  <c r="AN619" i="1"/>
  <c r="AM619" i="1"/>
  <c r="AL619" i="1"/>
  <c r="AN618" i="1"/>
  <c r="AM618" i="1"/>
  <c r="AL618" i="1"/>
  <c r="AN617" i="1"/>
  <c r="AM617" i="1"/>
  <c r="AL617" i="1"/>
  <c r="AN616" i="1"/>
  <c r="AM616" i="1"/>
  <c r="AL616" i="1"/>
  <c r="AN615" i="1"/>
  <c r="AM615" i="1"/>
  <c r="AL615" i="1"/>
  <c r="AN614" i="1"/>
  <c r="AM614" i="1"/>
  <c r="AL614" i="1"/>
  <c r="AN613" i="1"/>
  <c r="AM613" i="1"/>
  <c r="AL613" i="1"/>
  <c r="AN612" i="1"/>
  <c r="AM612" i="1"/>
  <c r="AL612" i="1"/>
  <c r="AN611" i="1"/>
  <c r="AM611" i="1"/>
  <c r="AL611" i="1"/>
  <c r="AN610" i="1"/>
  <c r="AM610" i="1"/>
  <c r="AL610" i="1"/>
  <c r="AN609" i="1"/>
  <c r="AM609" i="1"/>
  <c r="AL609" i="1"/>
  <c r="AN608" i="1"/>
  <c r="AM608" i="1"/>
  <c r="AL608" i="1"/>
  <c r="AN607" i="1"/>
  <c r="AM607" i="1"/>
  <c r="AL607" i="1"/>
  <c r="AN606" i="1"/>
  <c r="AM606" i="1"/>
  <c r="AL606" i="1"/>
  <c r="AN605" i="1"/>
  <c r="AM605" i="1"/>
  <c r="AL605" i="1"/>
  <c r="AN604" i="1"/>
  <c r="AM604" i="1"/>
  <c r="AL604" i="1"/>
  <c r="AN603" i="1"/>
  <c r="AM603" i="1"/>
  <c r="AL603" i="1"/>
  <c r="AN602" i="1"/>
  <c r="AM602" i="1"/>
  <c r="AL602" i="1"/>
  <c r="AN601" i="1"/>
  <c r="AM601" i="1"/>
  <c r="AL601" i="1"/>
  <c r="AN600" i="1"/>
  <c r="AM600" i="1"/>
  <c r="AL600" i="1"/>
  <c r="AN599" i="1"/>
  <c r="AM599" i="1"/>
  <c r="AL599" i="1"/>
  <c r="AN598" i="1"/>
  <c r="AM598" i="1"/>
  <c r="AL598" i="1"/>
  <c r="AN597" i="1"/>
  <c r="AM597" i="1"/>
  <c r="AL597" i="1"/>
  <c r="AN596" i="1"/>
  <c r="AM596" i="1"/>
  <c r="AL596" i="1"/>
  <c r="AN595" i="1"/>
  <c r="AM595" i="1"/>
  <c r="AL595" i="1"/>
  <c r="AN594" i="1"/>
  <c r="AM594" i="1"/>
  <c r="AL594" i="1"/>
  <c r="AN593" i="1"/>
  <c r="AM593" i="1"/>
  <c r="AL593" i="1"/>
  <c r="AN592" i="1"/>
  <c r="AM592" i="1"/>
  <c r="AL592" i="1"/>
  <c r="AN591" i="1"/>
  <c r="AM591" i="1"/>
  <c r="AL591" i="1"/>
  <c r="AN590" i="1"/>
  <c r="AM590" i="1"/>
  <c r="AL590" i="1"/>
  <c r="AN589" i="1"/>
  <c r="AM589" i="1"/>
  <c r="AL589" i="1"/>
  <c r="AN588" i="1"/>
  <c r="AM588" i="1"/>
  <c r="AL588" i="1"/>
  <c r="AN587" i="1"/>
  <c r="AM587" i="1"/>
  <c r="AL587" i="1"/>
  <c r="AN586" i="1"/>
  <c r="AM586" i="1"/>
  <c r="AL586" i="1"/>
  <c r="AN585" i="1"/>
  <c r="AM585" i="1"/>
  <c r="AL585" i="1"/>
  <c r="AN584" i="1"/>
  <c r="AM584" i="1"/>
  <c r="AL584" i="1"/>
  <c r="AN583" i="1"/>
  <c r="AM583" i="1"/>
  <c r="AL583" i="1"/>
  <c r="AN582" i="1"/>
  <c r="AM582" i="1"/>
  <c r="AL582" i="1"/>
  <c r="AN581" i="1"/>
  <c r="AM581" i="1"/>
  <c r="AL581" i="1"/>
  <c r="AN580" i="1"/>
  <c r="AM580" i="1"/>
  <c r="AL580" i="1"/>
  <c r="AN579" i="1"/>
  <c r="AM579" i="1"/>
  <c r="AL579" i="1"/>
  <c r="AN578" i="1"/>
  <c r="AM578" i="1"/>
  <c r="AL578" i="1"/>
  <c r="AN577" i="1"/>
  <c r="AM577" i="1"/>
  <c r="AL577" i="1"/>
  <c r="AN576" i="1"/>
  <c r="AM576" i="1"/>
  <c r="AL576" i="1"/>
  <c r="AN575" i="1"/>
  <c r="AM575" i="1"/>
  <c r="AL575" i="1"/>
  <c r="AN574" i="1"/>
  <c r="AM574" i="1"/>
  <c r="AL574" i="1"/>
  <c r="AN573" i="1"/>
  <c r="AM573" i="1"/>
  <c r="AL573" i="1"/>
  <c r="AN572" i="1"/>
  <c r="AM572" i="1"/>
  <c r="AL572" i="1"/>
  <c r="AN571" i="1"/>
  <c r="AM571" i="1"/>
  <c r="AL571" i="1"/>
  <c r="AN570" i="1"/>
  <c r="AM570" i="1"/>
  <c r="AL570" i="1"/>
  <c r="AN569" i="1"/>
  <c r="AM569" i="1"/>
  <c r="AL569" i="1"/>
  <c r="AN568" i="1"/>
  <c r="AM568" i="1"/>
  <c r="AL568" i="1"/>
  <c r="AN567" i="1"/>
  <c r="AM567" i="1"/>
  <c r="AL567" i="1"/>
  <c r="AN566" i="1"/>
  <c r="AM566" i="1"/>
  <c r="AL566" i="1"/>
  <c r="AN565" i="1"/>
  <c r="AM565" i="1"/>
  <c r="AL565" i="1"/>
  <c r="AN564" i="1"/>
  <c r="AM564" i="1"/>
  <c r="AL564" i="1"/>
  <c r="AN563" i="1"/>
  <c r="AM563" i="1"/>
  <c r="AL563" i="1"/>
  <c r="AN562" i="1"/>
  <c r="AM562" i="1"/>
  <c r="AL562" i="1"/>
  <c r="AN561" i="1"/>
  <c r="AM561" i="1"/>
  <c r="AL561" i="1"/>
  <c r="AN560" i="1"/>
  <c r="AM560" i="1"/>
  <c r="AL560" i="1"/>
  <c r="AN559" i="1"/>
  <c r="AM559" i="1"/>
  <c r="AL559" i="1"/>
  <c r="AN558" i="1"/>
  <c r="AM558" i="1"/>
  <c r="AL558" i="1"/>
  <c r="AN557" i="1"/>
  <c r="AM557" i="1"/>
  <c r="AL557" i="1"/>
  <c r="AN556" i="1"/>
  <c r="AM556" i="1"/>
  <c r="AL556" i="1"/>
  <c r="AN555" i="1"/>
  <c r="AM555" i="1"/>
  <c r="AL555" i="1"/>
  <c r="AN554" i="1"/>
  <c r="AM554" i="1"/>
  <c r="AL554" i="1"/>
  <c r="AN553" i="1"/>
  <c r="AM553" i="1"/>
  <c r="AL553" i="1"/>
  <c r="AN552" i="1"/>
  <c r="AM552" i="1"/>
  <c r="AL552" i="1"/>
  <c r="AN551" i="1"/>
  <c r="AM551" i="1"/>
  <c r="AL551" i="1"/>
  <c r="AN550" i="1"/>
  <c r="AM550" i="1"/>
  <c r="AL550" i="1"/>
  <c r="AN549" i="1"/>
  <c r="AM549" i="1"/>
  <c r="AL549" i="1"/>
  <c r="AN548" i="1"/>
  <c r="AM548" i="1"/>
  <c r="AL548" i="1"/>
  <c r="AN547" i="1"/>
  <c r="AM547" i="1"/>
  <c r="AL547" i="1"/>
  <c r="AN546" i="1"/>
  <c r="AM546" i="1"/>
  <c r="AL546" i="1"/>
  <c r="AN545" i="1"/>
  <c r="AM545" i="1"/>
  <c r="AL545" i="1"/>
  <c r="AN544" i="1"/>
  <c r="AM544" i="1"/>
  <c r="AL544" i="1"/>
  <c r="AN543" i="1"/>
  <c r="AM543" i="1"/>
  <c r="AL543" i="1"/>
  <c r="AN542" i="1"/>
  <c r="AM542" i="1"/>
  <c r="AL542" i="1"/>
  <c r="AN541" i="1"/>
  <c r="AM541" i="1"/>
  <c r="AL541" i="1"/>
  <c r="AN540" i="1"/>
  <c r="AM540" i="1"/>
  <c r="AL540" i="1"/>
  <c r="AN539" i="1"/>
  <c r="AM539" i="1"/>
  <c r="AL539" i="1"/>
  <c r="AN538" i="1"/>
  <c r="AM538" i="1"/>
  <c r="AL538" i="1"/>
  <c r="AN537" i="1"/>
  <c r="AM537" i="1"/>
  <c r="AL537" i="1"/>
  <c r="AN536" i="1"/>
  <c r="AM536" i="1"/>
  <c r="AL536" i="1"/>
  <c r="AN535" i="1"/>
  <c r="AM535" i="1"/>
  <c r="AL535" i="1"/>
  <c r="AN534" i="1"/>
  <c r="AM534" i="1"/>
  <c r="AL534" i="1"/>
  <c r="AN533" i="1"/>
  <c r="AM533" i="1"/>
  <c r="AL533" i="1"/>
  <c r="AN532" i="1"/>
  <c r="AM532" i="1"/>
  <c r="AL532" i="1"/>
  <c r="AN531" i="1"/>
  <c r="AM531" i="1"/>
  <c r="AL531" i="1"/>
  <c r="AN530" i="1"/>
  <c r="AM530" i="1"/>
  <c r="AL530" i="1"/>
  <c r="AN529" i="1"/>
  <c r="AM529" i="1"/>
  <c r="AL529" i="1"/>
  <c r="AN528" i="1"/>
  <c r="AM528" i="1"/>
  <c r="AL528" i="1"/>
  <c r="AN527" i="1"/>
  <c r="AM527" i="1"/>
  <c r="AL527" i="1"/>
  <c r="AN526" i="1"/>
  <c r="AM526" i="1"/>
  <c r="AL526" i="1"/>
  <c r="AN525" i="1"/>
  <c r="AM525" i="1"/>
  <c r="AL525" i="1"/>
  <c r="AN524" i="1"/>
  <c r="AM524" i="1"/>
  <c r="AL524" i="1"/>
  <c r="AN523" i="1"/>
  <c r="AM523" i="1"/>
  <c r="AL523" i="1"/>
  <c r="AN522" i="1"/>
  <c r="AM522" i="1"/>
  <c r="AL522" i="1"/>
  <c r="AN521" i="1"/>
  <c r="AM521" i="1"/>
  <c r="AL521" i="1"/>
  <c r="AN520" i="1"/>
  <c r="AM520" i="1"/>
  <c r="AL520" i="1"/>
  <c r="AN519" i="1"/>
  <c r="AM519" i="1"/>
  <c r="AL519" i="1"/>
  <c r="AN518" i="1"/>
  <c r="AM518" i="1"/>
  <c r="AL518" i="1"/>
  <c r="AN517" i="1"/>
  <c r="AM517" i="1"/>
  <c r="AL517" i="1"/>
  <c r="AN516" i="1"/>
  <c r="AM516" i="1"/>
  <c r="AL516" i="1"/>
  <c r="AN515" i="1"/>
  <c r="AM515" i="1"/>
  <c r="AL515" i="1"/>
  <c r="AN514" i="1"/>
  <c r="AM514" i="1"/>
  <c r="AL514" i="1"/>
  <c r="AN513" i="1"/>
  <c r="AM513" i="1"/>
  <c r="AL513" i="1"/>
  <c r="AN512" i="1"/>
  <c r="AM512" i="1"/>
  <c r="AL512" i="1"/>
  <c r="AN511" i="1"/>
  <c r="AM511" i="1"/>
  <c r="AL511" i="1"/>
  <c r="AN510" i="1"/>
  <c r="AM510" i="1"/>
  <c r="AL510" i="1"/>
  <c r="AN509" i="1"/>
  <c r="AM509" i="1"/>
  <c r="AL509" i="1"/>
  <c r="AN508" i="1"/>
  <c r="AM508" i="1"/>
  <c r="AL508" i="1"/>
  <c r="AN507" i="1"/>
  <c r="AM507" i="1"/>
  <c r="AL507" i="1"/>
  <c r="AN506" i="1"/>
  <c r="AM506" i="1"/>
  <c r="AL506" i="1"/>
  <c r="AN505" i="1"/>
  <c r="AM505" i="1"/>
  <c r="AL505" i="1"/>
  <c r="AN504" i="1"/>
  <c r="AM504" i="1"/>
  <c r="AL504" i="1"/>
  <c r="AN503" i="1"/>
  <c r="AM503" i="1"/>
  <c r="AL503" i="1"/>
  <c r="AN502" i="1"/>
  <c r="AM502" i="1"/>
  <c r="AL502" i="1"/>
  <c r="AN501" i="1"/>
  <c r="AM501" i="1"/>
  <c r="AL501" i="1"/>
  <c r="AN500" i="1"/>
  <c r="AM500" i="1"/>
  <c r="AL500" i="1"/>
  <c r="AN499" i="1"/>
  <c r="AM499" i="1"/>
  <c r="AL499" i="1"/>
  <c r="AN498" i="1"/>
  <c r="AM498" i="1"/>
  <c r="AL498" i="1"/>
  <c r="AN497" i="1"/>
  <c r="AM497" i="1"/>
  <c r="AL497" i="1"/>
  <c r="AN496" i="1"/>
  <c r="AM496" i="1"/>
  <c r="AL496" i="1"/>
  <c r="AN495" i="1"/>
  <c r="AM495" i="1"/>
  <c r="AL495" i="1"/>
  <c r="AN494" i="1"/>
  <c r="AM494" i="1"/>
  <c r="AL494" i="1"/>
  <c r="AN493" i="1"/>
  <c r="AM493" i="1"/>
  <c r="AL493" i="1"/>
  <c r="AN492" i="1"/>
  <c r="AM492" i="1"/>
  <c r="AL492" i="1"/>
  <c r="AN491" i="1"/>
  <c r="AM491" i="1"/>
  <c r="AL491" i="1"/>
  <c r="AN490" i="1"/>
  <c r="AM490" i="1"/>
  <c r="AL490" i="1"/>
  <c r="AN489" i="1"/>
  <c r="AM489" i="1"/>
  <c r="AL489" i="1"/>
  <c r="AN488" i="1"/>
  <c r="AM488" i="1"/>
  <c r="AL488" i="1"/>
  <c r="AN487" i="1"/>
  <c r="AM487" i="1"/>
  <c r="AL487" i="1"/>
  <c r="AN486" i="1"/>
  <c r="AM486" i="1"/>
  <c r="AL486" i="1"/>
  <c r="AN485" i="1"/>
  <c r="AM485" i="1"/>
  <c r="AL485" i="1"/>
  <c r="AN484" i="1"/>
  <c r="AM484" i="1"/>
  <c r="AL484" i="1"/>
  <c r="AN483" i="1"/>
  <c r="AM483" i="1"/>
  <c r="AL483" i="1"/>
  <c r="AN482" i="1"/>
  <c r="AM482" i="1"/>
  <c r="AL482" i="1"/>
  <c r="AN481" i="1"/>
  <c r="AM481" i="1"/>
  <c r="AL481" i="1"/>
  <c r="AN480" i="1"/>
  <c r="AM480" i="1"/>
  <c r="AL480" i="1"/>
  <c r="AN479" i="1"/>
  <c r="AM479" i="1"/>
  <c r="AL479" i="1"/>
  <c r="AN478" i="1"/>
  <c r="AM478" i="1"/>
  <c r="AL478" i="1"/>
  <c r="AN477" i="1"/>
  <c r="AM477" i="1"/>
  <c r="AL477" i="1"/>
  <c r="AN476" i="1"/>
  <c r="AM476" i="1"/>
  <c r="AL476" i="1"/>
  <c r="AN475" i="1"/>
  <c r="AM475" i="1"/>
  <c r="AL475" i="1"/>
  <c r="AN474" i="1"/>
  <c r="AM474" i="1"/>
  <c r="AL474" i="1"/>
  <c r="AN473" i="1"/>
  <c r="AM473" i="1"/>
  <c r="AL473" i="1"/>
  <c r="AN472" i="1"/>
  <c r="AM472" i="1"/>
  <c r="AL472" i="1"/>
  <c r="AN471" i="1"/>
  <c r="AM471" i="1"/>
  <c r="AL471" i="1"/>
  <c r="AN470" i="1"/>
  <c r="AM470" i="1"/>
  <c r="AL470" i="1"/>
  <c r="AN469" i="1"/>
  <c r="AM469" i="1"/>
  <c r="AL469" i="1"/>
  <c r="AN468" i="1"/>
  <c r="AM468" i="1"/>
  <c r="AL468" i="1"/>
  <c r="AN467" i="1"/>
  <c r="AM467" i="1"/>
  <c r="AL467" i="1"/>
  <c r="AN466" i="1"/>
  <c r="AM466" i="1"/>
  <c r="AL466" i="1"/>
  <c r="AN465" i="1"/>
  <c r="AM465" i="1"/>
  <c r="AL465" i="1"/>
  <c r="AN464" i="1"/>
  <c r="AM464" i="1"/>
  <c r="AL464" i="1"/>
  <c r="AN463" i="1"/>
  <c r="AM463" i="1"/>
  <c r="AL463" i="1"/>
  <c r="AN462" i="1"/>
  <c r="AM462" i="1"/>
  <c r="AL462" i="1"/>
  <c r="AN461" i="1"/>
  <c r="AM461" i="1"/>
  <c r="AL461" i="1"/>
  <c r="AN460" i="1"/>
  <c r="AM460" i="1"/>
  <c r="AL460" i="1"/>
  <c r="AN459" i="1"/>
  <c r="AM459" i="1"/>
  <c r="AL459" i="1"/>
  <c r="AN458" i="1"/>
  <c r="AM458" i="1"/>
  <c r="AL458" i="1"/>
  <c r="AN457" i="1"/>
  <c r="AM457" i="1"/>
  <c r="AL457" i="1"/>
  <c r="AN456" i="1"/>
  <c r="AM456" i="1"/>
  <c r="AL456" i="1"/>
  <c r="AN455" i="1"/>
  <c r="AM455" i="1"/>
  <c r="AL455" i="1"/>
  <c r="AN454" i="1"/>
  <c r="AM454" i="1"/>
  <c r="AL454" i="1"/>
  <c r="AN453" i="1"/>
  <c r="AM453" i="1"/>
  <c r="AL453" i="1"/>
  <c r="AN452" i="1"/>
  <c r="AM452" i="1"/>
  <c r="AL452" i="1"/>
  <c r="AN451" i="1"/>
  <c r="AM451" i="1"/>
  <c r="AL451" i="1"/>
  <c r="AN450" i="1"/>
  <c r="AM450" i="1"/>
  <c r="AL450" i="1"/>
  <c r="AN449" i="1"/>
  <c r="AM449" i="1"/>
  <c r="AL449" i="1"/>
  <c r="AN448" i="1"/>
  <c r="AM448" i="1"/>
  <c r="AL448" i="1"/>
  <c r="AN447" i="1"/>
  <c r="AM447" i="1"/>
  <c r="AL447" i="1"/>
  <c r="AN446" i="1"/>
  <c r="AM446" i="1"/>
  <c r="AL446" i="1"/>
  <c r="AN445" i="1"/>
  <c r="AM445" i="1"/>
  <c r="AL445" i="1"/>
  <c r="AN444" i="1"/>
  <c r="AM444" i="1"/>
  <c r="AL444" i="1"/>
  <c r="AN443" i="1"/>
  <c r="AM443" i="1"/>
  <c r="AL443" i="1"/>
  <c r="AN442" i="1"/>
  <c r="AM442" i="1"/>
  <c r="AL442" i="1"/>
  <c r="AN441" i="1"/>
  <c r="AM441" i="1"/>
  <c r="AL441" i="1"/>
  <c r="AN440" i="1"/>
  <c r="AM440" i="1"/>
  <c r="AL440" i="1"/>
  <c r="AN439" i="1"/>
  <c r="AM439" i="1"/>
  <c r="AL439" i="1"/>
  <c r="AN438" i="1"/>
  <c r="AM438" i="1"/>
  <c r="AL438" i="1"/>
  <c r="AN437" i="1"/>
  <c r="AM437" i="1"/>
  <c r="AL437" i="1"/>
  <c r="AN436" i="1"/>
  <c r="AM436" i="1"/>
  <c r="AL436" i="1"/>
  <c r="AN435" i="1"/>
  <c r="AM435" i="1"/>
  <c r="AL435" i="1"/>
  <c r="AN434" i="1"/>
  <c r="AM434" i="1"/>
  <c r="AL434" i="1"/>
  <c r="AN433" i="1"/>
  <c r="AM433" i="1"/>
  <c r="AL433" i="1"/>
  <c r="AN432" i="1"/>
  <c r="AM432" i="1"/>
  <c r="AL432" i="1"/>
  <c r="AN431" i="1"/>
  <c r="AM431" i="1"/>
  <c r="AL431" i="1"/>
  <c r="AN430" i="1"/>
  <c r="AM430" i="1"/>
  <c r="AL430" i="1"/>
  <c r="AN429" i="1"/>
  <c r="AM429" i="1"/>
  <c r="AL429" i="1"/>
  <c r="AN428" i="1"/>
  <c r="AM428" i="1"/>
  <c r="AL428" i="1"/>
  <c r="AN427" i="1"/>
  <c r="AM427" i="1"/>
  <c r="AL427" i="1"/>
  <c r="AN426" i="1"/>
  <c r="AM426" i="1"/>
  <c r="AL426" i="1"/>
  <c r="AN425" i="1"/>
  <c r="AM425" i="1"/>
  <c r="AL425" i="1"/>
  <c r="AN424" i="1"/>
  <c r="AM424" i="1"/>
  <c r="AL424" i="1"/>
  <c r="AN423" i="1"/>
  <c r="AM423" i="1"/>
  <c r="AL423" i="1"/>
  <c r="AN422" i="1"/>
  <c r="AM422" i="1"/>
  <c r="AL422" i="1"/>
  <c r="AN421" i="1"/>
  <c r="AM421" i="1"/>
  <c r="AL421" i="1"/>
  <c r="AN420" i="1"/>
  <c r="AM420" i="1"/>
  <c r="AL420" i="1"/>
  <c r="AN419" i="1"/>
  <c r="AM419" i="1"/>
  <c r="AL419" i="1"/>
  <c r="AN418" i="1"/>
  <c r="AM418" i="1"/>
  <c r="AL418" i="1"/>
  <c r="AN417" i="1"/>
  <c r="AM417" i="1"/>
  <c r="AL417" i="1"/>
  <c r="AN416" i="1"/>
  <c r="AM416" i="1"/>
  <c r="AL416" i="1"/>
  <c r="AN415" i="1"/>
  <c r="AM415" i="1"/>
  <c r="AL415" i="1"/>
  <c r="AN414" i="1"/>
  <c r="AM414" i="1"/>
  <c r="AL414" i="1"/>
  <c r="AN413" i="1"/>
  <c r="AM413" i="1"/>
  <c r="AL413" i="1"/>
  <c r="AN412" i="1"/>
  <c r="AM412" i="1"/>
  <c r="AL412" i="1"/>
  <c r="AN411" i="1"/>
  <c r="AM411" i="1"/>
  <c r="AL411" i="1"/>
  <c r="AN410" i="1"/>
  <c r="AM410" i="1"/>
  <c r="AL410" i="1"/>
  <c r="AN409" i="1"/>
  <c r="AM409" i="1"/>
  <c r="AL409" i="1"/>
  <c r="AN408" i="1"/>
  <c r="AM408" i="1"/>
  <c r="AL408" i="1"/>
  <c r="AN407" i="1"/>
  <c r="AM407" i="1"/>
  <c r="AL407" i="1"/>
  <c r="AN406" i="1"/>
  <c r="AM406" i="1"/>
  <c r="AL406" i="1"/>
  <c r="AN405" i="1"/>
  <c r="AM405" i="1"/>
  <c r="AL405" i="1"/>
  <c r="AN404" i="1"/>
  <c r="AM404" i="1"/>
  <c r="AL404" i="1"/>
  <c r="AN403" i="1"/>
  <c r="AM403" i="1"/>
  <c r="AL403" i="1"/>
  <c r="AN402" i="1"/>
  <c r="AM402" i="1"/>
  <c r="AL402" i="1"/>
  <c r="AN401" i="1"/>
  <c r="AM401" i="1"/>
  <c r="AL401" i="1"/>
  <c r="AN400" i="1"/>
  <c r="AM400" i="1"/>
  <c r="AL400" i="1"/>
  <c r="AN399" i="1"/>
  <c r="AM399" i="1"/>
  <c r="AL399" i="1"/>
  <c r="AN398" i="1"/>
  <c r="AM398" i="1"/>
  <c r="AL398" i="1"/>
  <c r="AN397" i="1"/>
  <c r="AM397" i="1"/>
  <c r="AL397" i="1"/>
  <c r="AN396" i="1"/>
  <c r="AM396" i="1"/>
  <c r="AL396" i="1"/>
  <c r="AN395" i="1"/>
  <c r="AM395" i="1"/>
  <c r="AL395" i="1"/>
  <c r="AN394" i="1"/>
  <c r="AM394" i="1"/>
  <c r="AL394" i="1"/>
  <c r="AN393" i="1"/>
  <c r="AM393" i="1"/>
  <c r="AL393" i="1"/>
  <c r="AN392" i="1"/>
  <c r="AM392" i="1"/>
  <c r="AL392" i="1"/>
  <c r="AN391" i="1"/>
  <c r="AM391" i="1"/>
  <c r="AL391" i="1"/>
  <c r="AN390" i="1"/>
  <c r="AM390" i="1"/>
  <c r="AL390" i="1"/>
  <c r="AN389" i="1"/>
  <c r="AM389" i="1"/>
  <c r="AL389" i="1"/>
  <c r="AN388" i="1"/>
  <c r="AM388" i="1"/>
  <c r="AL388" i="1"/>
  <c r="AN387" i="1"/>
  <c r="AM387" i="1"/>
  <c r="AL387" i="1"/>
  <c r="AN386" i="1"/>
  <c r="AM386" i="1"/>
  <c r="AL386" i="1"/>
  <c r="AN385" i="1"/>
  <c r="AM385" i="1"/>
  <c r="AL385" i="1"/>
  <c r="AN384" i="1"/>
  <c r="AM384" i="1"/>
  <c r="AL384" i="1"/>
  <c r="AN383" i="1"/>
  <c r="AM383" i="1"/>
  <c r="AL383" i="1"/>
  <c r="AN382" i="1"/>
  <c r="AM382" i="1"/>
  <c r="AL382" i="1"/>
  <c r="AN381" i="1"/>
  <c r="AM381" i="1"/>
  <c r="AL381" i="1"/>
  <c r="AN380" i="1"/>
  <c r="AM380" i="1"/>
  <c r="AL380" i="1"/>
  <c r="AN379" i="1"/>
  <c r="AM379" i="1"/>
  <c r="AL379" i="1"/>
  <c r="AN378" i="1"/>
  <c r="AM378" i="1"/>
  <c r="AL378" i="1"/>
  <c r="AN377" i="1"/>
  <c r="AM377" i="1"/>
  <c r="AL377" i="1"/>
  <c r="AN376" i="1"/>
  <c r="AM376" i="1"/>
  <c r="AL376" i="1"/>
  <c r="AN375" i="1"/>
  <c r="AM375" i="1"/>
  <c r="AL375" i="1"/>
  <c r="AN374" i="1"/>
  <c r="AM374" i="1"/>
  <c r="AL374" i="1"/>
  <c r="AN373" i="1"/>
  <c r="AM373" i="1"/>
  <c r="AL373" i="1"/>
  <c r="AN372" i="1"/>
  <c r="AM372" i="1"/>
  <c r="AL372" i="1"/>
  <c r="AN371" i="1"/>
  <c r="AM371" i="1"/>
  <c r="AL371" i="1"/>
  <c r="AN370" i="1"/>
  <c r="AM370" i="1"/>
  <c r="AL370" i="1"/>
  <c r="AN369" i="1"/>
  <c r="AM369" i="1"/>
  <c r="AL369" i="1"/>
  <c r="AN368" i="1"/>
  <c r="AM368" i="1"/>
  <c r="AL368" i="1"/>
  <c r="AN367" i="1"/>
  <c r="AM367" i="1"/>
  <c r="AL367" i="1"/>
  <c r="AN366" i="1"/>
  <c r="AM366" i="1"/>
  <c r="AL366" i="1"/>
  <c r="AN365" i="1"/>
  <c r="AM365" i="1"/>
  <c r="AL365" i="1"/>
  <c r="AN364" i="1"/>
  <c r="AM364" i="1"/>
  <c r="AL364" i="1"/>
  <c r="AN363" i="1"/>
  <c r="AM363" i="1"/>
  <c r="AL363" i="1"/>
  <c r="AN362" i="1"/>
  <c r="AM362" i="1"/>
  <c r="AL362" i="1"/>
  <c r="AN361" i="1"/>
  <c r="AM361" i="1"/>
  <c r="AL361" i="1"/>
  <c r="AN360" i="1"/>
  <c r="AM360" i="1"/>
  <c r="AL360" i="1"/>
  <c r="AN359" i="1"/>
  <c r="AM359" i="1"/>
  <c r="AL359" i="1"/>
  <c r="AN358" i="1"/>
  <c r="AM358" i="1"/>
  <c r="AL358" i="1"/>
  <c r="AN357" i="1"/>
  <c r="AM357" i="1"/>
  <c r="AL357" i="1"/>
  <c r="AN356" i="1"/>
  <c r="AM356" i="1"/>
  <c r="AL356" i="1"/>
  <c r="AN355" i="1"/>
  <c r="AM355" i="1"/>
  <c r="AL355" i="1"/>
  <c r="AN354" i="1"/>
  <c r="AM354" i="1"/>
  <c r="AL354" i="1"/>
  <c r="AN353" i="1"/>
  <c r="AM353" i="1"/>
  <c r="AL353" i="1"/>
  <c r="AN352" i="1"/>
  <c r="AM352" i="1"/>
  <c r="AL352" i="1"/>
  <c r="AN351" i="1"/>
  <c r="AM351" i="1"/>
  <c r="AL351" i="1"/>
  <c r="AN350" i="1"/>
  <c r="AM350" i="1"/>
  <c r="AL350" i="1"/>
  <c r="AN349" i="1"/>
  <c r="AM349" i="1"/>
  <c r="AL349" i="1"/>
  <c r="AN348" i="1"/>
  <c r="AM348" i="1"/>
  <c r="AL348" i="1"/>
  <c r="AN347" i="1"/>
  <c r="AM347" i="1"/>
  <c r="AL347" i="1"/>
  <c r="AN346" i="1"/>
  <c r="AM346" i="1"/>
  <c r="AL346" i="1"/>
  <c r="AN345" i="1"/>
  <c r="AM345" i="1"/>
  <c r="AL345" i="1"/>
  <c r="AN344" i="1"/>
  <c r="AM344" i="1"/>
  <c r="AL344" i="1"/>
  <c r="AN343" i="1"/>
  <c r="AM343" i="1"/>
  <c r="AL343" i="1"/>
  <c r="AN342" i="1"/>
  <c r="AM342" i="1"/>
  <c r="AL342" i="1"/>
  <c r="AN341" i="1"/>
  <c r="AM341" i="1"/>
  <c r="AL341" i="1"/>
  <c r="AN340" i="1"/>
  <c r="AM340" i="1"/>
  <c r="AL340" i="1"/>
  <c r="AN339" i="1"/>
  <c r="AM339" i="1"/>
  <c r="AL339" i="1"/>
  <c r="AN338" i="1"/>
  <c r="AM338" i="1"/>
  <c r="AL338" i="1"/>
  <c r="AN337" i="1"/>
  <c r="AM337" i="1"/>
  <c r="AL337" i="1"/>
  <c r="AN336" i="1"/>
  <c r="AM336" i="1"/>
  <c r="AL336" i="1"/>
  <c r="AN335" i="1"/>
  <c r="AM335" i="1"/>
  <c r="AL335" i="1"/>
  <c r="AN334" i="1"/>
  <c r="AM334" i="1"/>
  <c r="AL334" i="1"/>
  <c r="AN333" i="1"/>
  <c r="AM333" i="1"/>
  <c r="AL333" i="1"/>
  <c r="AN332" i="1"/>
  <c r="AM332" i="1"/>
  <c r="AL332" i="1"/>
  <c r="AN331" i="1"/>
  <c r="AM331" i="1"/>
  <c r="AL331" i="1"/>
  <c r="AN330" i="1"/>
  <c r="AM330" i="1"/>
  <c r="AL330" i="1"/>
  <c r="AN329" i="1"/>
  <c r="AM329" i="1"/>
  <c r="AL329" i="1"/>
  <c r="AN328" i="1"/>
  <c r="AM328" i="1"/>
  <c r="AL328" i="1"/>
  <c r="AN327" i="1"/>
  <c r="AM327" i="1"/>
  <c r="AL327" i="1"/>
  <c r="AN326" i="1"/>
  <c r="AM326" i="1"/>
  <c r="AL326" i="1"/>
  <c r="AN325" i="1"/>
  <c r="AM325" i="1"/>
  <c r="AL325" i="1"/>
  <c r="AN324" i="1"/>
  <c r="AM324" i="1"/>
  <c r="AL324" i="1"/>
  <c r="AN323" i="1"/>
  <c r="AM323" i="1"/>
  <c r="AL323" i="1"/>
  <c r="AN322" i="1"/>
  <c r="AM322" i="1"/>
  <c r="AL322" i="1"/>
  <c r="AN321" i="1"/>
  <c r="AM321" i="1"/>
  <c r="AL321" i="1"/>
  <c r="AN320" i="1"/>
  <c r="AM320" i="1"/>
  <c r="AL320" i="1"/>
  <c r="AN319" i="1"/>
  <c r="AM319" i="1"/>
  <c r="AL319" i="1"/>
  <c r="AN318" i="1"/>
  <c r="AM318" i="1"/>
  <c r="AL318" i="1"/>
  <c r="AN317" i="1"/>
  <c r="AM317" i="1"/>
  <c r="AL317" i="1"/>
  <c r="AN316" i="1"/>
  <c r="AM316" i="1"/>
  <c r="AL316" i="1"/>
  <c r="AN315" i="1"/>
  <c r="AM315" i="1"/>
  <c r="AL315" i="1"/>
  <c r="AN314" i="1"/>
  <c r="AM314" i="1"/>
  <c r="AL314" i="1"/>
  <c r="AN313" i="1"/>
  <c r="AM313" i="1"/>
  <c r="AL313" i="1"/>
  <c r="AN312" i="1"/>
  <c r="AM312" i="1"/>
  <c r="AL312" i="1"/>
  <c r="AN311" i="1"/>
  <c r="AM311" i="1"/>
  <c r="AL311" i="1"/>
  <c r="AN310" i="1"/>
  <c r="AM310" i="1"/>
  <c r="AL310" i="1"/>
  <c r="AN309" i="1"/>
  <c r="AM309" i="1"/>
  <c r="AL309" i="1"/>
  <c r="AN308" i="1"/>
  <c r="AM308" i="1"/>
  <c r="AL308" i="1"/>
  <c r="AN307" i="1"/>
  <c r="AM307" i="1"/>
  <c r="AL307" i="1"/>
  <c r="AN306" i="1"/>
  <c r="AM306" i="1"/>
  <c r="AL306" i="1"/>
  <c r="AN305" i="1"/>
  <c r="AM305" i="1"/>
  <c r="AL305" i="1"/>
  <c r="AN304" i="1"/>
  <c r="AM304" i="1"/>
  <c r="AL304" i="1"/>
  <c r="AN303" i="1"/>
  <c r="AM303" i="1"/>
  <c r="AL303" i="1"/>
  <c r="AN302" i="1"/>
  <c r="AM302" i="1"/>
  <c r="AL302" i="1"/>
  <c r="AN301" i="1"/>
  <c r="AM301" i="1"/>
  <c r="AL301" i="1"/>
  <c r="AN300" i="1"/>
  <c r="AM300" i="1"/>
  <c r="AL300" i="1"/>
  <c r="AN299" i="1"/>
  <c r="AM299" i="1"/>
  <c r="AL299" i="1"/>
  <c r="AN298" i="1"/>
  <c r="AM298" i="1"/>
  <c r="AL298" i="1"/>
  <c r="AN297" i="1"/>
  <c r="AM297" i="1"/>
  <c r="AL297" i="1"/>
  <c r="AN296" i="1"/>
  <c r="AM296" i="1"/>
  <c r="AL296" i="1"/>
  <c r="AN295" i="1"/>
  <c r="AM295" i="1"/>
  <c r="AL295" i="1"/>
  <c r="AN294" i="1"/>
  <c r="AM294" i="1"/>
  <c r="AL294" i="1"/>
  <c r="AN293" i="1"/>
  <c r="AM293" i="1"/>
  <c r="AL293" i="1"/>
  <c r="AN292" i="1"/>
  <c r="AM292" i="1"/>
  <c r="AL292" i="1"/>
  <c r="AN291" i="1"/>
  <c r="AM291" i="1"/>
  <c r="AL291" i="1"/>
  <c r="AN290" i="1"/>
  <c r="AM290" i="1"/>
  <c r="AL290" i="1"/>
  <c r="AN289" i="1"/>
  <c r="AM289" i="1"/>
  <c r="AL289" i="1"/>
  <c r="AN288" i="1"/>
  <c r="AM288" i="1"/>
  <c r="AL288" i="1"/>
  <c r="AN287" i="1"/>
  <c r="AM287" i="1"/>
  <c r="AL287" i="1"/>
  <c r="AN286" i="1"/>
  <c r="AM286" i="1"/>
  <c r="AL286" i="1"/>
  <c r="AN285" i="1"/>
  <c r="AM285" i="1"/>
  <c r="AL285" i="1"/>
  <c r="AN284" i="1"/>
  <c r="AM284" i="1"/>
  <c r="AL284" i="1"/>
  <c r="AN283" i="1"/>
  <c r="AM283" i="1"/>
  <c r="AL283" i="1"/>
  <c r="AN282" i="1"/>
  <c r="AM282" i="1"/>
  <c r="AL282" i="1"/>
  <c r="AN281" i="1"/>
  <c r="AM281" i="1"/>
  <c r="AL281" i="1"/>
  <c r="AN280" i="1"/>
  <c r="AM280" i="1"/>
  <c r="AL280" i="1"/>
  <c r="AN279" i="1"/>
  <c r="AM279" i="1"/>
  <c r="AL279" i="1"/>
  <c r="AN278" i="1"/>
  <c r="AM278" i="1"/>
  <c r="AL278" i="1"/>
  <c r="AN277" i="1"/>
  <c r="AM277" i="1"/>
  <c r="AL277" i="1"/>
  <c r="AN276" i="1"/>
  <c r="AM276" i="1"/>
  <c r="AL276" i="1"/>
  <c r="AN275" i="1"/>
  <c r="AM275" i="1"/>
  <c r="AL275" i="1"/>
  <c r="AN274" i="1"/>
  <c r="AM274" i="1"/>
  <c r="AL274" i="1"/>
  <c r="AN273" i="1"/>
  <c r="AM273" i="1"/>
  <c r="AL273" i="1"/>
  <c r="AN272" i="1"/>
  <c r="AM272" i="1"/>
  <c r="AL272" i="1"/>
  <c r="AN271" i="1"/>
  <c r="AM271" i="1"/>
  <c r="AL271" i="1"/>
  <c r="AN270" i="1"/>
  <c r="AM270" i="1"/>
  <c r="AL270" i="1"/>
  <c r="AN269" i="1"/>
  <c r="AM269" i="1"/>
  <c r="AL269" i="1"/>
  <c r="AN268" i="1"/>
  <c r="AM268" i="1"/>
  <c r="AL268" i="1"/>
  <c r="AN267" i="1"/>
  <c r="AM267" i="1"/>
  <c r="AL267" i="1"/>
  <c r="AN266" i="1"/>
  <c r="AM266" i="1"/>
  <c r="AL266" i="1"/>
  <c r="AN265" i="1"/>
  <c r="AM265" i="1"/>
  <c r="AL265" i="1"/>
  <c r="AN264" i="1"/>
  <c r="AM264" i="1"/>
  <c r="AL264" i="1"/>
  <c r="AN263" i="1"/>
  <c r="AM263" i="1"/>
  <c r="AL263" i="1"/>
  <c r="AN262" i="1"/>
  <c r="AM262" i="1"/>
  <c r="AL262" i="1"/>
  <c r="AN261" i="1"/>
  <c r="AM261" i="1"/>
  <c r="AL261" i="1"/>
  <c r="AN260" i="1"/>
  <c r="AM260" i="1"/>
  <c r="AL260" i="1"/>
  <c r="AN259" i="1"/>
  <c r="AM259" i="1"/>
  <c r="AL259" i="1"/>
  <c r="AN258" i="1"/>
  <c r="AM258" i="1"/>
  <c r="AL258" i="1"/>
  <c r="AN257" i="1"/>
  <c r="AM257" i="1"/>
  <c r="AL257" i="1"/>
  <c r="AN256" i="1"/>
  <c r="AM256" i="1"/>
  <c r="AL256" i="1"/>
  <c r="AN255" i="1"/>
  <c r="AM255" i="1"/>
  <c r="AL255" i="1"/>
  <c r="AN254" i="1"/>
  <c r="AM254" i="1"/>
  <c r="AL254" i="1"/>
  <c r="AN253" i="1"/>
  <c r="AM253" i="1"/>
  <c r="AL253" i="1"/>
  <c r="AN252" i="1"/>
  <c r="AM252" i="1"/>
  <c r="AL252" i="1"/>
  <c r="AN251" i="1"/>
  <c r="AM251" i="1"/>
  <c r="AL251" i="1"/>
  <c r="AN250" i="1"/>
  <c r="AM250" i="1"/>
  <c r="AL250" i="1"/>
  <c r="AN249" i="1"/>
  <c r="AM249" i="1"/>
  <c r="AL249" i="1"/>
  <c r="AN248" i="1"/>
  <c r="AM248" i="1"/>
  <c r="AL248" i="1"/>
  <c r="AN247" i="1"/>
  <c r="AM247" i="1"/>
  <c r="AL247" i="1"/>
  <c r="AN246" i="1"/>
  <c r="AM246" i="1"/>
  <c r="AL246" i="1"/>
  <c r="AN245" i="1"/>
  <c r="AM245" i="1"/>
  <c r="AL245" i="1"/>
  <c r="AN244" i="1"/>
  <c r="AM244" i="1"/>
  <c r="AL244" i="1"/>
  <c r="AN243" i="1"/>
  <c r="AM243" i="1"/>
  <c r="AL243" i="1"/>
  <c r="AN242" i="1"/>
  <c r="AM242" i="1"/>
  <c r="AL242" i="1"/>
  <c r="AN241" i="1"/>
  <c r="AM241" i="1"/>
  <c r="AL241" i="1"/>
  <c r="AN240" i="1"/>
  <c r="AM240" i="1"/>
  <c r="AL240" i="1"/>
  <c r="AN239" i="1"/>
  <c r="AM239" i="1"/>
  <c r="AL239" i="1"/>
  <c r="AN238" i="1"/>
  <c r="AM238" i="1"/>
  <c r="AL238" i="1"/>
  <c r="AN237" i="1"/>
  <c r="AM237" i="1"/>
  <c r="AL237" i="1"/>
  <c r="AN236" i="1"/>
  <c r="AM236" i="1"/>
  <c r="AL236" i="1"/>
  <c r="AN235" i="1"/>
  <c r="AM235" i="1"/>
  <c r="AL235" i="1"/>
  <c r="AN234" i="1"/>
  <c r="AM234" i="1"/>
  <c r="AL234" i="1"/>
  <c r="AN233" i="1"/>
  <c r="AM233" i="1"/>
  <c r="AL233" i="1"/>
  <c r="AN232" i="1"/>
  <c r="AM232" i="1"/>
  <c r="AL232" i="1"/>
  <c r="AN231" i="1"/>
  <c r="AM231" i="1"/>
  <c r="AL231" i="1"/>
  <c r="AN230" i="1"/>
  <c r="AM230" i="1"/>
  <c r="AL230" i="1"/>
  <c r="AN229" i="1"/>
  <c r="AM229" i="1"/>
  <c r="AL229" i="1"/>
  <c r="AN228" i="1"/>
  <c r="AM228" i="1"/>
  <c r="AL228" i="1"/>
  <c r="AN227" i="1"/>
  <c r="AM227" i="1"/>
  <c r="AL227" i="1"/>
  <c r="AN226" i="1"/>
  <c r="AM226" i="1"/>
  <c r="AL226" i="1"/>
  <c r="AN225" i="1"/>
  <c r="AM225" i="1"/>
  <c r="AL225" i="1"/>
  <c r="AN224" i="1"/>
  <c r="AM224" i="1"/>
  <c r="AL224" i="1"/>
  <c r="AN223" i="1"/>
  <c r="AM223" i="1"/>
  <c r="AL223" i="1"/>
  <c r="AN222" i="1"/>
  <c r="AM222" i="1"/>
  <c r="AL222" i="1"/>
  <c r="AN221" i="1"/>
  <c r="AM221" i="1"/>
  <c r="AL221" i="1"/>
  <c r="AN220" i="1"/>
  <c r="AM220" i="1"/>
  <c r="AL220" i="1"/>
  <c r="AN219" i="1"/>
  <c r="AM219" i="1"/>
  <c r="AL219" i="1"/>
  <c r="AN218" i="1"/>
  <c r="AM218" i="1"/>
  <c r="AL218" i="1"/>
  <c r="AN217" i="1"/>
  <c r="AM217" i="1"/>
  <c r="AL217" i="1"/>
  <c r="AN216" i="1"/>
  <c r="AM216" i="1"/>
  <c r="AL216" i="1"/>
  <c r="AN215" i="1"/>
  <c r="AM215" i="1"/>
  <c r="AL215" i="1"/>
  <c r="AN214" i="1"/>
  <c r="AM214" i="1"/>
  <c r="AL214" i="1"/>
  <c r="AN213" i="1"/>
  <c r="AM213" i="1"/>
  <c r="AL213" i="1"/>
  <c r="AN212" i="1"/>
  <c r="AM212" i="1"/>
  <c r="AL212" i="1"/>
  <c r="AN211" i="1"/>
  <c r="AM211" i="1"/>
  <c r="AL211" i="1"/>
  <c r="AN210" i="1"/>
  <c r="AM210" i="1"/>
  <c r="AL210" i="1"/>
  <c r="AN209" i="1"/>
  <c r="AM209" i="1"/>
  <c r="AL209" i="1"/>
  <c r="AN208" i="1"/>
  <c r="AM208" i="1"/>
  <c r="AL208" i="1"/>
  <c r="AN207" i="1"/>
  <c r="AM207" i="1"/>
  <c r="AL207" i="1"/>
  <c r="AN206" i="1"/>
  <c r="AM206" i="1"/>
  <c r="AL206" i="1"/>
  <c r="AN205" i="1"/>
  <c r="AM205" i="1"/>
  <c r="AL205" i="1"/>
  <c r="AN204" i="1"/>
  <c r="AM204" i="1"/>
  <c r="AL204" i="1"/>
  <c r="AN203" i="1"/>
  <c r="AM203" i="1"/>
  <c r="AL203" i="1"/>
  <c r="AN202" i="1"/>
  <c r="AM202" i="1"/>
  <c r="AL202" i="1"/>
  <c r="AN201" i="1"/>
  <c r="AM201" i="1"/>
  <c r="AL201" i="1"/>
  <c r="AN200" i="1"/>
  <c r="AM200" i="1"/>
  <c r="AL200" i="1"/>
  <c r="AN199" i="1"/>
  <c r="AM199" i="1"/>
  <c r="AL199" i="1"/>
  <c r="AN198" i="1"/>
  <c r="AM198" i="1"/>
  <c r="AL198" i="1"/>
  <c r="AN197" i="1"/>
  <c r="AM197" i="1"/>
  <c r="AL197" i="1"/>
  <c r="AN196" i="1"/>
  <c r="AM196" i="1"/>
  <c r="AL196" i="1"/>
  <c r="AN195" i="1"/>
  <c r="AM195" i="1"/>
  <c r="AL195" i="1"/>
  <c r="AN194" i="1"/>
  <c r="AM194" i="1"/>
  <c r="AL194" i="1"/>
  <c r="AN193" i="1"/>
  <c r="AM193" i="1"/>
  <c r="AL193" i="1"/>
  <c r="AN192" i="1"/>
  <c r="AM192" i="1"/>
  <c r="AL192" i="1"/>
  <c r="AN191" i="1"/>
  <c r="AM191" i="1"/>
  <c r="AL191" i="1"/>
  <c r="AN190" i="1"/>
  <c r="AM190" i="1"/>
  <c r="AL190" i="1"/>
  <c r="AN189" i="1"/>
  <c r="AM189" i="1"/>
  <c r="AL189" i="1"/>
  <c r="AN188" i="1"/>
  <c r="AM188" i="1"/>
  <c r="AL188" i="1"/>
  <c r="AN187" i="1"/>
  <c r="AM187" i="1"/>
  <c r="AL187" i="1"/>
  <c r="AN186" i="1"/>
  <c r="AM186" i="1"/>
  <c r="AL186" i="1"/>
  <c r="AN185" i="1"/>
  <c r="AM185" i="1"/>
  <c r="AL185" i="1"/>
  <c r="AN184" i="1"/>
  <c r="AM184" i="1"/>
  <c r="AL184" i="1"/>
  <c r="AN183" i="1"/>
  <c r="AM183" i="1"/>
  <c r="AL183" i="1"/>
  <c r="AN182" i="1"/>
  <c r="AM182" i="1"/>
  <c r="AL182" i="1"/>
  <c r="AN181" i="1"/>
  <c r="AM181" i="1"/>
  <c r="AL181" i="1"/>
  <c r="AN180" i="1"/>
  <c r="AM180" i="1"/>
  <c r="AL180" i="1"/>
  <c r="AN179" i="1"/>
  <c r="AM179" i="1"/>
  <c r="AL179" i="1"/>
  <c r="AN178" i="1"/>
  <c r="AM178" i="1"/>
  <c r="AL178" i="1"/>
  <c r="AN177" i="1"/>
  <c r="AM177" i="1"/>
  <c r="AL177" i="1"/>
  <c r="AN176" i="1"/>
  <c r="AM176" i="1"/>
  <c r="AL176" i="1"/>
  <c r="AN175" i="1"/>
  <c r="AM175" i="1"/>
  <c r="AL175" i="1"/>
  <c r="AN174" i="1"/>
  <c r="AM174" i="1"/>
  <c r="AL174" i="1"/>
  <c r="AN173" i="1"/>
  <c r="AM173" i="1"/>
  <c r="AL173" i="1"/>
  <c r="AN172" i="1"/>
  <c r="AM172" i="1"/>
  <c r="AL172" i="1"/>
  <c r="AN171" i="1"/>
  <c r="AM171" i="1"/>
  <c r="AL171" i="1"/>
  <c r="AN170" i="1"/>
  <c r="AM170" i="1"/>
  <c r="AL170" i="1"/>
  <c r="AN169" i="1"/>
  <c r="AM169" i="1"/>
  <c r="AL169" i="1"/>
  <c r="AN168" i="1"/>
  <c r="AM168" i="1"/>
  <c r="AL168" i="1"/>
  <c r="AN167" i="1"/>
  <c r="AM167" i="1"/>
  <c r="AL167" i="1"/>
  <c r="AN166" i="1"/>
  <c r="AM166" i="1"/>
  <c r="AL166" i="1"/>
  <c r="AN165" i="1"/>
  <c r="AM165" i="1"/>
  <c r="AL165" i="1"/>
  <c r="AN164" i="1"/>
  <c r="AM164" i="1"/>
  <c r="AL164" i="1"/>
  <c r="AN163" i="1"/>
  <c r="AM163" i="1"/>
  <c r="AL163" i="1"/>
  <c r="AN162" i="1"/>
  <c r="AM162" i="1"/>
  <c r="AL162" i="1"/>
  <c r="AN161" i="1"/>
  <c r="AM161" i="1"/>
  <c r="AL161" i="1"/>
  <c r="AN160" i="1"/>
  <c r="AM160" i="1"/>
  <c r="AL160" i="1"/>
  <c r="AN159" i="1"/>
  <c r="AM159" i="1"/>
  <c r="AL159" i="1"/>
  <c r="AN158" i="1"/>
  <c r="AM158" i="1"/>
  <c r="AL158" i="1"/>
  <c r="AN157" i="1"/>
  <c r="AM157" i="1"/>
  <c r="AL157" i="1"/>
  <c r="AN156" i="1"/>
  <c r="AM156" i="1"/>
  <c r="AL156" i="1"/>
  <c r="AN155" i="1"/>
  <c r="AM155" i="1"/>
  <c r="AL155" i="1"/>
  <c r="AN154" i="1"/>
  <c r="AM154" i="1"/>
  <c r="AL154" i="1"/>
  <c r="AN153" i="1"/>
  <c r="AM153" i="1"/>
  <c r="AL153" i="1"/>
  <c r="AN152" i="1"/>
  <c r="AM152" i="1"/>
  <c r="AL152" i="1"/>
  <c r="AN151" i="1"/>
  <c r="AM151" i="1"/>
  <c r="AL151" i="1"/>
  <c r="AN150" i="1"/>
  <c r="AM150" i="1"/>
  <c r="AL150" i="1"/>
  <c r="AN149" i="1"/>
  <c r="AM149" i="1"/>
  <c r="AL149" i="1"/>
  <c r="AN148" i="1"/>
  <c r="AM148" i="1"/>
  <c r="AL148" i="1"/>
  <c r="AN147" i="1"/>
  <c r="AM147" i="1"/>
  <c r="AL147" i="1"/>
  <c r="AN146" i="1"/>
  <c r="AM146" i="1"/>
  <c r="AL146" i="1"/>
  <c r="AN145" i="1"/>
  <c r="AM145" i="1"/>
  <c r="AL145" i="1"/>
  <c r="AN144" i="1"/>
  <c r="AM144" i="1"/>
  <c r="AL144" i="1"/>
  <c r="AN143" i="1"/>
  <c r="AM143" i="1"/>
  <c r="AL143" i="1"/>
  <c r="AN142" i="1"/>
  <c r="AM142" i="1"/>
  <c r="AL142" i="1"/>
  <c r="AN141" i="1"/>
  <c r="AM141" i="1"/>
  <c r="AL141" i="1"/>
  <c r="AN140" i="1"/>
  <c r="AM140" i="1"/>
  <c r="AL140" i="1"/>
  <c r="AN139" i="1"/>
  <c r="AM139" i="1"/>
  <c r="AL139" i="1"/>
  <c r="AN138" i="1"/>
  <c r="AM138" i="1"/>
  <c r="AL138" i="1"/>
  <c r="AN137" i="1"/>
  <c r="AM137" i="1"/>
  <c r="AL137" i="1"/>
  <c r="AN136" i="1"/>
  <c r="AM136" i="1"/>
  <c r="AL136" i="1"/>
  <c r="AN135" i="1"/>
  <c r="AM135" i="1"/>
  <c r="AL135" i="1"/>
  <c r="AN134" i="1"/>
  <c r="AM134" i="1"/>
  <c r="AL134" i="1"/>
  <c r="AN133" i="1"/>
  <c r="AM133" i="1"/>
  <c r="AL133" i="1"/>
  <c r="AN132" i="1"/>
  <c r="AM132" i="1"/>
  <c r="AL132" i="1"/>
  <c r="AN131" i="1"/>
  <c r="AM131" i="1"/>
  <c r="AL131" i="1"/>
  <c r="AN130" i="1"/>
  <c r="AM130" i="1"/>
  <c r="AL130" i="1"/>
  <c r="AN129" i="1"/>
  <c r="AM129" i="1"/>
  <c r="AL129" i="1"/>
  <c r="AN128" i="1"/>
  <c r="AM128" i="1"/>
  <c r="AL128" i="1"/>
  <c r="AN127" i="1"/>
  <c r="AM127" i="1"/>
  <c r="AL127" i="1"/>
  <c r="AN126" i="1"/>
  <c r="AM126" i="1"/>
  <c r="AL126" i="1"/>
  <c r="AN125" i="1"/>
  <c r="AM125" i="1"/>
  <c r="AL125" i="1"/>
  <c r="AN124" i="1"/>
  <c r="AM124" i="1"/>
  <c r="AL124" i="1"/>
  <c r="AN123" i="1"/>
  <c r="AM123" i="1"/>
  <c r="AL123" i="1"/>
  <c r="AN122" i="1"/>
  <c r="AM122" i="1"/>
  <c r="AL122" i="1"/>
  <c r="AN121" i="1"/>
  <c r="AM121" i="1"/>
  <c r="AL121" i="1"/>
  <c r="AN120" i="1"/>
  <c r="AM120" i="1"/>
  <c r="AL120" i="1"/>
  <c r="AN119" i="1"/>
  <c r="AM119" i="1"/>
  <c r="AL119" i="1"/>
  <c r="AN118" i="1"/>
  <c r="AM118" i="1"/>
  <c r="AL118" i="1"/>
  <c r="AN117" i="1"/>
  <c r="AM117" i="1"/>
  <c r="AL117" i="1"/>
  <c r="AN116" i="1"/>
  <c r="AM116" i="1"/>
  <c r="AL116" i="1"/>
  <c r="AN115" i="1"/>
  <c r="AM115" i="1"/>
  <c r="AL115" i="1"/>
  <c r="AN114" i="1"/>
  <c r="AM114" i="1"/>
  <c r="AL114" i="1"/>
  <c r="AN113" i="1"/>
  <c r="AM113" i="1"/>
  <c r="AL113" i="1"/>
  <c r="AN112" i="1"/>
  <c r="AM112" i="1"/>
  <c r="AL112" i="1"/>
  <c r="AN111" i="1"/>
  <c r="AM111" i="1"/>
  <c r="AL111" i="1"/>
  <c r="AN110" i="1"/>
  <c r="AM110" i="1"/>
  <c r="AL110" i="1"/>
  <c r="AN109" i="1"/>
  <c r="AM109" i="1"/>
  <c r="AL109" i="1"/>
  <c r="AN108" i="1"/>
  <c r="AM108" i="1"/>
  <c r="AL108" i="1"/>
  <c r="AN107" i="1"/>
  <c r="AM107" i="1"/>
  <c r="AL107" i="1"/>
  <c r="AN106" i="1"/>
  <c r="AM106" i="1"/>
  <c r="AL106" i="1"/>
  <c r="AN105" i="1"/>
  <c r="AM105" i="1"/>
  <c r="AL105" i="1"/>
  <c r="AN104" i="1"/>
  <c r="AM104" i="1"/>
  <c r="AL104" i="1"/>
  <c r="AN103" i="1"/>
  <c r="AM103" i="1"/>
  <c r="AL103" i="1"/>
  <c r="AN102" i="1"/>
  <c r="AM102" i="1"/>
  <c r="AL102" i="1"/>
  <c r="AN101" i="1"/>
  <c r="AM101" i="1"/>
  <c r="AL101" i="1"/>
  <c r="AN100" i="1"/>
  <c r="AM100" i="1"/>
  <c r="AL100" i="1"/>
  <c r="AN99" i="1"/>
  <c r="AM99" i="1"/>
  <c r="AL99" i="1"/>
  <c r="AN98" i="1"/>
  <c r="AM98" i="1"/>
  <c r="AL98" i="1"/>
  <c r="AN97" i="1"/>
  <c r="AM97" i="1"/>
  <c r="AL97" i="1"/>
  <c r="AN96" i="1"/>
  <c r="AM96" i="1"/>
  <c r="AL96" i="1"/>
  <c r="AN95" i="1"/>
  <c r="AM95" i="1"/>
  <c r="AL95" i="1"/>
  <c r="AN94" i="1"/>
  <c r="AM94" i="1"/>
  <c r="AL94" i="1"/>
  <c r="AN93" i="1"/>
  <c r="AM93" i="1"/>
  <c r="AL93" i="1"/>
  <c r="AN92" i="1"/>
  <c r="AM92" i="1"/>
  <c r="AL92" i="1"/>
  <c r="AN91" i="1"/>
  <c r="AM91" i="1"/>
  <c r="AL91" i="1"/>
  <c r="AN90" i="1"/>
  <c r="AM90" i="1"/>
  <c r="AL90" i="1"/>
  <c r="AN89" i="1"/>
  <c r="AM89" i="1"/>
  <c r="AL89" i="1"/>
  <c r="AN88" i="1"/>
  <c r="AM88" i="1"/>
  <c r="AL88" i="1"/>
  <c r="AN87" i="1"/>
  <c r="AM87" i="1"/>
  <c r="AL87" i="1"/>
  <c r="AN86" i="1"/>
  <c r="AM86" i="1"/>
  <c r="AL86" i="1"/>
  <c r="AN85" i="1"/>
  <c r="AM85" i="1"/>
  <c r="AL85" i="1"/>
  <c r="AN84" i="1"/>
  <c r="AM84" i="1"/>
  <c r="AL84" i="1"/>
  <c r="AN83" i="1"/>
  <c r="AM83" i="1"/>
  <c r="AL83" i="1"/>
  <c r="AN82" i="1"/>
  <c r="AM82" i="1"/>
  <c r="AL82" i="1"/>
  <c r="AN81" i="1"/>
  <c r="AM81" i="1"/>
  <c r="AL81" i="1"/>
  <c r="AN80" i="1"/>
  <c r="AM80" i="1"/>
  <c r="AL80" i="1"/>
  <c r="AN79" i="1"/>
  <c r="AM79" i="1"/>
  <c r="AL79" i="1"/>
  <c r="AN78" i="1"/>
  <c r="AM78" i="1"/>
  <c r="AL78" i="1"/>
  <c r="AN77" i="1"/>
  <c r="AM77" i="1"/>
  <c r="AL77" i="1"/>
  <c r="AN76" i="1"/>
  <c r="AM76" i="1"/>
  <c r="AL76" i="1"/>
  <c r="AN75" i="1"/>
  <c r="AM75" i="1"/>
  <c r="AL75" i="1"/>
  <c r="AN74" i="1"/>
  <c r="AM74" i="1"/>
  <c r="AL74" i="1"/>
  <c r="AN73" i="1"/>
  <c r="AM73" i="1"/>
  <c r="AL73" i="1"/>
  <c r="AN72" i="1"/>
  <c r="AM72" i="1"/>
  <c r="AL72" i="1"/>
  <c r="AN71" i="1"/>
  <c r="AM71" i="1"/>
  <c r="AL71" i="1"/>
  <c r="AN70" i="1"/>
  <c r="AM70" i="1"/>
  <c r="AL70" i="1"/>
  <c r="AN69" i="1"/>
  <c r="AM69" i="1"/>
  <c r="AL69" i="1"/>
  <c r="AN68" i="1"/>
  <c r="AM68" i="1"/>
  <c r="AL68" i="1"/>
  <c r="AN67" i="1"/>
  <c r="AM67" i="1"/>
  <c r="AL67" i="1"/>
  <c r="AN66" i="1"/>
  <c r="AM66" i="1"/>
  <c r="AL66" i="1"/>
  <c r="AN65" i="1"/>
  <c r="AM65" i="1"/>
  <c r="AL65" i="1"/>
  <c r="AN64" i="1"/>
  <c r="AM64" i="1"/>
  <c r="AL64" i="1"/>
  <c r="AN63" i="1"/>
  <c r="AM63" i="1"/>
  <c r="AL63" i="1"/>
  <c r="AN62" i="1"/>
  <c r="AM62" i="1"/>
  <c r="AL62" i="1"/>
  <c r="AN61" i="1"/>
  <c r="AM61" i="1"/>
  <c r="AL61" i="1"/>
  <c r="AN60" i="1"/>
  <c r="AM60" i="1"/>
  <c r="AL60" i="1"/>
  <c r="AN59" i="1"/>
  <c r="AM59" i="1"/>
  <c r="AL59" i="1"/>
  <c r="AN58" i="1"/>
  <c r="AM58" i="1"/>
  <c r="AL58" i="1"/>
  <c r="AN57" i="1"/>
  <c r="AM57" i="1"/>
  <c r="AL57" i="1"/>
  <c r="AN56" i="1"/>
  <c r="AM56" i="1"/>
  <c r="AL56" i="1"/>
  <c r="AN55" i="1"/>
  <c r="AM55" i="1"/>
  <c r="AL55" i="1"/>
  <c r="AN54" i="1"/>
  <c r="AM54" i="1"/>
  <c r="AL54" i="1"/>
  <c r="AN53" i="1"/>
  <c r="AM53" i="1"/>
  <c r="AL53" i="1"/>
  <c r="AN52" i="1"/>
  <c r="AM52" i="1"/>
  <c r="AL52" i="1"/>
  <c r="AN51" i="1"/>
  <c r="AM51" i="1"/>
  <c r="AL51" i="1"/>
  <c r="AN50" i="1"/>
  <c r="AM50" i="1"/>
  <c r="AL50" i="1"/>
  <c r="AN49" i="1"/>
  <c r="AM49" i="1"/>
  <c r="AL49" i="1"/>
  <c r="AN48" i="1"/>
  <c r="AM48" i="1"/>
  <c r="AL48" i="1"/>
  <c r="AN47" i="1"/>
  <c r="AM47" i="1"/>
  <c r="AL47" i="1"/>
  <c r="AN46" i="1"/>
  <c r="AM46" i="1"/>
  <c r="AL46" i="1"/>
  <c r="AN45" i="1"/>
  <c r="AM45" i="1"/>
  <c r="AL45" i="1"/>
  <c r="AN44" i="1"/>
  <c r="AM44" i="1"/>
  <c r="AL44" i="1"/>
  <c r="AN43" i="1"/>
  <c r="AM43" i="1"/>
  <c r="AL43" i="1"/>
  <c r="AN42" i="1"/>
  <c r="AM42" i="1"/>
  <c r="AL42" i="1"/>
  <c r="AN41" i="1"/>
  <c r="AM41" i="1"/>
  <c r="AL41" i="1"/>
  <c r="AN40" i="1"/>
  <c r="AM40" i="1"/>
  <c r="AL40" i="1"/>
  <c r="AN39" i="1"/>
  <c r="AM39" i="1"/>
  <c r="AL39" i="1"/>
  <c r="AN38" i="1"/>
  <c r="AM38" i="1"/>
  <c r="AL38" i="1"/>
  <c r="AN37" i="1"/>
  <c r="AM37" i="1"/>
  <c r="AL37" i="1"/>
  <c r="AN36" i="1"/>
  <c r="AM36" i="1"/>
  <c r="AL36" i="1"/>
  <c r="AN35" i="1"/>
  <c r="AM35" i="1"/>
  <c r="AL35" i="1"/>
  <c r="AN34" i="1"/>
  <c r="AM34" i="1"/>
  <c r="AL34" i="1"/>
  <c r="AN33" i="1"/>
  <c r="AM33" i="1"/>
  <c r="AL33" i="1"/>
  <c r="AN32" i="1"/>
  <c r="AM32" i="1"/>
  <c r="AL32" i="1"/>
  <c r="AN31" i="1"/>
  <c r="AM31" i="1"/>
  <c r="AL31" i="1"/>
  <c r="AN30" i="1"/>
  <c r="AM30" i="1"/>
  <c r="AL30" i="1"/>
  <c r="AN29" i="1"/>
  <c r="AM29" i="1"/>
  <c r="AL29" i="1"/>
  <c r="AN28" i="1"/>
  <c r="AM28" i="1"/>
  <c r="AL28" i="1"/>
  <c r="AN27" i="1"/>
  <c r="AM27" i="1"/>
  <c r="AL27" i="1"/>
  <c r="AN26" i="1"/>
  <c r="AM26" i="1"/>
  <c r="AL26" i="1"/>
  <c r="AN25" i="1"/>
  <c r="AM25" i="1"/>
  <c r="AL25" i="1"/>
  <c r="AN24" i="1"/>
  <c r="AM24" i="1"/>
  <c r="AL24" i="1"/>
  <c r="AN23" i="1"/>
  <c r="AM23" i="1"/>
  <c r="AL23" i="1"/>
  <c r="AN22" i="1"/>
  <c r="AM22" i="1"/>
  <c r="AL22" i="1"/>
  <c r="AN21" i="1"/>
  <c r="AM21" i="1"/>
  <c r="AL21" i="1"/>
  <c r="AN20" i="1"/>
  <c r="AM20" i="1"/>
  <c r="AL20" i="1"/>
  <c r="AN19" i="1"/>
  <c r="AM19" i="1"/>
  <c r="AL19" i="1"/>
  <c r="AN18" i="1"/>
  <c r="AM18" i="1"/>
  <c r="AL18" i="1"/>
  <c r="AN17" i="1"/>
  <c r="AM17" i="1"/>
  <c r="AL17" i="1"/>
  <c r="AN16" i="1"/>
  <c r="AM16" i="1"/>
  <c r="AL16" i="1"/>
  <c r="AN15" i="1"/>
  <c r="AM15" i="1"/>
  <c r="AL15" i="1"/>
  <c r="AN14" i="1"/>
  <c r="AM14" i="1"/>
  <c r="AL14" i="1"/>
  <c r="AN13" i="1"/>
  <c r="AM13" i="1"/>
  <c r="AL13" i="1"/>
  <c r="AN12" i="1"/>
  <c r="AM12" i="1"/>
  <c r="AL12" i="1"/>
  <c r="AN11" i="1"/>
  <c r="AM11" i="1"/>
  <c r="AL11" i="1"/>
  <c r="AN10" i="1"/>
  <c r="AM10" i="1"/>
  <c r="AL10" i="1"/>
  <c r="AN9" i="1"/>
  <c r="AM9" i="1"/>
  <c r="AL9" i="1"/>
  <c r="AN8" i="1"/>
  <c r="AM8" i="1"/>
  <c r="AL8" i="1"/>
  <c r="AN7" i="1"/>
  <c r="AM7" i="1"/>
  <c r="AL7" i="1"/>
  <c r="AN6" i="1"/>
  <c r="AM6" i="1"/>
  <c r="AL6" i="1"/>
  <c r="AN5" i="1"/>
  <c r="AM5" i="1"/>
  <c r="AL5" i="1"/>
  <c r="AN4" i="1"/>
  <c r="AM4" i="1"/>
  <c r="AL4" i="1"/>
  <c r="AN3" i="1"/>
  <c r="AM3" i="1"/>
  <c r="AL3" i="1"/>
  <c r="AN2" i="1"/>
  <c r="AM2" i="1"/>
  <c r="AL2" i="1"/>
  <c r="H5" i="13"/>
  <c r="H4" i="13"/>
  <c r="H3" i="13"/>
  <c r="G3" i="12"/>
  <c r="G2" i="12"/>
</calcChain>
</file>

<file path=xl/sharedStrings.xml><?xml version="1.0" encoding="utf-8"?>
<sst xmlns="http://schemas.openxmlformats.org/spreadsheetml/2006/main" count="17234" uniqueCount="198">
  <si>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</si>
  <si>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</si>
  <si>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</si>
  <si>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</si>
  <si>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</si>
  <si>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</si>
  <si>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</si>
  <si>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</si>
  <si>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</si>
  <si>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</si>
  <si>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</si>
  <si>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</si>
  <si>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</si>
  <si>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</si>
  <si>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</si>
  <si>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</si>
  <si>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</si>
  <si>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</si>
  <si>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</si>
  <si>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</si>
  <si>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</si>
  <si>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</si>
  <si>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</si>
  <si>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</si>
  <si>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</si>
  <si>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</si>
  <si>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</si>
  <si>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</si>
  <si>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</si>
  <si>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</si>
  <si>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</si>
  <si>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</si>
  <si>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</si>
  <si>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</si>
  <si>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</si>
  <si>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</si>
  <si>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</si>
  <si>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</si>
  <si>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</si>
  <si>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MD</t>
  </si>
  <si>
    <t>Craft-Repair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</si>
  <si>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</si>
  <si>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</si>
  <si>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</si>
  <si>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</si>
  <si>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</si>
  <si>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</si>
  <si>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</si>
  <si>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Yes</t>
  </si>
  <si>
    <t>Saab</t>
  </si>
  <si>
    <t>92x</t>
  </si>
  <si>
    <t>IN</t>
  </si>
  <si>
    <t>Machine-Op-Inspct</t>
  </si>
  <si>
    <t>Other-Relative</t>
  </si>
  <si>
    <t>Vehicle Theft</t>
  </si>
  <si>
    <t>Unknown</t>
  </si>
  <si>
    <t>Minor Damage</t>
  </si>
  <si>
    <t>VA</t>
  </si>
  <si>
    <t>River wood</t>
  </si>
  <si>
    <t>Mercedes</t>
  </si>
  <si>
    <t>E400</t>
  </si>
  <si>
    <t>100/300</t>
  </si>
  <si>
    <t>PhD</t>
  </si>
  <si>
    <t>Sales</t>
  </si>
  <si>
    <t>Own-Child</t>
  </si>
  <si>
    <t>Multi-Vehicle Collision</t>
  </si>
  <si>
    <t>Rear Collision</t>
  </si>
  <si>
    <t>NY</t>
  </si>
  <si>
    <t>No</t>
  </si>
  <si>
    <t>Dodge</t>
  </si>
  <si>
    <t>RAM</t>
  </si>
  <si>
    <t>IL</t>
  </si>
  <si>
    <t>Armed-Forces</t>
  </si>
  <si>
    <t>Unmarried</t>
  </si>
  <si>
    <t>Front Collision</t>
  </si>
  <si>
    <t>Arlington</t>
  </si>
  <si>
    <t>Chevrolet</t>
  </si>
  <si>
    <t>Tahoe</t>
  </si>
  <si>
    <t>500/1000</t>
  </si>
  <si>
    <t>Associate</t>
  </si>
  <si>
    <t>None</t>
  </si>
  <si>
    <t>Acura</t>
  </si>
  <si>
    <t>RSX</t>
  </si>
  <si>
    <t>Tech-Support</t>
  </si>
  <si>
    <t>Fire</t>
  </si>
  <si>
    <t>Prof-Specialty</t>
  </si>
  <si>
    <t>Springfield</t>
  </si>
  <si>
    <t>Nissan</t>
  </si>
  <si>
    <t>Pathfinder</t>
  </si>
  <si>
    <t>Total Loss</t>
  </si>
  <si>
    <t>Audi</t>
  </si>
  <si>
    <t>A5</t>
  </si>
  <si>
    <t>Other-Service</t>
  </si>
  <si>
    <t>WV</t>
  </si>
  <si>
    <t>Toyota</t>
  </si>
  <si>
    <t>Camry</t>
  </si>
  <si>
    <t>Priv-House-Serv</t>
  </si>
  <si>
    <t>Wife</t>
  </si>
  <si>
    <t>Other</t>
  </si>
  <si>
    <t>NC</t>
  </si>
  <si>
    <t>Hillsdale</t>
  </si>
  <si>
    <t>Masters</t>
  </si>
  <si>
    <t>Exec-Managerial</t>
  </si>
  <si>
    <t>North bend</t>
  </si>
  <si>
    <t>Ford</t>
  </si>
  <si>
    <t>F150</t>
  </si>
  <si>
    <t>High School</t>
  </si>
  <si>
    <t>A3</t>
  </si>
  <si>
    <t>Protective-Serv</t>
  </si>
  <si>
    <t>Ambulance</t>
  </si>
  <si>
    <t>Parked Car</t>
  </si>
  <si>
    <t>Highlander</t>
  </si>
  <si>
    <t>College</t>
  </si>
  <si>
    <t>Not-In-Family</t>
  </si>
  <si>
    <t>Neon</t>
  </si>
  <si>
    <t>Transport-Moving</t>
  </si>
  <si>
    <t>MDX</t>
  </si>
  <si>
    <t>Maxima</t>
  </si>
  <si>
    <t>Subaru</t>
  </si>
  <si>
    <t>Legacy</t>
  </si>
  <si>
    <t>Northbrook</t>
  </si>
  <si>
    <t>TL</t>
  </si>
  <si>
    <t>Handlers-Cleaners</t>
  </si>
  <si>
    <t>JD</t>
  </si>
  <si>
    <t>Impreza</t>
  </si>
  <si>
    <t>Machine-Op-Inspect</t>
  </si>
  <si>
    <t>Forester</t>
  </si>
  <si>
    <t>Private-House-Serv</t>
  </si>
  <si>
    <t>Escape</t>
  </si>
  <si>
    <t>PA</t>
  </si>
  <si>
    <t>Corolla</t>
  </si>
  <si>
    <t>Adm-Clerical</t>
  </si>
  <si>
    <t>Bmw</t>
  </si>
  <si>
    <t>3 Series</t>
  </si>
  <si>
    <t>Farming-Fishing</t>
  </si>
  <si>
    <t>C300</t>
  </si>
  <si>
    <t>Jeep</t>
  </si>
  <si>
    <t>Wrangler</t>
  </si>
  <si>
    <t>M5</t>
  </si>
  <si>
    <t>X5</t>
  </si>
  <si>
    <t>Honda</t>
  </si>
  <si>
    <t>Civic</t>
  </si>
  <si>
    <t>Trivial Damage</t>
  </si>
  <si>
    <t>Volkswagen</t>
  </si>
  <si>
    <t>Passat</t>
  </si>
  <si>
    <t>Silverado</t>
  </si>
  <si>
    <t>CRV</t>
  </si>
  <si>
    <t>Accord</t>
  </si>
  <si>
    <t>X6</t>
  </si>
  <si>
    <t>Malibu</t>
  </si>
  <si>
    <t>Fusion</t>
  </si>
  <si>
    <t>Jetta</t>
  </si>
  <si>
    <t>ML350</t>
  </si>
  <si>
    <t>Ultimo</t>
  </si>
  <si>
    <t>Forrester</t>
  </si>
  <si>
    <t>Grand Cherokee</t>
  </si>
  <si>
    <t>Row Labels</t>
  </si>
  <si>
    <t>Grand Total</t>
  </si>
  <si>
    <t>Fraud Labels</t>
  </si>
  <si>
    <t>Total Claims</t>
  </si>
  <si>
    <t>Percenatge</t>
  </si>
  <si>
    <t>Column Labels</t>
  </si>
  <si>
    <t>State</t>
  </si>
  <si>
    <t>Non-Fraud %</t>
  </si>
  <si>
    <t>Fraud %</t>
  </si>
  <si>
    <t xml:space="preserve"> Total</t>
  </si>
  <si>
    <t>Fraud Reported</t>
  </si>
  <si>
    <t>Avergae Claim Amount ($)</t>
  </si>
  <si>
    <t>Deductible_Groups</t>
  </si>
  <si>
    <t>High</t>
  </si>
  <si>
    <t>Low</t>
  </si>
  <si>
    <t>Medium</t>
  </si>
  <si>
    <t>Deductible Group</t>
  </si>
  <si>
    <t>Incident_Time</t>
  </si>
  <si>
    <t>Afternoon</t>
  </si>
  <si>
    <t>Evening</t>
  </si>
  <si>
    <t>Morning</t>
  </si>
  <si>
    <t>Night</t>
  </si>
  <si>
    <t>Time Of Day</t>
  </si>
  <si>
    <t>Farud %</t>
  </si>
  <si>
    <t>Year</t>
  </si>
  <si>
    <t>Sum of Policy_Number</t>
  </si>
  <si>
    <t>Total</t>
  </si>
  <si>
    <t>Vehicle Make</t>
  </si>
  <si>
    <t>Female</t>
  </si>
  <si>
    <t>Male</t>
  </si>
  <si>
    <t>Scatter PLOT AND CORR b/w vehicle and property damage</t>
  </si>
  <si>
    <t>Police Report</t>
  </si>
  <si>
    <t>Incident Type</t>
  </si>
  <si>
    <t>Sum of Property_Claim</t>
  </si>
  <si>
    <t>Sum of Injury_Claim</t>
  </si>
  <si>
    <t>Sum of Vehicle_Claim</t>
  </si>
  <si>
    <t>Time Of The Day</t>
  </si>
  <si>
    <t>Deductible</t>
  </si>
  <si>
    <t>Fruad %</t>
  </si>
  <si>
    <t>Injury Claims</t>
  </si>
  <si>
    <t>Property Claims</t>
  </si>
  <si>
    <t>Vehicle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</si>
</sst>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1" applyNumberFormat="1" applyFont="1"/>
    <xf numFmtId="7" fontId="0" fillId="0" borderId="0" xfId="1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10" fontId="0" fillId="0" borderId="0" xfId="0" applyNumberFormat="1"/>
    <xf numFmtId="44" fontId="0" fillId="0" borderId="0" xfId="0" applyNumberFormat="1"/>
    <xf numFmtId="0" fontId="0" fillId="0" borderId="0" xfId="0" pivotButton="1" applyNumberFormat="1"/>
    <xf numFmtId="9" fontId="0" fillId="0" borderId="0" xfId="0" pivotButton="1" applyNumberFormat="1"/>
    <xf numFmtId="9" fontId="0" fillId="0" borderId="0" xfId="0" applyNumberFormat="1" applyAlignment="1">
      <alignment horizontal="left"/>
    </xf>
    <xf numFmtId="9" fontId="0" fillId="0" borderId="0" xfId="0" applyNumberFormat="1" applyFont="1" applyAlignment="1">
      <alignment horizontal="left"/>
    </xf>
    <xf numFmtId="9" fontId="0" fillId="0" borderId="0" xfId="0" applyNumberFormat="1" applyFont="1"/>
    <xf numFmtId="0" fontId="0" fillId="0" borderId="0" xfId="0" applyFont="1" applyAlignment="1">
      <alignment horizontal="left"/>
    </xf>
    <xf numFmtId="10" fontId="0" fillId="0" borderId="0" xfId="0" applyNumberFormat="1" applyFont="1"/>
    <xf numFmtId="9" fontId="0" fillId="0" borderId="0" xfId="2" applyFont="1"/>
    <xf numFmtId="0" fontId="0" fillId="2" borderId="0" xfId="0" applyFill="1"/>
  </cellXfs>
  <cellStyles count="3">
    <cellStyle name="Currency" xfId="1" builtinId="4"/>
    <cellStyle name="Normal" xfId="0" builtinId="0"/>
    <cellStyle name="Percent" xfId="2" builtinId="5"/>
  </cellStyles>
  <dxfs count="21">
    <dxf>
      <fill>
        <patternFill>
          <bgColor rgb="FFFF000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Medium9"/>
  <colors>
    <mruColors>
      <color rgb="FFFEED12"/>
      <color rgb="FFFF6600"/>
      <color rgb="FF929D03"/>
      <color rgb="FFFEF46E"/>
      <color rgb="FF33CCFF"/>
      <color rgb="FF99CCFF"/>
      <color rgb="FF6699FF"/>
      <color rgb="FFFFCC99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Higher Fraud Risk When Police Report is Missing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Police_Report!$G$1</c:f>
              <c:strCache>
                <c:ptCount val="1"/>
                <c:pt idx="0">
                  <c:v>Fraud %</c:v>
                </c:pt>
              </c:strCache>
            </c:strRef>
          </c:tx>
          <c:spPr>
            <a:solidFill>
              <a:srgbClr val="C00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Police_Report!$F$2:$F$3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Police_Report!$G$2:$G$3</c:f>
              <c:numCache>
                <c:formatCode>0%</c:formatCode>
                <c:ptCount val="2"/>
                <c:pt idx="0">
                  <c:v>0.29690158751714335</c:v>
                </c:pt>
                <c:pt idx="1">
                  <c:v>0.25897823470723769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4705288"/>
        <c:axId val="344708816"/>
      </c:barChart>
      <c:catAx>
        <c:axId val="34470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08816"/>
        <c:crosses val="autoZero"/>
        <c:auto val="1"/>
        <c:lblAlgn val="ctr"/>
        <c:lblOffset val="100"/>
        <c:noMultiLvlLbl val="0"/>
      </c:catAx>
      <c:valAx>
        <c:axId val="3447088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44705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Property Claims Show the Highest Rate of Fraud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Claim_Amounts_Analysis!$G$3:$G$5</c:f>
              <c:strCache>
                <c:ptCount val="3"/>
                <c:pt idx="0">
                  <c:v>Property Claims</c:v>
                </c:pt>
                <c:pt idx="1">
                  <c:v>Vehicle Claims</c:v>
                </c:pt>
                <c:pt idx="2">
                  <c:v>Injury Claims</c:v>
                </c:pt>
              </c:strCache>
            </c:strRef>
          </c:cat>
          <c:val>
            <c:numRef>
              <c:f>Claim_Amounts_Analysis!$H$3:$H$5</c:f>
              <c:numCache>
                <c:formatCode>0%</c:formatCode>
                <c:ptCount val="3"/>
                <c:pt idx="0">
                  <c:v>0.28573957675919004</c:v>
                </c:pt>
                <c:pt idx="1">
                  <c:v>0.28349875227234078</c:v>
                </c:pt>
                <c:pt idx="2">
                  <c:v>0.27274928633119078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4709208"/>
        <c:axId val="344708032"/>
      </c:barChart>
      <c:catAx>
        <c:axId val="34470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08032"/>
        <c:crosses val="autoZero"/>
        <c:auto val="1"/>
        <c:lblAlgn val="ctr"/>
        <c:lblOffset val="100"/>
        <c:noMultiLvlLbl val="0"/>
      </c:catAx>
      <c:valAx>
        <c:axId val="3447080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4470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States with Highest Fraud Rate</a:t>
            </a:r>
          </a:p>
        </c:rich>
      </c:tx>
      <c:layout>
        <c:manualLayout>
          <c:xMode val="edge"/>
          <c:yMode val="edge"/>
          <c:x val="0.13910594130279172"/>
          <c:y val="2.92397660818713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242424242424242E-2"/>
          <c:y val="0.24546806649168854"/>
          <c:w val="0.93333333333333335"/>
          <c:h val="0.61886954920108672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Fraud_by_State!$G$1</c:f>
              <c:strCache>
                <c:ptCount val="1"/>
                <c:pt idx="0">
                  <c:v>Fraud %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5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Fraud_by_State!$F$2:$F$8</c:f>
              <c:strCache>
                <c:ptCount val="7"/>
                <c:pt idx="0">
                  <c:v>OH</c:v>
                </c:pt>
                <c:pt idx="1">
                  <c:v>NC</c:v>
                </c:pt>
                <c:pt idx="2">
                  <c:v>SC</c:v>
                </c:pt>
                <c:pt idx="3">
                  <c:v>PA</c:v>
                </c:pt>
                <c:pt idx="4">
                  <c:v>VA</c:v>
                </c:pt>
                <c:pt idx="5">
                  <c:v>NY</c:v>
                </c:pt>
                <c:pt idx="6">
                  <c:v>WV</c:v>
                </c:pt>
              </c:strCache>
            </c:strRef>
          </c:cat>
          <c:val>
            <c:numRef>
              <c:f>Fraud_by_State!$G$2:$G$8</c:f>
              <c:numCache>
                <c:formatCode>0%</c:formatCode>
                <c:ptCount val="7"/>
                <c:pt idx="0">
                  <c:v>0.43478260869565216</c:v>
                </c:pt>
                <c:pt idx="1">
                  <c:v>0.30909090909090908</c:v>
                </c:pt>
                <c:pt idx="2">
                  <c:v>0.29435483870967744</c:v>
                </c:pt>
                <c:pt idx="3">
                  <c:v>0.26666666666666666</c:v>
                </c:pt>
                <c:pt idx="4">
                  <c:v>0.22727272727272727</c:v>
                </c:pt>
                <c:pt idx="5">
                  <c:v>0.22137404580152673</c:v>
                </c:pt>
                <c:pt idx="6">
                  <c:v>0.17972350230414746</c:v>
                </c:pt>
              </c:numCache>
            </c:numRef>
          </c:val>
          <c:extLst/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4708424"/>
        <c:axId val="344709992"/>
      </c:barChart>
      <c:catAx>
        <c:axId val="344708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09992"/>
        <c:crosses val="autoZero"/>
        <c:auto val="1"/>
        <c:lblAlgn val="ctr"/>
        <c:lblOffset val="100"/>
        <c:noMultiLvlLbl val="0"/>
      </c:catAx>
      <c:valAx>
        <c:axId val="344709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08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Project(2).xlsx]Avg_Claim_Amount!PivotTable15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Claim Amount: Fraud vs Non-Fraud</a:t>
            </a:r>
            <a:endParaRPr lang="en-US" sz="1400" b="1"/>
          </a:p>
        </c:rich>
      </c:tx>
      <c:layout>
        <c:manualLayout>
          <c:xMode val="edge"/>
          <c:yMode val="edge"/>
          <c:x val="0.11568027210884352"/>
          <c:y val="4.92004920049200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rgbClr val="00B05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rgbClr val="C0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rgbClr val="C0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1"/>
        <c:spPr>
          <a:solidFill>
            <a:srgbClr val="C0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rgbClr val="00B05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4"/>
        <c:spPr>
          <a:solidFill>
            <a:srgbClr val="C0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Avg_Claim_Amount!$B$1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Avg_Claim_Amount!$A$2:$A$4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Avg_Claim_Amount!$B$2:$B$4</c:f>
              <c:numCache>
                <c:formatCode>_("$"* #,##0.00_);_("$"* \(#,##0.00\);_("$"* "-"??_);_(@_)</c:formatCode>
                <c:ptCount val="2"/>
                <c:pt idx="0">
                  <c:v>50288.605577689246</c:v>
                </c:pt>
                <c:pt idx="1">
                  <c:v>60302.105263157893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4711560"/>
        <c:axId val="344704112"/>
      </c:barChart>
      <c:catAx>
        <c:axId val="344711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04112"/>
        <c:crosses val="autoZero"/>
        <c:auto val="1"/>
        <c:lblAlgn val="ctr"/>
        <c:lblOffset val="100"/>
        <c:noMultiLvlLbl val="0"/>
      </c:catAx>
      <c:valAx>
        <c:axId val="344704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1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Project(2).xlsx]Overall_Fraud!PivotTable13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baseline="0">
                <a:effectLst/>
              </a:rPr>
              <a:t>24% of Claims Are Fraudulent</a:t>
            </a:r>
            <a:endParaRPr lang="en-US" sz="1100" b="0"/>
          </a:p>
        </c:rich>
      </c:tx>
      <c:layout>
        <c:manualLayout>
          <c:xMode val="edge"/>
          <c:yMode val="edge"/>
          <c:x val="0.22417253487520186"/>
          <c:y val="1.4344902166199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B05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spPr>
          <a:solidFill>
            <a:srgbClr val="00B05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328753481844793"/>
          <c:y val="0.19569139383892803"/>
          <c:w val="0.66889073563495383"/>
          <c:h val="0.68037353699886227"/>
        </c:manualLayout>
      </c:layout>
      <c:pieChart>
        <c:varyColors val="1"/>
        <c:ser>
          <c:idx val="0"/>
          <c:order val="0"/>
          <c:tx>
            <c:strRef>
              <c:f>Overall_Fraud!$B$1</c:f>
              <c:strCache>
                <c:ptCount val="1"/>
                <c:pt idx="0">
                  <c:v>Total Claims</c:v>
                </c:pt>
              </c:strCache>
            </c:strRef>
          </c:tx>
          <c:dPt>
            <c:idx val="0"/>
            <c:bubble3D val="0"/>
            <c:explosion val="2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Overall_Fraud!$A$2:$A$4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Overall_Fraud!$B$2:$B$4</c:f>
              <c:numCache>
                <c:formatCode>General</c:formatCode>
                <c:ptCount val="2"/>
                <c:pt idx="0">
                  <c:v>414580187</c:v>
                </c:pt>
                <c:pt idx="1">
                  <c:v>131658461</c:v>
                </c:pt>
              </c:numCache>
            </c:numRef>
          </c:val>
        </c:ser>
        <c:ser>
          <c:idx val="1"/>
          <c:order val="1"/>
          <c:tx>
            <c:strRef>
              <c:f>Overall_Fraud!$C$1</c:f>
              <c:strCache>
                <c:ptCount val="1"/>
                <c:pt idx="0">
                  <c:v>Percenatge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Overall_Fraud!$A$2:$A$4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Overall_Fraud!$C$2:$C$4</c:f>
              <c:numCache>
                <c:formatCode>0.00%</c:formatCode>
                <c:ptCount val="2"/>
                <c:pt idx="0">
                  <c:v>0.753</c:v>
                </c:pt>
                <c:pt idx="1">
                  <c:v>0.247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Higher Deductibles Linked to Higher Fraud Risk</a:t>
            </a: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Fraud_by_Deductible!$G$1</c:f>
              <c:strCache>
                <c:ptCount val="1"/>
                <c:pt idx="0">
                  <c:v>Fruad 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dLbl>
              <c:idx val="1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ln>
                        <a:noFill/>
                      </a:ln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Fraud_by_Deductible!$F$2:$F$4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Fraud_by_Deductible!$G$2:$G$4</c:f>
              <c:numCache>
                <c:formatCode>0%</c:formatCode>
                <c:ptCount val="3"/>
                <c:pt idx="0">
                  <c:v>0.26258569518799474</c:v>
                </c:pt>
                <c:pt idx="1">
                  <c:v>0.2266594921248517</c:v>
                </c:pt>
                <c:pt idx="2">
                  <c:v>0.23602358800125614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4706464"/>
        <c:axId val="344706856"/>
      </c:barChart>
      <c:catAx>
        <c:axId val="34470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06856"/>
        <c:crosses val="autoZero"/>
        <c:auto val="1"/>
        <c:lblAlgn val="ctr"/>
        <c:lblOffset val="100"/>
        <c:noMultiLvlLbl val="0"/>
      </c:catAx>
      <c:valAx>
        <c:axId val="3447068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4470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Fraud is Most Common in the Afternoon</a:t>
            </a:r>
            <a:endParaRPr lang="en-US" sz="1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Fraud_by_Time!$G$1</c:f>
              <c:strCache>
                <c:ptCount val="1"/>
                <c:pt idx="0">
                  <c:v>Fraud 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EF46E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Fraud_by_Time!$F$2:$F$5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Fraud_by_Time!$G$2:$G$5</c:f>
              <c:numCache>
                <c:formatCode>0%</c:formatCode>
                <c:ptCount val="4"/>
                <c:pt idx="0">
                  <c:v>0.24768489036622263</c:v>
                </c:pt>
                <c:pt idx="1">
                  <c:v>0.24887727189379277</c:v>
                </c:pt>
                <c:pt idx="2">
                  <c:v>0.24679724130370501</c:v>
                </c:pt>
                <c:pt idx="3">
                  <c:v>0.21925634550284004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5492240"/>
        <c:axId val="345485576"/>
      </c:barChart>
      <c:catAx>
        <c:axId val="34549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5576"/>
        <c:crosses val="autoZero"/>
        <c:auto val="1"/>
        <c:lblAlgn val="ctr"/>
        <c:lblOffset val="100"/>
        <c:noMultiLvlLbl val="0"/>
      </c:catAx>
      <c:valAx>
        <c:axId val="3454855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4549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Luxury Car Brands Are Top Fraud Targets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1865035224323322E-2"/>
          <c:y val="0.11882689556509299"/>
          <c:w val="0.97725765646106622"/>
          <c:h val="0.75757291068230193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'Fraud_by_Vehicle '!$G$1</c:f>
              <c:strCache>
                <c:ptCount val="1"/>
                <c:pt idx="0">
                  <c:v>Fraud %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'Fraud_by_Vehicle '!$F$2:$F$15</c:f>
              <c:strCache>
                <c:ptCount val="14"/>
                <c:pt idx="0">
                  <c:v>Bmw</c:v>
                </c:pt>
                <c:pt idx="1">
                  <c:v>Mercedes</c:v>
                </c:pt>
                <c:pt idx="2">
                  <c:v>Audi</c:v>
                </c:pt>
                <c:pt idx="3">
                  <c:v>Chevrolet</c:v>
                </c:pt>
                <c:pt idx="4">
                  <c:v>Volkswagen</c:v>
                </c:pt>
                <c:pt idx="5">
                  <c:v>Ford</c:v>
                </c:pt>
                <c:pt idx="6">
                  <c:v>Dodge</c:v>
                </c:pt>
                <c:pt idx="7">
                  <c:v>Saab</c:v>
                </c:pt>
                <c:pt idx="8">
                  <c:v>Honda</c:v>
                </c:pt>
                <c:pt idx="9">
                  <c:v>Subaru</c:v>
                </c:pt>
                <c:pt idx="10">
                  <c:v>Nissan</c:v>
                </c:pt>
                <c:pt idx="11">
                  <c:v>Toyota</c:v>
                </c:pt>
                <c:pt idx="12">
                  <c:v>Acura</c:v>
                </c:pt>
                <c:pt idx="13">
                  <c:v>Jeep</c:v>
                </c:pt>
              </c:strCache>
            </c:strRef>
          </c:cat>
          <c:val>
            <c:numRef>
              <c:f>'Fraud_by_Vehicle '!$G$2:$G$15</c:f>
              <c:numCache>
                <c:formatCode>0%</c:formatCode>
                <c:ptCount val="14"/>
                <c:pt idx="0">
                  <c:v>0.32528306408810265</c:v>
                </c:pt>
                <c:pt idx="1">
                  <c:v>0.31782785882138259</c:v>
                </c:pt>
                <c:pt idx="2">
                  <c:v>0.30981707247119972</c:v>
                </c:pt>
                <c:pt idx="3">
                  <c:v>0.27594823733570356</c:v>
                </c:pt>
                <c:pt idx="4">
                  <c:v>0.26901613817321579</c:v>
                </c:pt>
                <c:pt idx="5">
                  <c:v>0.25952640608296262</c:v>
                </c:pt>
                <c:pt idx="6">
                  <c:v>0.23601814687951228</c:v>
                </c:pt>
                <c:pt idx="7">
                  <c:v>0.23204331797520017</c:v>
                </c:pt>
                <c:pt idx="8">
                  <c:v>0.22173191036431419</c:v>
                </c:pt>
                <c:pt idx="9">
                  <c:v>0.22135063770107</c:v>
                </c:pt>
                <c:pt idx="10">
                  <c:v>0.20451107030480353</c:v>
                </c:pt>
                <c:pt idx="11">
                  <c:v>0.16980370909172701</c:v>
                </c:pt>
                <c:pt idx="12">
                  <c:v>0.16566443908382827</c:v>
                </c:pt>
                <c:pt idx="13">
                  <c:v>0.1653768625173942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5487928"/>
        <c:axId val="345487536"/>
      </c:barChart>
      <c:catAx>
        <c:axId val="34548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7536"/>
        <c:crosses val="autoZero"/>
        <c:auto val="1"/>
        <c:lblAlgn val="ctr"/>
        <c:lblOffset val="100"/>
        <c:noMultiLvlLbl val="0"/>
      </c:catAx>
      <c:valAx>
        <c:axId val="3454875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345487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Fraud Rate by Incident Type</a:t>
            </a:r>
          </a:p>
        </c:rich>
      </c:tx>
      <c:layout>
        <c:manualLayout>
          <c:xMode val="edge"/>
          <c:yMode val="edge"/>
          <c:x val="0.3005277777777777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79192146436241"/>
          <c:y val="0.14130477614427284"/>
          <c:w val="0.52001145311381536"/>
          <c:h val="0.77577020420938381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Fraud_by_Incident_Type!$G$1</c:f>
              <c:strCache>
                <c:ptCount val="1"/>
                <c:pt idx="0">
                  <c:v>Fraud %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206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dLbl>
              <c:idx val="3"/>
              <c:layout/>
              <c:tx>
                <c:rich>
                  <a:bodyPr rot="0" spcFirstLastPara="1" vertOverflow="overflow" horzOverflow="overflow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ln w="0" cap="flat">
                          <a:noFill/>
                          <a:round/>
                        </a:ln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928DCE9-99F1-4E76-8987-DDE3C975D2F4}" type="VALUE">
                      <a:rPr lang="en-US">
                        <a:ln w="0" cap="flat">
                          <a:noFill/>
                          <a:round/>
                        </a:ln>
                        <a:solidFill>
                          <a:schemeClr val="tx1"/>
                        </a:solidFill>
                      </a:rPr>
                      <a:pPr>
                        <a:defRPr>
                          <a:ln w="0" cap="flat">
                            <a:noFill/>
                            <a:round/>
                          </a:ln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ln w="0" cap="flat">
                        <a:noFill/>
                        <a:round/>
                      </a:ln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Fraud_by_Incident_Type!$F$2:$F$5</c:f>
              <c:strCache>
                <c:ptCount val="4"/>
                <c:pt idx="0">
                  <c:v>Single Vehicle Collision</c:v>
                </c:pt>
                <c:pt idx="1">
                  <c:v>Multi-Vehicle Collision</c:v>
                </c:pt>
                <c:pt idx="2">
                  <c:v>Parked Car</c:v>
                </c:pt>
                <c:pt idx="3">
                  <c:v>Vehicle Theft</c:v>
                </c:pt>
              </c:strCache>
            </c:strRef>
          </c:cat>
          <c:val>
            <c:numRef>
              <c:f>Fraud_by_Incident_Type!$G$2:$G$5</c:f>
              <c:numCache>
                <c:formatCode>0%</c:formatCode>
                <c:ptCount val="4"/>
                <c:pt idx="0">
                  <c:v>8.5106382978723402E-2</c:v>
                </c:pt>
                <c:pt idx="1">
                  <c:v>9.5238095238095233E-2</c:v>
                </c:pt>
                <c:pt idx="2">
                  <c:v>0.27207637231503579</c:v>
                </c:pt>
                <c:pt idx="3">
                  <c:v>0.29032258064516131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5490672"/>
        <c:axId val="345488712"/>
      </c:barChart>
      <c:catAx>
        <c:axId val="345490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8712"/>
        <c:crosses val="autoZero"/>
        <c:auto val="1"/>
        <c:lblAlgn val="ctr"/>
        <c:lblOffset val="100"/>
        <c:noMultiLvlLbl val="0"/>
      </c:catAx>
      <c:valAx>
        <c:axId val="3454887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9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Property Claims Show the Highest Rate of Fraud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Claim_Amounts_Analysis!$G$3:$G$5</c:f>
              <c:strCache>
                <c:ptCount val="3"/>
                <c:pt idx="0">
                  <c:v>Property Claims</c:v>
                </c:pt>
                <c:pt idx="1">
                  <c:v>Vehicle Claims</c:v>
                </c:pt>
                <c:pt idx="2">
                  <c:v>Injury Claims</c:v>
                </c:pt>
              </c:strCache>
            </c:strRef>
          </c:cat>
          <c:val>
            <c:numRef>
              <c:f>Claim_Amounts_Analysis!$H$3:$H$5</c:f>
              <c:numCache>
                <c:formatCode>0%</c:formatCode>
                <c:ptCount val="3"/>
                <c:pt idx="0">
                  <c:v>0.28573957675919004</c:v>
                </c:pt>
                <c:pt idx="1">
                  <c:v>0.28349875227234078</c:v>
                </c:pt>
                <c:pt idx="2">
                  <c:v>0.27274928633119078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5491064"/>
        <c:axId val="345491456"/>
      </c:barChart>
      <c:catAx>
        <c:axId val="34549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91456"/>
        <c:crosses val="autoZero"/>
        <c:auto val="1"/>
        <c:lblAlgn val="ctr"/>
        <c:lblOffset val="100"/>
        <c:noMultiLvlLbl val="0"/>
      </c:catAx>
      <c:valAx>
        <c:axId val="3454914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45491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Higher Fraud Risk When Police Report is Missing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Police_Report!$G$1</c:f>
              <c:strCache>
                <c:ptCount val="1"/>
                <c:pt idx="0">
                  <c:v>Fraud %</c:v>
                </c:pt>
              </c:strCache>
            </c:strRef>
          </c:tx>
          <c:spPr>
            <a:solidFill>
              <a:srgbClr val="C00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Police_Report!$F$2:$F$3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Police_Report!$G$2:$G$3</c:f>
              <c:numCache>
                <c:formatCode>0%</c:formatCode>
                <c:ptCount val="2"/>
                <c:pt idx="0">
                  <c:v>0.29690158751714335</c:v>
                </c:pt>
                <c:pt idx="1">
                  <c:v>0.25897823470723769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5486752"/>
        <c:axId val="345487144"/>
      </c:barChart>
      <c:catAx>
        <c:axId val="34548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7144"/>
        <c:crosses val="autoZero"/>
        <c:auto val="1"/>
        <c:lblAlgn val="ctr"/>
        <c:lblOffset val="100"/>
        <c:noMultiLvlLbl val="0"/>
      </c:catAx>
      <c:valAx>
        <c:axId val="3454871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4548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Luxury Car Brands Are Top Fraud Targets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'Fraud_by_Vehicle '!$G$1</c:f>
              <c:strCache>
                <c:ptCount val="1"/>
                <c:pt idx="0">
                  <c:v>Fraud %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'Fraud_by_Vehicle '!$F$2:$F$15</c:f>
              <c:strCache>
                <c:ptCount val="14"/>
                <c:pt idx="0">
                  <c:v>Bmw</c:v>
                </c:pt>
                <c:pt idx="1">
                  <c:v>Mercedes</c:v>
                </c:pt>
                <c:pt idx="2">
                  <c:v>Audi</c:v>
                </c:pt>
                <c:pt idx="3">
                  <c:v>Chevrolet</c:v>
                </c:pt>
                <c:pt idx="4">
                  <c:v>Volkswagen</c:v>
                </c:pt>
                <c:pt idx="5">
                  <c:v>Ford</c:v>
                </c:pt>
                <c:pt idx="6">
                  <c:v>Dodge</c:v>
                </c:pt>
                <c:pt idx="7">
                  <c:v>Saab</c:v>
                </c:pt>
                <c:pt idx="8">
                  <c:v>Honda</c:v>
                </c:pt>
                <c:pt idx="9">
                  <c:v>Subaru</c:v>
                </c:pt>
                <c:pt idx="10">
                  <c:v>Nissan</c:v>
                </c:pt>
                <c:pt idx="11">
                  <c:v>Toyota</c:v>
                </c:pt>
                <c:pt idx="12">
                  <c:v>Acura</c:v>
                </c:pt>
                <c:pt idx="13">
                  <c:v>Jeep</c:v>
                </c:pt>
              </c:strCache>
            </c:strRef>
          </c:cat>
          <c:val>
            <c:numRef>
              <c:f>'Fraud_by_Vehicle '!$G$2:$G$15</c:f>
              <c:numCache>
                <c:formatCode>0%</c:formatCode>
                <c:ptCount val="14"/>
                <c:pt idx="0">
                  <c:v>0.32528306408810265</c:v>
                </c:pt>
                <c:pt idx="1">
                  <c:v>0.31782785882138259</c:v>
                </c:pt>
                <c:pt idx="2">
                  <c:v>0.30981707247119972</c:v>
                </c:pt>
                <c:pt idx="3">
                  <c:v>0.27594823733570356</c:v>
                </c:pt>
                <c:pt idx="4">
                  <c:v>0.26901613817321579</c:v>
                </c:pt>
                <c:pt idx="5">
                  <c:v>0.25952640608296262</c:v>
                </c:pt>
                <c:pt idx="6">
                  <c:v>0.23601814687951228</c:v>
                </c:pt>
                <c:pt idx="7">
                  <c:v>0.23204331797520017</c:v>
                </c:pt>
                <c:pt idx="8">
                  <c:v>0.22173191036431419</c:v>
                </c:pt>
                <c:pt idx="9">
                  <c:v>0.22135063770107</c:v>
                </c:pt>
                <c:pt idx="10">
                  <c:v>0.20451107030480353</c:v>
                </c:pt>
                <c:pt idx="11">
                  <c:v>0.16980370909172701</c:v>
                </c:pt>
                <c:pt idx="12">
                  <c:v>0.16566443908382827</c:v>
                </c:pt>
                <c:pt idx="13">
                  <c:v>0.1653768625173942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5489104"/>
        <c:axId val="345489496"/>
      </c:barChart>
      <c:catAx>
        <c:axId val="345489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9496"/>
        <c:crosses val="autoZero"/>
        <c:auto val="1"/>
        <c:lblAlgn val="ctr"/>
        <c:lblOffset val="100"/>
        <c:noMultiLvlLbl val="0"/>
      </c:catAx>
      <c:valAx>
        <c:axId val="34548949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34548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Higher Deductibles Linked to Higher Fraud Risk</a:t>
            </a: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Fraud_by_Deductible!$G$1</c:f>
              <c:strCache>
                <c:ptCount val="1"/>
                <c:pt idx="0">
                  <c:v>Fruad 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Fraud_by_Deductible!$F$2:$F$4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Fraud_by_Deductible!$G$2:$G$4</c:f>
              <c:numCache>
                <c:formatCode>0%</c:formatCode>
                <c:ptCount val="3"/>
                <c:pt idx="0">
                  <c:v>0.26258569518799474</c:v>
                </c:pt>
                <c:pt idx="1">
                  <c:v>0.2266594921248517</c:v>
                </c:pt>
                <c:pt idx="2">
                  <c:v>0.23602358800125614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5490280"/>
        <c:axId val="346900984"/>
      </c:barChart>
      <c:catAx>
        <c:axId val="34549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00984"/>
        <c:crosses val="autoZero"/>
        <c:auto val="1"/>
        <c:lblAlgn val="ctr"/>
        <c:lblOffset val="100"/>
        <c:noMultiLvlLbl val="0"/>
      </c:catAx>
      <c:valAx>
        <c:axId val="3469009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4549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Fraud Rate by Incident Type</a:t>
            </a:r>
          </a:p>
        </c:rich>
      </c:tx>
      <c:layout>
        <c:manualLayout>
          <c:xMode val="edge"/>
          <c:yMode val="edge"/>
          <c:x val="0.3005277777777777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Fraud_by_Incident_Type!$G$1</c:f>
              <c:strCache>
                <c:ptCount val="1"/>
                <c:pt idx="0">
                  <c:v>Fraud 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dLbl>
              <c:idx val="3"/>
              <c:layout/>
              <c:tx>
                <c:rich>
                  <a:bodyPr rot="0" spcFirstLastPara="1" vertOverflow="overflow" horzOverflow="overflow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ln w="0" cap="flat">
                          <a:noFill/>
                          <a:round/>
                        </a:ln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928DCE9-99F1-4E76-8987-DDE3C975D2F4}" type="VALUE">
                      <a:rPr lang="en-US">
                        <a:ln w="0" cap="flat">
                          <a:noFill/>
                          <a:round/>
                        </a:ln>
                        <a:solidFill>
                          <a:schemeClr val="tx1"/>
                        </a:solidFill>
                      </a:rPr>
                      <a:pPr>
                        <a:defRPr>
                          <a:ln w="0" cap="flat">
                            <a:noFill/>
                            <a:round/>
                          </a:ln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ln w="0" cap="flat">
                        <a:noFill/>
                        <a:round/>
                      </a:ln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Fraud_by_Incident_Type!$F$2:$F$5</c:f>
              <c:strCache>
                <c:ptCount val="4"/>
                <c:pt idx="0">
                  <c:v>Single Vehicle Collision</c:v>
                </c:pt>
                <c:pt idx="1">
                  <c:v>Multi-Vehicle Collision</c:v>
                </c:pt>
                <c:pt idx="2">
                  <c:v>Parked Car</c:v>
                </c:pt>
                <c:pt idx="3">
                  <c:v>Vehicle Theft</c:v>
                </c:pt>
              </c:strCache>
            </c:strRef>
          </c:cat>
          <c:val>
            <c:numRef>
              <c:f>Fraud_by_Incident_Type!$G$2:$G$5</c:f>
              <c:numCache>
                <c:formatCode>0%</c:formatCode>
                <c:ptCount val="4"/>
                <c:pt idx="0">
                  <c:v>8.5106382978723402E-2</c:v>
                </c:pt>
                <c:pt idx="1">
                  <c:v>9.5238095238095233E-2</c:v>
                </c:pt>
                <c:pt idx="2">
                  <c:v>0.27207637231503579</c:v>
                </c:pt>
                <c:pt idx="3">
                  <c:v>0.29032258064516131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6901376"/>
        <c:axId val="346903336"/>
      </c:barChart>
      <c:catAx>
        <c:axId val="346901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03336"/>
        <c:crosses val="autoZero"/>
        <c:auto val="1"/>
        <c:lblAlgn val="ctr"/>
        <c:lblOffset val="100"/>
        <c:noMultiLvlLbl val="0"/>
      </c:catAx>
      <c:valAx>
        <c:axId val="346903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0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Fraud is Most Common in the Afternoon</a:t>
            </a:r>
            <a:endParaRPr lang="en-US" sz="1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Fraud_by_Time!$G$1</c:f>
              <c:strCache>
                <c:ptCount val="1"/>
                <c:pt idx="0">
                  <c:v>Fraud 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EF46E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Fraud_by_Time!$F$2:$F$5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Fraud_by_Time!$G$2:$G$5</c:f>
              <c:numCache>
                <c:formatCode>0%</c:formatCode>
                <c:ptCount val="4"/>
                <c:pt idx="0">
                  <c:v>0.24768489036622263</c:v>
                </c:pt>
                <c:pt idx="1">
                  <c:v>0.24887727189379277</c:v>
                </c:pt>
                <c:pt idx="2">
                  <c:v>0.24679724130370501</c:v>
                </c:pt>
                <c:pt idx="3">
                  <c:v>0.21925634550284004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6899808"/>
        <c:axId val="346900592"/>
      </c:barChart>
      <c:catAx>
        <c:axId val="34689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00592"/>
        <c:crosses val="autoZero"/>
        <c:auto val="1"/>
        <c:lblAlgn val="ctr"/>
        <c:lblOffset val="100"/>
        <c:noMultiLvlLbl val="0"/>
      </c:catAx>
      <c:valAx>
        <c:axId val="3469005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4689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Project(2).xlsx]Avg_Claim_Amount!PivotTable15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Claim Amount: Fraud vs Non-Fraud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rgbClr val="00B05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Avg_Claim_Amount!$B$1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Avg_Claim_Amount!$A$2:$A$4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Avg_Claim_Amount!$B$2:$B$4</c:f>
              <c:numCache>
                <c:formatCode>_("$"* #,##0.00_);_("$"* \(#,##0.00\);_("$"* "-"??_);_(@_)</c:formatCode>
                <c:ptCount val="2"/>
                <c:pt idx="0">
                  <c:v>50288.605577689246</c:v>
                </c:pt>
                <c:pt idx="1">
                  <c:v>60302.105263157893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6899024"/>
        <c:axId val="346899416"/>
      </c:barChart>
      <c:catAx>
        <c:axId val="34689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99416"/>
        <c:crosses val="autoZero"/>
        <c:auto val="1"/>
        <c:lblAlgn val="ctr"/>
        <c:lblOffset val="100"/>
        <c:noMultiLvlLbl val="0"/>
      </c:catAx>
      <c:valAx>
        <c:axId val="3468994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b="0" i="0" u="none" strike="noStrike" baseline="0">
                <a:effectLst/>
              </a:rPr>
              <a:t>Top States with Highest Fraud Rate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Fraud_by_State!$G$1</c:f>
              <c:strCache>
                <c:ptCount val="1"/>
                <c:pt idx="0">
                  <c:v>Fraud %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1"/>
          <c:dPt>
            <c:idx val="0"/>
            <c:invertIfNegative val="1"/>
            <c:bubble3D val="0"/>
            <c:spPr>
              <a:solidFill>
                <a:srgbClr val="FF2525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1"/>
            <c:bubble3D val="0"/>
            <c:spPr>
              <a:solidFill>
                <a:srgbClr val="FF0066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invertIfNegative val="1"/>
            <c:bubble3D val="0"/>
            <c:spPr>
              <a:solidFill>
                <a:srgbClr val="FF0066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1"/>
            <c:bubble3D val="0"/>
            <c:spPr>
              <a:solidFill>
                <a:srgbClr val="FF7C8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invertIfNegative val="1"/>
            <c:bubble3D val="0"/>
            <c:spPr>
              <a:solidFill>
                <a:srgbClr val="FF9999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1"/>
            <c:bubble3D val="0"/>
            <c:spPr>
              <a:solidFill>
                <a:srgbClr val="FF9999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invertIfNegative val="1"/>
            <c:bubble3D val="0"/>
            <c:spPr>
              <a:solidFill>
                <a:srgbClr val="FFCCCC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Fraud_by_State!$F$2:$F$8</c:f>
              <c:strCache>
                <c:ptCount val="7"/>
                <c:pt idx="0">
                  <c:v>OH</c:v>
                </c:pt>
                <c:pt idx="1">
                  <c:v>NC</c:v>
                </c:pt>
                <c:pt idx="2">
                  <c:v>SC</c:v>
                </c:pt>
                <c:pt idx="3">
                  <c:v>PA</c:v>
                </c:pt>
                <c:pt idx="4">
                  <c:v>VA</c:v>
                </c:pt>
                <c:pt idx="5">
                  <c:v>NY</c:v>
                </c:pt>
                <c:pt idx="6">
                  <c:v>WV</c:v>
                </c:pt>
              </c:strCache>
            </c:strRef>
          </c:cat>
          <c:val>
            <c:numRef>
              <c:f>Fraud_by_State!$G$2:$G$8</c:f>
              <c:numCache>
                <c:formatCode>0%</c:formatCode>
                <c:ptCount val="7"/>
                <c:pt idx="0">
                  <c:v>0.43478260869565216</c:v>
                </c:pt>
                <c:pt idx="1">
                  <c:v>0.30909090909090908</c:v>
                </c:pt>
                <c:pt idx="2">
                  <c:v>0.29435483870967744</c:v>
                </c:pt>
                <c:pt idx="3">
                  <c:v>0.26666666666666666</c:v>
                </c:pt>
                <c:pt idx="4">
                  <c:v>0.22727272727272727</c:v>
                </c:pt>
                <c:pt idx="5">
                  <c:v>0.22137404580152673</c:v>
                </c:pt>
                <c:pt idx="6">
                  <c:v>0.17972350230414746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14:spPr>
              </c14:invertSolidFillFmt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46904120"/>
        <c:axId val="346901768"/>
      </c:barChart>
      <c:catAx>
        <c:axId val="34690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01768"/>
        <c:crosses val="autoZero"/>
        <c:auto val="1"/>
        <c:lblAlgn val="ctr"/>
        <c:lblOffset val="100"/>
        <c:noMultiLvlLbl val="0"/>
      </c:catAx>
      <c:valAx>
        <c:axId val="34690176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469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Project(2).xlsx]Overall_Fraud!PivotTable13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24.7% of Claims Are Fraudulent</a:t>
            </a:r>
            <a:endParaRPr lang="en-US" b="0"/>
          </a:p>
        </c:rich>
      </c:tx>
      <c:layout>
        <c:manualLayout>
          <c:xMode val="edge"/>
          <c:yMode val="edge"/>
          <c:x val="0.17201377952755906"/>
          <c:y val="3.138670166229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5664457567804022"/>
          <c:y val="0.19793780985710119"/>
          <c:w val="0.45129418197725285"/>
          <c:h val="0.75215696996208803"/>
        </c:manualLayout>
      </c:layout>
      <c:pieChart>
        <c:varyColors val="1"/>
        <c:ser>
          <c:idx val="0"/>
          <c:order val="0"/>
          <c:tx>
            <c:strRef>
              <c:f>Overall_Fraud!$B$1</c:f>
              <c:strCache>
                <c:ptCount val="1"/>
                <c:pt idx="0">
                  <c:v>Total Claims</c:v>
                </c:pt>
              </c:strCache>
            </c:strRef>
          </c:tx>
          <c:dPt>
            <c:idx val="0"/>
            <c:bubble3D val="0"/>
            <c:explosion val="2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Overall_Fraud!$A$2:$A$4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Overall_Fraud!$B$2:$B$4</c:f>
              <c:numCache>
                <c:formatCode>General</c:formatCode>
                <c:ptCount val="2"/>
                <c:pt idx="0">
                  <c:v>414580187</c:v>
                </c:pt>
                <c:pt idx="1">
                  <c:v>131658461</c:v>
                </c:pt>
              </c:numCache>
            </c:numRef>
          </c:val>
        </c:ser>
        <c:ser>
          <c:idx val="1"/>
          <c:order val="1"/>
          <c:tx>
            <c:strRef>
              <c:f>Overall_Fraud!$C$1</c:f>
              <c:strCache>
                <c:ptCount val="1"/>
                <c:pt idx="0">
                  <c:v>Percenatge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Overall_Fraud!$A$2:$A$4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Overall_Fraud!$C$2:$C$4</c:f>
              <c:numCache>
                <c:formatCode>0.00%</c:formatCode>
                <c:ptCount val="2"/>
                <c:pt idx="0">
                  <c:v>0.753</c:v>
                </c:pt>
                <c:pt idx="1">
                  <c:v>0.247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hyperlink" Target="#'Fraud Patterns'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hyperlink" Target="#'Vehicle Analysis'!A1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hyperlink" Target="#'Vehicle Analysis'!A1"/><Relationship Id="rId1" Type="http://schemas.openxmlformats.org/officeDocument/2006/relationships/chart" Target="../charts/chart8.xml"/><Relationship Id="rId4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11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466724</xdr:colOff>
      <xdr:row>0</xdr:row>
      <xdr:rowOff>0</xdr:rowOff>
    </xdr:from>
    <xdr:to>
      <xdr:col>17</xdr:col>
      <xdr:colOff>247649</xdr:colOff>
      <xdr:row>11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</xdr:row>
      <xdr:rowOff>114299</xdr:rowOff>
    </xdr:from>
    <xdr:to>
      <xdr:col>9</xdr:col>
      <xdr:colOff>342900</xdr:colOff>
      <xdr:row>23</xdr:row>
      <xdr:rowOff>85724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333375</xdr:colOff>
      <xdr:row>11</xdr:row>
      <xdr:rowOff>142876</xdr:rowOff>
    </xdr:from>
    <xdr:to>
      <xdr:col>16</xdr:col>
      <xdr:colOff>247650</xdr:colOff>
      <xdr:row>23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409575</xdr:colOff>
      <xdr:row>1</xdr:row>
      <xdr:rowOff>38101</xdr:rowOff>
    </xdr:from>
    <xdr:to>
      <xdr:col>20</xdr:col>
      <xdr:colOff>257175</xdr:colOff>
      <xdr:row>3</xdr:row>
      <xdr:rowOff>57151</xdr:rowOff>
    </xdr:to>
    <xdr:sp macro="" textlink="">
      <xdr:nvSpPr>
        <xdr:cNvPr id="9" name="Rounded Rectangle 8">
          <a:hlinkClick xmlns:r="http://schemas.openxmlformats.org/officeDocument/2006/relationships" r:id="rId5"/>
        </xdr:cNvPr>
        <xdr:cNvSpPr/>
      </xdr:nvSpPr>
      <xdr:spPr>
        <a:xfrm>
          <a:off x="10772775" y="228601"/>
          <a:ext cx="1676400" cy="4000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Vehicle Analysis</a:t>
          </a:r>
          <a:endParaRPr lang="en-US" sz="1400" b="1"/>
        </a:p>
      </xdr:txBody>
    </xdr:sp>
    <xdr:clientData/>
  </xdr:twoCellAnchor>
  <xdr:twoCellAnchor>
    <xdr:from>
      <xdr:col>16</xdr:col>
      <xdr:colOff>247650</xdr:colOff>
      <xdr:row>11</xdr:row>
      <xdr:rowOff>152400</xdr:rowOff>
    </xdr:from>
    <xdr:to>
      <xdr:col>20</xdr:col>
      <xdr:colOff>428625</xdr:colOff>
      <xdr:row>23</xdr:row>
      <xdr:rowOff>85725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438151</xdr:colOff>
      <xdr:row>4</xdr:row>
      <xdr:rowOff>9525</xdr:rowOff>
    </xdr:from>
    <xdr:to>
      <xdr:col>20</xdr:col>
      <xdr:colOff>276225</xdr:colOff>
      <xdr:row>6</xdr:row>
      <xdr:rowOff>0</xdr:rowOff>
    </xdr:to>
    <xdr:sp macro="" textlink="">
      <xdr:nvSpPr>
        <xdr:cNvPr id="11" name="Rounded Rectangle 10">
          <a:hlinkClick xmlns:r="http://schemas.openxmlformats.org/officeDocument/2006/relationships" r:id="rId7"/>
        </xdr:cNvPr>
        <xdr:cNvSpPr/>
      </xdr:nvSpPr>
      <xdr:spPr>
        <a:xfrm>
          <a:off x="10801351" y="771525"/>
          <a:ext cx="1666874" cy="37147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Fraud Patterns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504825</xdr:colOff>
      <xdr:row>22</xdr:row>
      <xdr:rowOff>171450</xdr:rowOff>
    </xdr:to>
    <xdr:graphicFrame macro="">
      <xdr:nvGraphicFramePr>
        <xdr:cNvPr id="2" name="Chart 1">
          <a:hlinkClick xmlns:r="http://schemas.openxmlformats.org/officeDocument/2006/relationships" r:id="rId1"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504825</xdr:colOff>
      <xdr:row>0</xdr:row>
      <xdr:rowOff>0</xdr:rowOff>
    </xdr:from>
    <xdr:to>
      <xdr:col>18</xdr:col>
      <xdr:colOff>457200</xdr:colOff>
      <xdr:row>22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542925</xdr:colOff>
      <xdr:row>0</xdr:row>
      <xdr:rowOff>142875</xdr:rowOff>
    </xdr:from>
    <xdr:to>
      <xdr:col>20</xdr:col>
      <xdr:colOff>114300</xdr:colOff>
      <xdr:row>2</xdr:row>
      <xdr:rowOff>161925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1515725" y="142875"/>
          <a:ext cx="790575" cy="4000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14</xdr:col>
      <xdr:colOff>533400</xdr:colOff>
      <xdr:row>23</xdr:row>
      <xdr:rowOff>57150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542926</xdr:colOff>
      <xdr:row>4</xdr:row>
      <xdr:rowOff>123826</xdr:rowOff>
    </xdr:from>
    <xdr:to>
      <xdr:col>20</xdr:col>
      <xdr:colOff>504826</xdr:colOff>
      <xdr:row>23</xdr:row>
      <xdr:rowOff>57150</xdr:rowOff>
    </xdr:to>
    <xdr:graphicFrame macro="">
      <xdr:nvGraphicFramePr>
        <xdr:cNvPr id="13" name="Chart 12">
          <a:hlinkClick xmlns:r="http://schemas.openxmlformats.org/officeDocument/2006/relationships" r:id="rId2"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285750</xdr:colOff>
      <xdr:row>0</xdr:row>
      <xdr:rowOff>142875</xdr:rowOff>
    </xdr:from>
    <xdr:to>
      <xdr:col>16</xdr:col>
      <xdr:colOff>466725</xdr:colOff>
      <xdr:row>2</xdr:row>
      <xdr:rowOff>161925</xdr:rowOff>
    </xdr:to>
    <xdr:sp macro="" textlink="">
      <xdr:nvSpPr>
        <xdr:cNvPr id="14" name="Rounded Rectangle 13">
          <a:hlinkClick xmlns:r="http://schemas.openxmlformats.org/officeDocument/2006/relationships" r:id="rId4"/>
        </xdr:cNvPr>
        <xdr:cNvSpPr/>
      </xdr:nvSpPr>
      <xdr:spPr>
        <a:xfrm>
          <a:off x="9429750" y="142875"/>
          <a:ext cx="790575" cy="4000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0</xdr:rowOff>
    </xdr:from>
    <xdr:to>
      <xdr:col>10</xdr:col>
      <xdr:colOff>152400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0</xdr:rowOff>
    </xdr:from>
    <xdr:to>
      <xdr:col>11</xdr:col>
      <xdr:colOff>533400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0</xdr:row>
      <xdr:rowOff>0</xdr:rowOff>
    </xdr:from>
    <xdr:to>
      <xdr:col>16</xdr:col>
      <xdr:colOff>523876</xdr:colOff>
      <xdr:row>18</xdr:row>
      <xdr:rowOff>61914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3</xdr:row>
      <xdr:rowOff>152400</xdr:rowOff>
    </xdr:from>
    <xdr:to>
      <xdr:col>14</xdr:col>
      <xdr:colOff>447675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0</xdr:rowOff>
    </xdr:from>
    <xdr:to>
      <xdr:col>10</xdr:col>
      <xdr:colOff>409575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0</xdr:rowOff>
    </xdr:from>
    <xdr:to>
      <xdr:col>11</xdr:col>
      <xdr:colOff>381000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166687</xdr:rowOff>
    </xdr:from>
    <xdr:to>
      <xdr:col>11</xdr:col>
      <xdr:colOff>438150</xdr:colOff>
      <xdr:row>15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0</xdr:row>
      <xdr:rowOff>0</xdr:rowOff>
    </xdr:from>
    <xdr:to>
      <xdr:col>10</xdr:col>
      <xdr:colOff>447675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366712</xdr:colOff>
      <xdr:row>4</xdr:row>
      <xdr:rowOff>166687</xdr:rowOff>
    </xdr:from>
    <xdr:to>
      <xdr:col>9</xdr:col>
      <xdr:colOff>547687</xdr:colOff>
      <xdr:row>19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beel%20Shamsi\Desktop\EDA%20Project(2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beel%20Shamsi\Desktop\EDA%20Project(2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beel%20Shamsi\Desktop\EDA%20Project(2)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beel%20Shamsi\Desktop\EDA%20Project(2)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914.832111226853" createdVersion="5" refreshedVersion="5" minRefreshableVersion="3" recordCount="1000">
  <cacheSource type="worksheet">
    <worksheetSource ref="A1:AK1001" sheet="Insurance_Analysis_CLEAN" r:id="rId2"/>
  </cacheSource>
  <cacheFields count="37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emiMixedTypes="0" containsString="0" containsNumber="1" containsInteger="1" minValue="19" maxValue="64"/>
    </cacheField>
    <cacheField name="Policy_Number" numFmtId="0">
      <sharedItems containsSemiMixedTypes="0" containsString="0" containsNumber="1" containsInteger="1" minValue="100804" maxValue="999435" count="1000">
        <n v="521585"/>
        <n v="342868"/>
        <n v="687698"/>
        <n v="227811"/>
        <n v="367455"/>
        <n v="104594"/>
        <n v="413978"/>
        <n v="429027"/>
        <n v="485665"/>
        <n v="636550"/>
        <n v="543610"/>
        <n v="214618"/>
        <n v="842643"/>
        <n v="626808"/>
        <n v="644081"/>
        <n v="892874"/>
        <n v="558938"/>
        <n v="275265"/>
        <n v="921202"/>
        <n v="143972"/>
        <n v="183430"/>
        <n v="431876"/>
        <n v="285496"/>
        <n v="115399"/>
        <n v="736882"/>
        <n v="699044"/>
        <n v="863236"/>
        <n v="608513"/>
        <n v="914088"/>
        <n v="596785"/>
        <n v="908616"/>
        <n v="666333"/>
        <n v="336614"/>
        <n v="584859"/>
        <n v="990493"/>
        <n v="129872"/>
        <n v="200152"/>
        <n v="933293"/>
        <n v="485664"/>
        <n v="982871"/>
        <n v="206213"/>
        <n v="616337"/>
        <n v="448961"/>
        <n v="790442"/>
        <n v="108844"/>
        <n v="430029"/>
        <n v="529112"/>
        <n v="939631"/>
        <n v="866931"/>
        <n v="582011"/>
        <n v="691189"/>
        <n v="537546"/>
        <n v="394975"/>
        <n v="729634"/>
        <n v="282195"/>
        <n v="420810"/>
        <n v="524836"/>
        <n v="307195"/>
        <n v="623648"/>
        <n v="485372"/>
        <n v="598554"/>
        <n v="303987"/>
        <n v="343161"/>
        <n v="519312"/>
        <n v="132902"/>
        <n v="332867"/>
        <n v="356590"/>
        <n v="346002"/>
        <n v="500533"/>
        <n v="348209"/>
        <n v="486676"/>
        <n v="260845"/>
        <n v="657045"/>
        <n v="761189"/>
        <n v="175177"/>
        <n v="116700"/>
        <n v="166264"/>
        <n v="527945"/>
        <n v="627540"/>
        <n v="279422"/>
        <n v="484200"/>
        <n v="645258"/>
        <n v="694662"/>
        <n v="960680"/>
        <n v="498140"/>
        <n v="498875"/>
        <n v="798177"/>
        <n v="614763"/>
        <n v="679370"/>
        <n v="958857"/>
        <n v="686816"/>
        <n v="127754"/>
        <n v="918629"/>
        <n v="731450"/>
        <n v="307447"/>
        <n v="992145"/>
        <n v="900628"/>
        <n v="235220"/>
        <n v="740019"/>
        <n v="246882"/>
        <n v="797613"/>
        <n v="193442"/>
        <n v="389238"/>
        <n v="760179"/>
        <n v="939905"/>
        <n v="872814"/>
        <n v="632627"/>
        <n v="283414"/>
        <n v="163161"/>
        <n v="853360"/>
        <n v="776860"/>
        <n v="149367"/>
        <n v="395269"/>
        <n v="981123"/>
        <n v="143626"/>
        <n v="648397"/>
        <n v="154982"/>
        <n v="330591"/>
        <n v="319232"/>
        <n v="531640"/>
        <n v="368050"/>
        <n v="253791"/>
        <n v="155724"/>
        <n v="824540"/>
        <n v="717392"/>
        <n v="965768"/>
        <n v="414779"/>
        <n v="428230"/>
        <n v="517240"/>
        <n v="469874"/>
        <n v="718428"/>
        <n v="620215"/>
        <n v="618659"/>
        <n v="649082"/>
        <n v="437573"/>
        <n v="964657"/>
        <n v="932502"/>
        <n v="434507"/>
        <n v="935277"/>
        <n v="756054"/>
        <n v="682387"/>
        <n v="456604"/>
        <n v="139872"/>
        <n v="354105"/>
        <n v="165485"/>
        <n v="515050"/>
        <n v="795686"/>
        <n v="395983"/>
        <n v="119513"/>
        <n v="217938"/>
        <n v="203914"/>
        <n v="565157"/>
        <n v="904191"/>
        <n v="419510"/>
        <n v="575000"/>
        <n v="120485"/>
        <n v="781181"/>
        <n v="299796"/>
        <n v="589749"/>
        <n v="854021"/>
        <n v="454086"/>
        <n v="139484"/>
        <n v="678849"/>
        <n v="346940"/>
        <n v="985436"/>
        <n v="237418"/>
        <n v="335780"/>
        <n v="491392"/>
        <n v="140880"/>
        <n v="962591"/>
        <n v="922565"/>
        <n v="288580"/>
        <n v="154280"/>
        <n v="425973"/>
        <n v="477177"/>
        <n v="648509"/>
        <n v="914815"/>
        <n v="249048"/>
        <n v="144323"/>
        <n v="651861"/>
        <n v="125324"/>
        <n v="398102"/>
        <n v="514065"/>
        <n v="391652"/>
        <n v="922167"/>
        <n v="442795"/>
        <n v="226330"/>
        <n v="134430"/>
        <n v="524230"/>
        <n v="438817"/>
        <n v="293794"/>
        <n v="868283"/>
        <n v="828890"/>
        <n v="882920"/>
        <n v="918777"/>
        <n v="212580"/>
        <n v="602410"/>
        <n v="976971"/>
        <n v="630226"/>
        <n v="171254"/>
        <n v="247116"/>
        <n v="505969"/>
        <n v="653864"/>
        <n v="586367"/>
        <n v="896890"/>
        <n v="650026"/>
        <n v="547744"/>
        <n v="598124"/>
        <n v="436126"/>
        <n v="739447"/>
        <n v="427484"/>
        <n v="218684"/>
        <n v="565564"/>
        <n v="743163"/>
        <n v="604614"/>
        <n v="509928"/>
        <n v="593390"/>
        <n v="970607"/>
        <n v="174701"/>
        <n v="529398"/>
        <n v="940942"/>
        <n v="442677"/>
        <n v="365364"/>
        <n v="114839"/>
        <n v="872734"/>
        <n v="267885"/>
        <n v="740505"/>
        <n v="629663"/>
        <n v="839884"/>
        <n v="241562"/>
        <n v="405533"/>
        <n v="667021"/>
        <n v="511621"/>
        <n v="476923"/>
        <n v="735822"/>
        <n v="492745"/>
        <n v="130930"/>
        <n v="261119"/>
        <n v="280709"/>
        <n v="898573"/>
        <n v="547802"/>
        <n v="600845"/>
        <n v="390381"/>
        <n v="629918"/>
        <n v="208298"/>
        <n v="513099"/>
        <n v="184938"/>
        <n v="187775"/>
        <n v="326322"/>
        <n v="146138"/>
        <n v="336047"/>
        <n v="532330"/>
        <n v="118137"/>
        <n v="212674"/>
        <n v="935596"/>
        <n v="737593"/>
        <n v="812025"/>
        <n v="168151"/>
        <n v="594739"/>
        <n v="843227"/>
        <n v="283925"/>
        <n v="475588"/>
        <n v="751905"/>
        <n v="226725"/>
        <n v="942504"/>
        <n v="395572"/>
        <n v="889883"/>
        <n v="818167"/>
        <n v="277767"/>
        <n v="842618"/>
        <n v="577810"/>
        <n v="873114"/>
        <n v="994538"/>
        <n v="727792"/>
        <n v="522506"/>
        <n v="367595"/>
        <n v="586104"/>
        <n v="424862"/>
        <n v="512813"/>
        <n v="356768"/>
        <n v="330506"/>
        <n v="779075"/>
        <n v="799501"/>
        <n v="987905"/>
        <n v="967756"/>
        <n v="830414"/>
        <n v="127313"/>
        <n v="786957"/>
        <n v="332892"/>
        <n v="448642"/>
        <n v="526039"/>
        <n v="444422"/>
        <n v="689500"/>
        <n v="806081"/>
        <n v="384618"/>
        <n v="756459"/>
        <n v="655787"/>
        <n v="419954"/>
        <n v="275092"/>
        <n v="515698"/>
        <n v="132871"/>
        <n v="714929"/>
        <n v="297816"/>
        <n v="426708"/>
        <n v="615047"/>
        <n v="771236"/>
        <n v="235869"/>
        <n v="931625"/>
        <n v="371635"/>
        <n v="427199"/>
        <n v="261315"/>
        <n v="582973"/>
        <n v="278091"/>
        <n v="153154"/>
        <n v="515217"/>
        <n v="860497"/>
        <n v="351741"/>
        <n v="403737"/>
        <n v="162004"/>
        <n v="740384"/>
        <n v="876714"/>
        <n v="951543"/>
        <n v="576723"/>
        <n v="391003"/>
        <n v="225865"/>
        <n v="984948"/>
        <n v="890328"/>
        <n v="803294"/>
        <n v="414913"/>
        <n v="414519"/>
        <n v="818413"/>
        <n v="487356"/>
        <n v="159768"/>
        <n v="865839"/>
        <n v="406567"/>
        <n v="623032"/>
        <n v="935442"/>
        <n v="106873"/>
        <n v="563878"/>
        <n v="620855"/>
        <n v="583169"/>
        <n v="337677"/>
        <n v="445973"/>
        <n v="156694"/>
        <n v="421940"/>
        <n v="613226"/>
        <n v="804410"/>
        <n v="553565"/>
        <n v="399524"/>
        <n v="331595"/>
        <n v="380067"/>
        <n v="701521"/>
        <n v="360770"/>
        <n v="958785"/>
        <n v="797934"/>
        <n v="883980"/>
        <n v="340614"/>
        <n v="435784"/>
        <n v="563837"/>
        <n v="200827"/>
        <n v="533941"/>
        <n v="265026"/>
        <n v="354481"/>
        <n v="566720"/>
        <n v="832746"/>
        <n v="386690"/>
        <n v="979285"/>
        <n v="594722"/>
        <n v="216738"/>
        <n v="369048"/>
        <n v="514424"/>
        <n v="954191"/>
        <n v="150181"/>
        <n v="388671"/>
        <n v="457244"/>
        <n v="206667"/>
        <n v="745200"/>
        <n v="412703"/>
        <n v="736771"/>
        <n v="347984"/>
        <n v="626074"/>
        <n v="218109"/>
        <n v="999435"/>
        <n v="858060"/>
        <n v="500384"/>
        <n v="903785"/>
        <n v="873859"/>
        <n v="204294"/>
        <n v="467106"/>
        <n v="357713"/>
        <n v="890026"/>
        <n v="751612"/>
        <n v="876680"/>
        <n v="756981"/>
        <n v="121439"/>
        <n v="411289"/>
        <n v="538466"/>
        <n v="932097"/>
        <n v="463727"/>
        <n v="552618"/>
        <n v="936638"/>
        <n v="348814"/>
        <n v="944102"/>
        <n v="689901"/>
        <n v="901083"/>
        <n v="396224"/>
        <n v="682178"/>
        <n v="596298"/>
        <n v="253005"/>
        <n v="985924"/>
        <n v="631565"/>
        <n v="630998"/>
        <n v="926665"/>
        <n v="302669"/>
        <n v="620020"/>
        <n v="439828"/>
        <n v="971295"/>
        <n v="165565"/>
        <n v="936543"/>
        <n v="296960"/>
        <n v="501692"/>
        <n v="525224"/>
        <n v="355085"/>
        <n v="830729"/>
        <n v="651948"/>
        <n v="424358"/>
        <n v="131478"/>
        <n v="268833"/>
        <n v="287489"/>
        <n v="808153"/>
        <n v="687639"/>
        <n v="497347"/>
        <n v="439660"/>
        <n v="847123"/>
        <n v="172307"/>
        <n v="810189"/>
        <n v="432068"/>
        <n v="903203"/>
        <n v="253085"/>
        <n v="180720"/>
        <n v="492224"/>
        <n v="411477"/>
        <n v="107181"/>
        <n v="312940"/>
        <n v="855186"/>
        <n v="373935"/>
        <n v="812989"/>
        <n v="993840"/>
        <n v="327856"/>
        <n v="506333"/>
        <n v="263159"/>
        <n v="372912"/>
        <n v="552788"/>
        <n v="722747"/>
        <n v="248467"/>
        <n v="955953"/>
        <n v="910622"/>
        <n v="137675"/>
        <n v="343421"/>
        <n v="413192"/>
        <n v="247801"/>
        <n v="171147"/>
        <n v="431283"/>
        <n v="461962"/>
        <n v="149467"/>
        <n v="758740"/>
        <n v="628337"/>
        <n v="574637"/>
        <n v="373600"/>
        <n v="930032"/>
        <n v="396590"/>
        <n v="238412"/>
        <n v="484321"/>
        <n v="795847"/>
        <n v="218456"/>
        <n v="792673"/>
        <n v="662256"/>
        <n v="971338"/>
        <n v="714738"/>
        <n v="753844"/>
        <n v="976645"/>
        <n v="918037"/>
        <n v="996253"/>
        <n v="373731"/>
        <n v="836272"/>
        <n v="167231"/>
        <n v="743330"/>
        <n v="807369"/>
        <n v="735307"/>
        <n v="789208"/>
        <n v="585324"/>
        <n v="498759"/>
        <n v="795004"/>
        <n v="203250"/>
        <n v="430794"/>
        <n v="156636"/>
        <n v="284143"/>
        <n v="740518"/>
        <n v="445289"/>
        <n v="599262"/>
        <n v="357949"/>
        <n v="493161"/>
        <n v="320251"/>
        <n v="231127"/>
        <n v="766193"/>
        <n v="555374"/>
        <n v="491484"/>
        <n v="925128"/>
        <n v="265093"/>
        <n v="267808"/>
        <n v="116735"/>
        <n v="963680"/>
        <n v="445694"/>
        <n v="215534"/>
        <n v="232854"/>
        <n v="168260"/>
        <n v="538955"/>
        <n v="243226"/>
        <n v="246435"/>
        <n v="582480"/>
        <n v="345539"/>
        <n v="924318"/>
        <n v="726880"/>
        <n v="190588"/>
        <n v="246705"/>
        <n v="619589"/>
        <n v="164988"/>
        <n v="729534"/>
        <n v="505014"/>
        <n v="920826"/>
        <n v="534982"/>
        <n v="110408"/>
        <n v="283052"/>
        <n v="840806"/>
        <n v="382394"/>
        <n v="876699"/>
        <n v="871432"/>
        <n v="379882"/>
        <n v="852002"/>
        <n v="372891"/>
        <n v="689034"/>
        <n v="743092"/>
        <n v="599174"/>
        <n v="421092"/>
        <n v="349658"/>
        <n v="811042"/>
        <n v="505316"/>
        <n v="116645"/>
        <n v="950880"/>
        <n v="788502"/>
        <n v="627486"/>
        <n v="498842"/>
        <n v="550294"/>
        <n v="328387"/>
        <n v="540152"/>
        <n v="385932"/>
        <n v="618682"/>
        <n v="550930"/>
        <n v="998192"/>
        <n v="663938"/>
        <n v="756870"/>
        <n v="337158"/>
        <n v="919875"/>
        <n v="315631"/>
        <n v="113464"/>
        <n v="556415"/>
        <n v="250249"/>
        <n v="403776"/>
        <n v="396002"/>
        <n v="976908"/>
        <n v="509489"/>
        <n v="485295"/>
        <n v="361829"/>
        <n v="603632"/>
        <n v="783494"/>
        <n v="439049"/>
        <n v="502634"/>
        <n v="378588"/>
        <n v="794731"/>
        <n v="641934"/>
        <n v="113516"/>
        <n v="425631"/>
        <n v="542245"/>
        <n v="512894"/>
        <n v="633090"/>
        <n v="464234"/>
        <n v="290162"/>
        <n v="638155"/>
        <n v="911429"/>
        <n v="106186"/>
        <n v="311783"/>
        <n v="528385"/>
        <n v="228403"/>
        <n v="209177"/>
        <n v="497929"/>
        <n v="735844"/>
        <n v="710741"/>
        <n v="276804"/>
        <n v="507545"/>
        <n v="485642"/>
        <n v="796375"/>
        <n v="171183"/>
        <n v="110084"/>
        <n v="714784"/>
        <n v="143924"/>
        <n v="996850"/>
        <n v="284834"/>
        <n v="830878"/>
        <n v="270208"/>
        <n v="407958"/>
        <n v="832300"/>
        <n v="927205"/>
        <n v="655356"/>
        <n v="831053"/>
        <n v="432740"/>
        <n v="893853"/>
        <n v="594988"/>
        <n v="979544"/>
        <n v="191891"/>
        <n v="831479"/>
        <n v="714346"/>
        <n v="326289"/>
        <n v="944537"/>
        <n v="779156"/>
        <n v="856153"/>
        <n v="473338"/>
        <n v="521694"/>
        <n v="136520"/>
        <n v="730819"/>
        <n v="912665"/>
        <n v="469966"/>
        <n v="952300"/>
        <n v="322609"/>
        <n v="890280"/>
        <n v="431583"/>
        <n v="155912"/>
        <n v="110143"/>
        <n v="808544"/>
        <n v="409074"/>
        <n v="824728"/>
        <n v="606037"/>
        <n v="636843"/>
        <n v="111874"/>
        <n v="439844"/>
        <n v="463513"/>
        <n v="577858"/>
        <n v="607351"/>
        <n v="682754"/>
        <n v="757352"/>
        <n v="307469"/>
        <n v="526296"/>
        <n v="658816"/>
        <n v="913337"/>
        <n v="488464"/>
        <n v="480094"/>
        <n v="263108"/>
        <n v="298412"/>
        <n v="261905"/>
        <n v="674485"/>
        <n v="223404"/>
        <n v="991480"/>
        <n v="804219"/>
        <n v="483088"/>
        <n v="100804"/>
        <n v="941807"/>
        <n v="593466"/>
        <n v="437442"/>
        <n v="942106"/>
        <n v="794951"/>
        <n v="182450"/>
        <n v="730973"/>
        <n v="687755"/>
        <n v="757644"/>
        <n v="998865"/>
        <n v="944953"/>
        <n v="386429"/>
        <n v="108270"/>
        <n v="205134"/>
        <n v="749325"/>
        <n v="774303"/>
        <n v="698470"/>
        <n v="719989"/>
        <n v="309323"/>
        <n v="444035"/>
        <n v="431478"/>
        <n v="797634"/>
        <n v="284836"/>
        <n v="238196"/>
        <n v="885789"/>
        <n v="287436"/>
        <n v="496067"/>
        <n v="206004"/>
        <n v="153027"/>
        <n v="469426"/>
        <n v="654974"/>
        <n v="943425"/>
        <n v="641845"/>
        <n v="794534"/>
        <n v="357808"/>
        <n v="536052"/>
        <n v="873384"/>
        <n v="790225"/>
        <n v="587498"/>
        <n v="639027"/>
        <n v="217899"/>
        <n v="589094"/>
        <n v="458829"/>
        <n v="626208"/>
        <n v="315041"/>
        <n v="283267"/>
        <n v="442494"/>
        <n v="159243"/>
        <n v="669800"/>
        <n v="520179"/>
        <n v="607974"/>
        <n v="465065"/>
        <n v="369941"/>
        <n v="447226"/>
        <n v="831668"/>
        <n v="922937"/>
        <n v="640474"/>
        <n v="153298"/>
        <n v="334749"/>
        <n v="221283"/>
        <n v="961496"/>
        <n v="804751"/>
        <n v="369226"/>
        <n v="691115"/>
        <n v="713172"/>
        <n v="621756"/>
        <n v="615116"/>
        <n v="947598"/>
        <n v="658002"/>
        <n v="374545"/>
        <n v="805806"/>
        <n v="235097"/>
        <n v="290971"/>
        <n v="180286"/>
        <n v="662088"/>
        <n v="884365"/>
        <n v="178081"/>
        <n v="507452"/>
        <n v="990624"/>
        <n v="892148"/>
        <n v="398683"/>
        <n v="605100"/>
        <n v="143109"/>
        <n v="230223"/>
        <n v="769602"/>
        <n v="420815"/>
        <n v="973546"/>
        <n v="608039"/>
        <n v="250162"/>
        <n v="786432"/>
        <n v="445195"/>
        <n v="938634"/>
        <n v="482495"/>
        <n v="796005"/>
        <n v="910604"/>
        <n v="327488"/>
        <n v="715202"/>
        <n v="648852"/>
        <n v="516959"/>
        <n v="984456"/>
        <n v="801331"/>
        <n v="786103"/>
        <n v="684193"/>
        <n v="247505"/>
        <n v="259792"/>
        <n v="185124"/>
        <n v="760700"/>
        <n v="362407"/>
        <n v="389525"/>
        <n v="179538"/>
        <n v="265437"/>
        <n v="266247"/>
        <n v="921851"/>
        <n v="488724"/>
        <n v="192524"/>
        <n v="338070"/>
        <n v="865607"/>
        <n v="963285"/>
        <n v="728491"/>
        <n v="553436"/>
        <n v="440616"/>
        <n v="463237"/>
        <n v="753452"/>
        <n v="920554"/>
        <n v="594783"/>
        <n v="725330"/>
        <n v="607259"/>
        <n v="979336"/>
        <n v="865201"/>
        <n v="140977"/>
        <n v="787351"/>
        <n v="272330"/>
        <n v="728025"/>
        <n v="804608"/>
        <n v="718829"/>
        <n v="482404"/>
        <n v="331170"/>
        <n v="753056"/>
        <n v="910365"/>
        <n v="379268"/>
        <n v="362843"/>
        <n v="135400"/>
        <n v="798579"/>
        <n v="250833"/>
        <n v="824116"/>
        <n v="322613"/>
        <n v="871305"/>
        <n v="488037"/>
        <n v="485813"/>
        <n v="886473"/>
        <n v="907113"/>
        <n v="833321"/>
        <n v="521592"/>
        <n v="254837"/>
        <n v="634499"/>
        <n v="574707"/>
        <n v="476839"/>
        <n v="149601"/>
        <n v="630683"/>
        <n v="500639"/>
        <n v="352120"/>
        <n v="569245"/>
        <n v="907012"/>
        <n v="700074"/>
        <n v="866805"/>
        <n v="951863"/>
        <n v="211578"/>
        <n v="357394"/>
        <n v="863749"/>
        <n v="596914"/>
        <n v="684653"/>
        <n v="528259"/>
        <n v="797636"/>
        <n v="326180"/>
        <n v="620075"/>
        <n v="965187"/>
        <n v="516182"/>
        <n v="728839"/>
        <n v="771509"/>
        <n v="264221"/>
        <n v="602704"/>
        <n v="672416"/>
        <n v="545506"/>
        <n v="777533"/>
        <n v="953334"/>
        <n v="369781"/>
        <n v="990998"/>
        <n v="982678"/>
        <n v="646069"/>
        <n v="331683"/>
        <n v="364055"/>
        <n v="521854"/>
        <n v="737252"/>
        <n v="344480"/>
        <n v="898519"/>
        <n v="957816"/>
        <n v="175960"/>
        <n v="489618"/>
        <n v="717044"/>
        <n v="101421"/>
        <n v="793948"/>
        <n v="737483"/>
        <n v="695117"/>
        <n v="167466"/>
        <n v="664732"/>
        <n v="143038"/>
        <n v="979963"/>
        <n v="467841"/>
        <n v="219028"/>
        <n v="130156"/>
        <n v="762951"/>
        <n v="376879"/>
        <n v="599031"/>
        <n v="676255"/>
        <n v="985446"/>
        <n v="884180"/>
        <n v="571462"/>
        <n v="815883"/>
        <n v="258265"/>
        <n v="569714"/>
        <n v="180008"/>
        <n v="633375"/>
        <n v="556538"/>
        <n v="669501"/>
        <n v="963761"/>
        <n v="753005"/>
        <n v="454758"/>
        <n v="698589"/>
        <n v="330119"/>
        <n v="164464"/>
        <n v="927354"/>
        <n v="231508"/>
        <n v="272910"/>
        <n v="305758"/>
        <n v="950542"/>
        <n v="291544"/>
        <n v="388616"/>
        <n v="577992"/>
        <n v="342830"/>
        <n v="491170"/>
        <n v="175553"/>
        <n v="439341"/>
        <n v="221186"/>
        <n v="868031"/>
        <n v="844117"/>
        <n v="744557"/>
        <n v="159536"/>
        <n v="727109"/>
        <n v="155604"/>
        <n v="608443"/>
        <n v="117862"/>
        <n v="991553"/>
        <n v="727443"/>
        <n v="378587"/>
        <n v="420948"/>
        <n v="457188"/>
        <n v="118236"/>
        <n v="987524"/>
        <n v="490596"/>
        <n v="524215"/>
        <n v="913464"/>
        <n v="398484"/>
        <n v="752504"/>
        <n v="449263"/>
        <n v="844007"/>
        <n v="686522"/>
        <n v="670142"/>
        <n v="607687"/>
        <n v="967713"/>
        <n v="291902"/>
        <n v="149839"/>
        <n v="840225"/>
        <n v="643226"/>
        <n v="535879"/>
        <n v="746630"/>
        <n v="598308"/>
        <n v="720356"/>
        <n v="724752"/>
        <n v="148498"/>
        <n v="110122"/>
        <n v="281388"/>
        <n v="728600"/>
        <n v="231548"/>
        <n v="531160"/>
        <n v="889003"/>
        <n v="193213"/>
        <n v="557218"/>
        <n v="125591"/>
        <n v="227244"/>
        <n v="791425"/>
        <n v="354455"/>
        <n v="601042"/>
        <n v="433663"/>
        <n v="471938"/>
        <n v="564654"/>
        <n v="645723"/>
        <n v="573572"/>
        <n v="437960"/>
        <n v="649800"/>
        <n v="544225"/>
        <n v="390256"/>
        <n v="488597"/>
        <n v="133889"/>
        <n v="931901"/>
        <n v="769475"/>
        <n v="844062"/>
        <n v="844129"/>
        <n v="732169"/>
        <n v="221854"/>
        <n v="776950"/>
        <n v="291006"/>
        <n v="845751"/>
        <n v="889764"/>
        <n v="929306"/>
        <n v="515457"/>
        <n v="556270"/>
        <n v="908935"/>
        <n v="525862"/>
        <n v="490514"/>
        <n v="774895"/>
        <n v="974522"/>
        <n v="669809"/>
        <n v="182953"/>
        <n v="836349"/>
        <n v="591269"/>
        <n v="550127"/>
        <n v="663190"/>
        <n v="109392"/>
        <n v="215278"/>
        <n v="674570"/>
        <n v="681486"/>
        <n v="941851"/>
        <n v="186934"/>
        <n v="918516"/>
        <n v="533940"/>
        <n v="556080"/>
      </sharedItems>
    </cacheField>
    <cacheField name="Policy_Bind_Date" numFmtId="1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emiMixedTypes="0" containsString="0" containsNumber="1" containsInteger="1" minValue="500" maxValue="2000"/>
    </cacheField>
    <cacheField name="Policy_Annual_Premium" numFmtId="0">
      <sharedItems containsSemiMixedTypes="0" containsString="0" containsNumber="1" minValue="433.33" maxValue="2047.59"/>
    </cacheField>
    <cacheField name="Umbrella_Limit" numFmtId="164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/>
    </cacheField>
    <cacheField name="Insured_Education_Level" numFmtId="0">
      <sharedItems/>
    </cacheField>
    <cacheField name="Insured_Occupation" numFmtId="0">
      <sharedItems/>
    </cacheField>
    <cacheField name="Insured_Relationship" numFmtId="0">
      <sharedItems/>
    </cacheField>
    <cacheField name="Capital-Gains" numFmtId="164">
      <sharedItems containsSemiMixedTypes="0" containsString="0" containsNumber="1" containsInteger="1" minValue="0" maxValue="100500"/>
    </cacheField>
    <cacheField name="Capital-Loss" numFmtId="164">
      <sharedItems containsSemiMixedTypes="0" containsString="0" containsNumber="1" containsInteger="1" minValue="-111100" maxValue="0"/>
    </cacheField>
    <cacheField name="Incident_Date" numFmtId="14">
      <sharedItems containsSemiMixedTypes="0" containsNonDate="0" containsDate="1" containsString="0" minDate="2015-01-01T00:00:00" maxDate="2015-03-02T00:00:00"/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/>
    </cacheField>
    <cacheField name="Incident_State" numFmtId="0">
      <sharedItems count="7">
        <s v="SC"/>
        <s v="VA"/>
        <s v="NY"/>
        <s v="OH"/>
        <s v="WV"/>
        <s v="NC"/>
        <s v="PA"/>
      </sharedItems>
    </cacheField>
    <cacheField name="Incident_City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7">
      <sharedItems containsSemiMixedTypes="0" containsString="0" containsNumber="1" containsInteger="1" minValue="100" maxValue="114920"/>
    </cacheField>
    <cacheField name="Injury_Claim" numFmtId="164">
      <sharedItems containsSemiMixedTypes="0" containsString="0" containsNumber="1" containsInteger="1" minValue="0" maxValue="21450"/>
    </cacheField>
    <cacheField name="Property_Claim" numFmtId="7">
      <sharedItems containsSemiMixedTypes="0" containsString="0" containsNumber="1" containsInteger="1" minValue="0" maxValue="23670"/>
    </cacheField>
    <cacheField name="Vehicle_Claim" numFmtId="164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49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914.866443171297" createdVersion="5" refreshedVersion="5" minRefreshableVersion="3" recordCount="1000">
  <cacheSource type="worksheet">
    <worksheetSource ref="A1:AL1001" sheet="Insurance_Analysis_CLEAN" r:id="rId2"/>
  </cacheSource>
  <cacheFields count="38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emiMixedTypes="0" containsString="0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emiMixedTypes="0" containsString="0" containsNumber="1" containsInteger="1" minValue="500" maxValue="2000"/>
    </cacheField>
    <cacheField name="Policy_Annual_Premium" numFmtId="0">
      <sharedItems containsSemiMixedTypes="0" containsString="0" containsNumber="1" minValue="433.33" maxValue="2047.59"/>
    </cacheField>
    <cacheField name="Umbrella_Limit" numFmtId="164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/>
    </cacheField>
    <cacheField name="Insured_Education_Level" numFmtId="0">
      <sharedItems/>
    </cacheField>
    <cacheField name="Insured_Occupation" numFmtId="0">
      <sharedItems/>
    </cacheField>
    <cacheField name="Insured_Relationship" numFmtId="0">
      <sharedItems/>
    </cacheField>
    <cacheField name="Capital-Gains" numFmtId="164">
      <sharedItems containsSemiMixedTypes="0" containsString="0" containsNumber="1" containsInteger="1" minValue="0" maxValue="100500"/>
    </cacheField>
    <cacheField name="Capital-Loss" numFmtId="164">
      <sharedItems containsSemiMixedTypes="0" containsString="0" containsNumber="1" containsInteger="1" minValue="-111100" maxValue="0"/>
    </cacheField>
    <cacheField name="Incident_Date" numFmtId="1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/>
    </cacheField>
    <cacheField name="Incident_State" numFmtId="0">
      <sharedItems/>
    </cacheField>
    <cacheField name="Incident_City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7">
      <sharedItems containsSemiMixedTypes="0" containsString="0" containsNumber="1" containsInteger="1" minValue="100" maxValue="114920"/>
    </cacheField>
    <cacheField name="Injury_Claim" numFmtId="164">
      <sharedItems containsSemiMixedTypes="0" containsString="0" containsNumber="1" containsInteger="1" minValue="0" maxValue="21450"/>
    </cacheField>
    <cacheField name="Property_Claim" numFmtId="7">
      <sharedItems containsSemiMixedTypes="0" containsString="0" containsNumber="1" containsInteger="1" minValue="0" maxValue="23670"/>
    </cacheField>
    <cacheField name="Vehicle_Claim" numFmtId="164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49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 count="2">
        <s v="Yes"/>
        <s v="No"/>
      </sharedItems>
    </cacheField>
    <cacheField name="Deductible_Groups" numFmtId="0">
      <sharedItems count="3">
        <s v="Medium"/>
        <s v="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5914.8758087963" createdVersion="5" refreshedVersion="5" minRefreshableVersion="3" recordCount="1000">
  <cacheSource type="worksheet">
    <worksheetSource ref="A1:AM1001" sheet="Insurance_Analysis_CLEAN" r:id="rId2"/>
  </cacheSource>
  <cacheFields count="39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emiMixedTypes="0" containsString="0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emiMixedTypes="0" containsString="0" containsNumber="1" containsInteger="1" minValue="500" maxValue="2000"/>
    </cacheField>
    <cacheField name="Policy_Annual_Premium" numFmtId="0">
      <sharedItems containsSemiMixedTypes="0" containsString="0" containsNumber="1" minValue="433.33" maxValue="2047.59"/>
    </cacheField>
    <cacheField name="Umbrella_Limit" numFmtId="164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/>
    </cacheField>
    <cacheField name="Insured_Education_Level" numFmtId="0">
      <sharedItems/>
    </cacheField>
    <cacheField name="Insured_Occupation" numFmtId="0">
      <sharedItems/>
    </cacheField>
    <cacheField name="Insured_Relationship" numFmtId="0">
      <sharedItems/>
    </cacheField>
    <cacheField name="Capital-Gains" numFmtId="164">
      <sharedItems containsSemiMixedTypes="0" containsString="0" containsNumber="1" containsInteger="1" minValue="0" maxValue="100500"/>
    </cacheField>
    <cacheField name="Capital-Loss" numFmtId="164">
      <sharedItems containsSemiMixedTypes="0" containsString="0" containsNumber="1" containsInteger="1" minValue="-111100" maxValue="0"/>
    </cacheField>
    <cacheField name="Incident_Date" numFmtId="1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/>
    </cacheField>
    <cacheField name="Incident_State" numFmtId="0">
      <sharedItems/>
    </cacheField>
    <cacheField name="Incident_City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7">
      <sharedItems containsSemiMixedTypes="0" containsString="0" containsNumber="1" containsInteger="1" minValue="100" maxValue="114920"/>
    </cacheField>
    <cacheField name="Injury_Claim" numFmtId="164">
      <sharedItems containsSemiMixedTypes="0" containsString="0" containsNumber="1" containsInteger="1" minValue="0" maxValue="21450"/>
    </cacheField>
    <cacheField name="Property_Claim" numFmtId="7">
      <sharedItems containsSemiMixedTypes="0" containsString="0" containsNumber="1" containsInteger="1" minValue="0" maxValue="23670"/>
    </cacheField>
    <cacheField name="Vehicle_Claim" numFmtId="164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49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 count="2">
        <s v="Yes"/>
        <s v="No"/>
      </sharedItems>
    </cacheField>
    <cacheField name="Deductible_Groups" numFmtId="0">
      <sharedItems/>
    </cacheField>
    <cacheField name="Incident_Time" numFmtId="0">
      <sharedItems count="4">
        <s v="Night"/>
        <s v="Morning"/>
        <s v="Evening"/>
        <s v="Afterno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5915.826097916666" createdVersion="5" refreshedVersion="5" minRefreshableVersion="3" recordCount="1000">
  <cacheSource type="worksheet">
    <worksheetSource ref="A1:AN1001" sheet="Insurance_Analysis_CLEAN" r:id="rId2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emiMixedTypes="0" containsString="0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emiMixedTypes="0" containsString="0" containsNumber="1" containsInteger="1" minValue="500" maxValue="2000"/>
    </cacheField>
    <cacheField name="Policy_Annual_Premium" numFmtId="0">
      <sharedItems containsSemiMixedTypes="0" containsString="0" containsNumber="1" minValue="433.33" maxValue="2047.59"/>
    </cacheField>
    <cacheField name="Umbrella_Limit" numFmtId="164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/>
    </cacheField>
    <cacheField name="Insured_Education_Level" numFmtId="0">
      <sharedItems/>
    </cacheField>
    <cacheField name="Insured_Occupation" numFmtId="0">
      <sharedItems/>
    </cacheField>
    <cacheField name="Insured_Relationship" numFmtId="0">
      <sharedItems/>
    </cacheField>
    <cacheField name="Capital-Gains" numFmtId="164">
      <sharedItems containsSemiMixedTypes="0" containsString="0" containsNumber="1" containsInteger="1" minValue="0" maxValue="100500"/>
    </cacheField>
    <cacheField name="Capital-Loss" numFmtId="164">
      <sharedItems containsSemiMixedTypes="0" containsString="0" containsNumber="1" containsInteger="1" minValue="-111100" maxValue="0"/>
    </cacheField>
    <cacheField name="Incident_Date" numFmtId="1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/>
    </cacheField>
    <cacheField name="Incident_State" numFmtId="0">
      <sharedItems/>
    </cacheField>
    <cacheField name="Incident_City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 count="4">
        <n v="1"/>
        <n v="0"/>
        <n v="2"/>
        <n v="3"/>
      </sharedItems>
    </cacheField>
    <cacheField name="Police_Report_Available" numFmtId="0">
      <sharedItems count="3">
        <s v="Unknown"/>
        <s v="Yes"/>
        <s v="No"/>
      </sharedItems>
    </cacheField>
    <cacheField name="Total_Claim_Amount" numFmtId="7">
      <sharedItems containsSemiMixedTypes="0" containsString="0" containsNumber="1" containsInteger="1" minValue="100" maxValue="114920" count="763">
        <n v="77110"/>
        <n v="64350"/>
        <n v="64080"/>
        <n v="51590"/>
        <n v="69840"/>
        <n v="69480"/>
        <n v="92730"/>
        <n v="44640"/>
        <n v="2160"/>
        <n v="93720"/>
        <n v="62800"/>
        <n v="51600"/>
        <n v="64200"/>
        <n v="50380"/>
        <n v="5490"/>
        <n v="98280"/>
        <n v="77880"/>
        <n v="52250"/>
        <n v="63400"/>
        <n v="6600"/>
        <n v="76890"/>
        <n v="97080"/>
        <n v="75790"/>
        <n v="70290"/>
        <n v="77200"/>
        <n v="67600"/>
        <n v="47700"/>
        <n v="7200"/>
        <n v="6100"/>
        <n v="87890"/>
        <n v="33930"/>
        <n v="61920"/>
        <n v="6000"/>
        <n v="57100"/>
        <n v="9020"/>
        <n v="74140"/>
        <n v="52380"/>
        <n v="69100"/>
        <n v="77040"/>
        <n v="68090"/>
        <n v="79800"/>
        <n v="4900"/>
        <n v="67320"/>
        <n v="79300"/>
        <n v="3200"/>
        <n v="55000"/>
        <n v="47430"/>
        <n v="64240"/>
        <n v="35300"/>
        <n v="64800"/>
        <n v="41700"/>
        <n v="7370"/>
        <n v="98160"/>
        <n v="67300"/>
        <n v="51260"/>
        <n v="35750"/>
        <n v="3520"/>
        <n v="52700"/>
        <n v="52290"/>
        <n v="84100"/>
        <n v="60600"/>
        <n v="3190"/>
        <n v="79500"/>
        <n v="3300"/>
        <n v="71060"/>
        <n v="5060"/>
        <n v="57200"/>
        <n v="36740"/>
        <n v="44200"/>
        <n v="87200"/>
        <n v="52650"/>
        <n v="59400"/>
        <n v="64300"/>
        <n v="3840"/>
        <n v="69400"/>
        <n v="5500"/>
        <n v="70920"/>
        <n v="108030"/>
        <n v="4290"/>
        <n v="44440"/>
        <n v="2700"/>
        <n v="40700"/>
        <n v="77440"/>
        <n v="7700"/>
        <n v="71760"/>
        <n v="80520"/>
        <n v="50400"/>
        <n v="60000"/>
        <n v="62460"/>
        <n v="43230"/>
        <n v="3850"/>
        <n v="85020"/>
        <n v="54300"/>
        <n v="64320"/>
        <n v="71190"/>
        <n v="53040"/>
        <n v="55110"/>
        <n v="58200"/>
        <n v="74200"/>
        <n v="6820"/>
        <n v="36960"/>
        <n v="67800"/>
        <n v="45120"/>
        <n v="61050"/>
        <n v="49800"/>
        <n v="57060"/>
        <n v="86060"/>
        <n v="6050"/>
        <n v="42680"/>
        <n v="64920"/>
        <n v="50800"/>
        <n v="74690"/>
        <n v="7480"/>
        <n v="53400"/>
        <n v="75500"/>
        <n v="59730"/>
        <n v="82060"/>
        <n v="82830"/>
        <n v="77330"/>
        <n v="51210"/>
        <n v="85320"/>
        <n v="73560"/>
        <n v="4320"/>
        <n v="63300"/>
        <n v="64000"/>
        <n v="38610"/>
        <n v="60400"/>
        <n v="56000"/>
        <n v="79560"/>
        <n v="38830"/>
        <n v="53640"/>
        <n v="59670"/>
        <n v="81120"/>
        <n v="52560"/>
        <n v="66840"/>
        <n v="63120"/>
        <n v="3870"/>
        <n v="40320"/>
        <n v="6160"/>
        <n v="5000"/>
        <n v="56340"/>
        <n v="7150"/>
        <n v="76920"/>
        <n v="86130"/>
        <n v="44910"/>
        <n v="5330"/>
        <n v="95900"/>
        <n v="54900"/>
        <n v="88400"/>
        <n v="49390"/>
        <n v="26730"/>
        <n v="64620"/>
        <n v="65790"/>
        <n v="98340"/>
        <n v="60190"/>
        <n v="65780"/>
        <n v="69930"/>
        <n v="70400"/>
        <n v="48360"/>
        <n v="46200"/>
        <n v="87900"/>
        <n v="72000"/>
        <n v="44280"/>
        <n v="78980"/>
        <n v="55500"/>
        <n v="74280"/>
        <n v="7400"/>
        <n v="66200"/>
        <n v="59940"/>
        <n v="71640"/>
        <n v="82320"/>
        <n v="6120"/>
        <n v="48290"/>
        <n v="69680"/>
        <n v="34290"/>
        <n v="84500"/>
        <n v="68530"/>
        <n v="4300"/>
        <n v="77770"/>
        <n v="4590"/>
        <n v="76010"/>
        <n v="2640"/>
        <n v="85690"/>
        <n v="70510"/>
        <n v="9100"/>
        <n v="71520"/>
        <n v="43280"/>
        <n v="70800"/>
        <n v="41580"/>
        <n v="72400"/>
        <n v="54200"/>
        <n v="47740"/>
        <n v="74880"/>
        <n v="7260"/>
        <n v="6490"/>
        <n v="7110"/>
        <n v="53730"/>
        <n v="79090"/>
        <n v="45000"/>
        <n v="55400"/>
        <n v="4200"/>
        <n v="2520"/>
        <n v="63240"/>
        <n v="53370"/>
        <n v="93730"/>
        <n v="58300"/>
        <n v="53020"/>
        <n v="81360"/>
        <n v="78000"/>
        <n v="54560"/>
        <n v="61740"/>
        <n v="5900"/>
        <n v="34800"/>
        <n v="71610"/>
        <n v="47300"/>
        <n v="55200"/>
        <n v="53460"/>
        <n v="57690"/>
        <n v="94160"/>
        <n v="40000"/>
        <n v="77990"/>
        <n v="36720"/>
        <n v="112320"/>
        <n v="4620"/>
        <n v="81070"/>
        <n v="73320"/>
        <n v="58560"/>
        <n v="53600"/>
        <n v="42900"/>
        <n v="35860"/>
        <n v="46560"/>
        <n v="31700"/>
        <n v="62810"/>
        <n v="68300"/>
        <n v="5160"/>
        <n v="2400"/>
        <n v="63800"/>
        <n v="30100"/>
        <n v="57310"/>
        <n v="3080"/>
        <n v="60500"/>
        <n v="7080"/>
        <n v="63470"/>
        <n v="5300"/>
        <n v="46800"/>
        <n v="72900"/>
        <n v="62590"/>
        <n v="65520"/>
        <n v="68200"/>
        <n v="68160"/>
        <n v="5830"/>
        <n v="105820"/>
        <n v="42700"/>
        <n v="19080"/>
        <n v="76400"/>
        <n v="79320"/>
        <n v="88660"/>
        <n v="61490"/>
        <n v="90480"/>
        <n v="38700"/>
        <n v="59070"/>
        <n v="85900"/>
        <n v="52800"/>
        <n v="60840"/>
        <n v="42000"/>
        <n v="24200"/>
        <n v="59040"/>
        <n v="54120"/>
        <n v="71680"/>
        <n v="59000"/>
        <n v="103560"/>
        <n v="82170"/>
        <n v="8700"/>
        <n v="89520"/>
        <n v="37800"/>
        <n v="53100"/>
        <n v="84590"/>
        <n v="83160"/>
        <n v="95810"/>
        <n v="87300"/>
        <n v="90600"/>
        <n v="27700"/>
        <n v="68240"/>
        <n v="69200"/>
        <n v="61700"/>
        <n v="72840"/>
        <n v="76600"/>
        <n v="78650"/>
        <n v="50300"/>
        <n v="50000"/>
        <n v="60940"/>
        <n v="91520"/>
        <n v="68760"/>
        <n v="7800"/>
        <n v="63570"/>
        <n v="5850"/>
        <n v="60170"/>
        <n v="81400"/>
        <n v="63720"/>
        <n v="3740"/>
        <n v="64400"/>
        <n v="5220"/>
        <n v="88920"/>
        <n v="100800"/>
        <n v="84920"/>
        <n v="67650"/>
        <n v="90000"/>
        <n v="79970"/>
        <n v="41490"/>
        <n v="5600"/>
        <n v="56520"/>
        <n v="5170"/>
        <n v="51400"/>
        <n v="84480"/>
        <n v="62280"/>
        <n v="32320"/>
        <n v="45630"/>
        <n v="55440"/>
        <n v="52030"/>
        <n v="6300"/>
        <n v="76700"/>
        <n v="78200"/>
        <n v="78100"/>
        <n v="59500"/>
        <n v="70830"/>
        <n v="74160"/>
        <n v="81840"/>
        <n v="61290"/>
        <n v="70590"/>
        <n v="57860"/>
        <n v="54450"/>
        <n v="39480"/>
        <n v="62640"/>
        <n v="8640"/>
        <n v="60700"/>
        <n v="60210"/>
        <n v="55660"/>
        <n v="53280"/>
        <n v="56600"/>
        <n v="6890"/>
        <n v="67200"/>
        <n v="70500"/>
        <n v="44240"/>
        <n v="5390"/>
        <n v="63250"/>
        <n v="58140"/>
        <n v="51740"/>
        <n v="114920"/>
        <n v="38640"/>
        <n v="104610"/>
        <n v="76050"/>
        <n v="54000"/>
        <n v="4700"/>
        <n v="73400"/>
        <n v="63600"/>
        <n v="60570"/>
        <n v="6500"/>
        <n v="74360"/>
        <n v="66950"/>
        <n v="32800"/>
        <n v="52400"/>
        <n v="61440"/>
        <n v="51390"/>
        <n v="50050"/>
        <n v="75600"/>
        <n v="4950"/>
        <n v="69300"/>
        <n v="57720"/>
        <n v="86400"/>
        <n v="54340"/>
        <n v="42500"/>
        <n v="47080"/>
        <n v="50500"/>
        <n v="66240"/>
        <n v="62260"/>
        <n v="72800"/>
        <n v="44220"/>
        <n v="49140"/>
        <n v="4100"/>
        <n v="77660"/>
        <n v="34650"/>
        <n v="80280"/>
        <n v="61100"/>
        <n v="90530"/>
        <n v="99320"/>
        <n v="57600"/>
        <n v="48870"/>
        <n v="81240"/>
        <n v="49410"/>
        <n v="65430"/>
        <n v="57240"/>
        <n v="8760"/>
        <n v="7590"/>
        <n v="72820"/>
        <n v="90400"/>
        <n v="63840"/>
        <n v="57900"/>
        <n v="70600"/>
        <n v="6240"/>
        <n v="28800"/>
        <n v="82720"/>
        <n v="63900"/>
        <n v="47800"/>
        <n v="59800"/>
        <n v="29300"/>
        <n v="61380"/>
        <n v="85150"/>
        <n v="42240"/>
        <n v="53440"/>
        <n v="73370"/>
        <n v="42840"/>
        <n v="71440"/>
        <n v="3770"/>
        <n v="68970"/>
        <n v="60200"/>
        <n v="58960"/>
        <n v="81960"/>
        <n v="75960"/>
        <n v="47630"/>
        <n v="43600"/>
        <n v="1920"/>
        <n v="64100"/>
        <n v="63910"/>
        <n v="78500"/>
        <n v="76900"/>
        <n v="30700"/>
        <n v="32480"/>
        <n v="5200"/>
        <n v="75690"/>
        <n v="59900"/>
        <n v="3900"/>
        <n v="5940"/>
        <n v="87010"/>
        <n v="70200"/>
        <n v="56320"/>
        <n v="66660"/>
        <n v="47160"/>
        <n v="61560"/>
        <n v="75460"/>
        <n v="55170"/>
        <n v="87100"/>
        <n v="5720"/>
        <n v="71280"/>
        <n v="57970"/>
        <n v="68040"/>
        <n v="53190"/>
        <n v="107900"/>
        <n v="80850"/>
        <n v="48060"/>
        <n v="75400"/>
        <n v="60390"/>
        <n v="40500"/>
        <n v="65800"/>
        <n v="62300"/>
        <n v="53900"/>
        <n v="98670"/>
        <n v="68580"/>
        <n v="57120"/>
        <n v="49060"/>
        <n v="82800"/>
        <n v="6560"/>
        <n v="55700"/>
        <n v="82400"/>
        <n v="48100"/>
        <n v="54810"/>
        <n v="67500"/>
        <n v="51030"/>
        <n v="70000"/>
        <n v="45100"/>
        <n v="40160"/>
        <n v="90240"/>
        <n v="51120"/>
        <n v="66880"/>
        <n v="58500"/>
        <n v="95000"/>
        <n v="57640"/>
        <n v="65560"/>
        <n v="35900"/>
        <n v="48000"/>
        <n v="66900"/>
        <n v="29790"/>
        <n v="99990"/>
        <n v="67770"/>
        <n v="51100"/>
        <n v="79680"/>
        <n v="31680"/>
        <n v="2800"/>
        <n v="62920"/>
        <n v="60480"/>
        <n v="6400"/>
        <n v="81800"/>
        <n v="76560"/>
        <n v="49400"/>
        <n v="74400"/>
        <n v="42930"/>
        <n v="56610"/>
        <n v="58800"/>
        <n v="56430"/>
        <n v="62900"/>
        <n v="69000"/>
        <n v="63580"/>
        <n v="4400"/>
        <n v="88220"/>
        <n v="77100"/>
        <n v="51800"/>
        <n v="66550"/>
        <n v="79750"/>
        <n v="58160"/>
        <n v="58850"/>
        <n v="4500"/>
        <n v="74800"/>
        <n v="69740"/>
        <n v="79080"/>
        <n v="54890"/>
        <n v="64260"/>
        <n v="62370"/>
        <n v="47760"/>
        <n v="75570"/>
        <n v="49100"/>
        <n v="40800"/>
        <n v="37520"/>
        <n v="82610"/>
        <n v="52110"/>
        <n v="72100"/>
        <n v="44190"/>
        <n v="5100"/>
        <n v="61500"/>
        <n v="72120"/>
        <n v="105040"/>
        <n v="74900"/>
        <n v="52200"/>
        <n v="28440"/>
        <n v="78120"/>
        <n v="51840"/>
        <n v="65400"/>
        <n v="51000"/>
        <n v="78320"/>
        <n v="80960"/>
        <n v="37840"/>
        <n v="90860"/>
        <n v="34160"/>
        <n v="57330"/>
        <n v="7040"/>
        <n v="61600"/>
        <n v="80880"/>
        <n v="37530"/>
        <n v="72930"/>
        <n v="50490"/>
        <n v="3600"/>
        <n v="68400"/>
        <n v="5580"/>
        <n v="64570"/>
        <n v="51660"/>
        <n v="78240"/>
        <n v="86790"/>
        <n v="8190"/>
        <n v="5070"/>
        <n v="94560"/>
        <n v="46980"/>
        <n v="5590"/>
        <n v="57700"/>
        <n v="55120"/>
        <n v="61270"/>
        <n v="91080"/>
        <n v="94930"/>
        <n v="3440"/>
        <n v="62880"/>
        <n v="69360"/>
        <n v="87780"/>
        <n v="34320"/>
        <n v="51900"/>
        <n v="37280"/>
        <n v="55260"/>
        <n v="84600"/>
        <n v="41850"/>
        <n v="65250"/>
        <n v="8030"/>
        <n v="6480"/>
        <n v="2970"/>
        <n v="45180"/>
        <n v="59130"/>
        <n v="5920"/>
        <n v="33550"/>
        <n v="74700"/>
        <n v="5400"/>
        <n v="53800"/>
        <n v="4680"/>
        <n v="44880"/>
        <n v="49900"/>
        <n v="78900"/>
        <n v="47790"/>
        <n v="36700"/>
        <n v="66780"/>
        <n v="54160"/>
        <n v="58410"/>
        <n v="101860"/>
        <n v="56400"/>
        <n v="77700"/>
        <n v="49950"/>
        <n v="7290"/>
        <n v="48070"/>
        <n v="68750"/>
        <n v="2250"/>
        <n v="56070"/>
        <n v="77130"/>
        <n v="6700"/>
        <n v="76230"/>
        <n v="2860"/>
        <n v="69080"/>
        <n v="48400"/>
        <n v="46860"/>
        <n v="31350"/>
        <n v="67140"/>
        <n v="56160"/>
        <n v="73800"/>
        <n v="5640"/>
        <n v="76450"/>
        <n v="68520"/>
        <n v="54240"/>
        <n v="28100"/>
        <n v="39690"/>
        <n v="90970"/>
        <n v="32670"/>
        <n v="65500"/>
        <n v="83490"/>
        <n v="6030"/>
        <n v="55600"/>
        <n v="71800"/>
        <n v="64680"/>
        <n v="89650"/>
        <n v="59200"/>
        <n v="54400"/>
        <n v="57000"/>
        <n v="51480"/>
        <n v="66480"/>
        <n v="7680"/>
        <n v="53680"/>
        <n v="57500"/>
        <n v="5670"/>
        <n v="65070"/>
        <n v="44400"/>
        <n v="4560"/>
        <n v="65440"/>
        <n v="89400"/>
        <n v="54360"/>
        <n v="79530"/>
        <n v="80100"/>
        <n v="45270"/>
        <n v="44110"/>
        <n v="4730"/>
        <n v="69850"/>
        <n v="70700"/>
        <n v="79600"/>
        <n v="70900"/>
        <n v="59300"/>
        <n v="51370"/>
        <n v="6200"/>
        <n v="60750"/>
        <n v="3690"/>
        <n v="8060"/>
        <n v="55800"/>
        <n v="4800"/>
        <n v="68000"/>
        <n v="59520"/>
        <n v="63030"/>
        <n v="8970"/>
        <n v="45700"/>
        <n v="78600"/>
        <n v="85250"/>
        <n v="70680"/>
        <n v="101010"/>
        <n v="7500"/>
        <n v="39720"/>
        <n v="5700"/>
        <n v="77800"/>
        <n v="3960"/>
        <n v="63100"/>
        <n v="84720"/>
        <n v="42300"/>
        <n v="53820"/>
        <n v="68310"/>
        <n v="89700"/>
        <n v="78300"/>
        <n v="44730"/>
        <n v="39800"/>
        <n v="51570"/>
        <n v="43700"/>
        <n v="65100"/>
        <n v="71100"/>
        <n v="74030"/>
        <n v="45540"/>
        <n v="73700"/>
        <n v="87960"/>
        <n v="43560"/>
        <n v="41690"/>
        <n v="6930"/>
        <n v="32280"/>
        <n v="51700"/>
        <n v="5760"/>
        <n v="61800"/>
        <n v="51810"/>
        <n v="77000"/>
        <n v="73260"/>
        <n v="48950"/>
        <n v="59490"/>
        <n v="48730"/>
        <n v="91260"/>
        <n v="59100"/>
        <n v="7280"/>
        <n v="61400"/>
        <n v="9000"/>
        <n v="81500"/>
        <n v="69700"/>
        <n v="50700"/>
        <n v="18000"/>
        <n v="33480"/>
        <n v="40260"/>
        <n v="80740"/>
        <n v="55900"/>
        <n v="85300"/>
        <n v="41520"/>
        <n v="60320"/>
        <n v="64900"/>
        <n v="76120"/>
        <n v="65040"/>
        <n v="73500"/>
        <n v="53500"/>
        <n v="72200"/>
        <n v="93480"/>
        <n v="48780"/>
        <n v="10790"/>
        <n v="35000"/>
        <n v="71500"/>
        <n v="100210"/>
        <n v="36400"/>
        <n v="78870"/>
        <n v="108480"/>
        <n v="95150"/>
        <n v="73920"/>
        <n v="91650"/>
        <n v="61650"/>
        <n v="80080"/>
        <n v="40600"/>
        <n v="24570"/>
        <n v="59700"/>
        <n v="66600"/>
        <n v="56300"/>
        <n v="51920"/>
        <n v="55680"/>
        <n v="61320"/>
        <n v="41130"/>
        <n v="36300"/>
        <n v="88110"/>
        <n v="54960"/>
        <n v="67210"/>
        <n v="47400"/>
        <n v="40810"/>
        <n v="64890"/>
        <n v="45500"/>
        <n v="8800"/>
        <n v="69630"/>
        <n v="100"/>
        <n v="51090"/>
      </sharedItems>
    </cacheField>
    <cacheField name="Injury_Claim" numFmtId="164">
      <sharedItems containsSemiMixedTypes="0" containsString="0" containsNumber="1" containsInteger="1" minValue="0" maxValue="21450" count="638">
        <n v="0"/>
        <n v="5850"/>
        <n v="7120"/>
        <n v="9380"/>
        <n v="7760"/>
        <n v="15440"/>
        <n v="16860"/>
        <n v="10680"/>
        <n v="9920"/>
        <n v="480"/>
        <n v="17040"/>
        <n v="6280"/>
        <n v="10320"/>
        <n v="10700"/>
        <n v="4580"/>
        <n v="15120"/>
        <n v="12980"/>
        <n v="9500"/>
        <n v="6340"/>
        <n v="600"/>
        <n v="6990"/>
        <n v="16180"/>
        <n v="13780"/>
        <n v="12780"/>
        <n v="9650"/>
        <n v="13520"/>
        <n v="4770"/>
        <n v="720"/>
        <n v="610"/>
        <n v="15980"/>
        <n v="6880"/>
        <n v="1000"/>
        <n v="5710"/>
        <n v="1640"/>
        <n v="13480"/>
        <n v="5820"/>
        <n v="6910"/>
        <n v="8560"/>
        <n v="12380"/>
        <n v="6650"/>
        <n v="490"/>
        <n v="12240"/>
        <n v="15860"/>
        <n v="640"/>
        <n v="10000"/>
        <n v="5270"/>
        <n v="11680"/>
        <n v="3530"/>
        <n v="10800"/>
        <n v="8340"/>
        <n v="670"/>
        <n v="8180"/>
        <n v="6730"/>
        <n v="9320"/>
        <n v="6500"/>
        <n v="5810"/>
        <n v="16820"/>
        <n v="12120"/>
        <n v="580"/>
        <n v="7950"/>
        <n v="6460"/>
        <n v="460"/>
        <n v="11440"/>
        <n v="3340"/>
        <n v="4420"/>
        <n v="17440"/>
        <n v="6600"/>
        <n v="6430"/>
        <n v="13880"/>
        <n v="500"/>
        <n v="11820"/>
        <n v="16620"/>
        <n v="780"/>
        <n v="8080"/>
        <n v="300"/>
        <n v="4070"/>
        <n v="14080"/>
        <n v="770"/>
        <n v="11040"/>
        <n v="13420"/>
        <n v="10080"/>
        <n v="5000"/>
        <n v="6940"/>
        <n v="7860"/>
        <n v="350"/>
        <n v="13080"/>
        <n v="10860"/>
        <n v="5360"/>
        <n v="5010"/>
        <n v="7420"/>
        <n v="1240"/>
        <n v="6720"/>
        <n v="11300"/>
        <n v="11100"/>
        <n v="9960"/>
        <n v="11580"/>
        <n v="13240"/>
        <n v="550"/>
        <n v="3880"/>
        <n v="10820"/>
        <n v="5080"/>
        <n v="6790"/>
        <n v="680"/>
        <n v="14020"/>
        <n v="5340"/>
        <n v="7550"/>
        <n v="14920"/>
        <n v="7530"/>
        <n v="14060"/>
        <n v="11380"/>
        <n v="21330"/>
        <n v="12260"/>
        <n v="12660"/>
        <n v="12800"/>
        <n v="400"/>
        <n v="3510"/>
        <n v="6040"/>
        <n v="14000"/>
        <n v="6630"/>
        <n v="5960"/>
        <n v="9180"/>
        <n v="16710"/>
        <n v="10520"/>
        <n v="430"/>
        <n v="5760"/>
        <n v="560"/>
        <n v="6260"/>
        <n v="1300"/>
        <n v="12820"/>
        <n v="15660"/>
        <n v="4990"/>
        <n v="1230"/>
        <n v="6060"/>
        <n v="13700"/>
        <n v="5490"/>
        <n v="17680"/>
        <n v="8980"/>
        <n v="4860"/>
        <n v="7180"/>
        <n v="7310"/>
        <n v="8940"/>
        <n v="9260"/>
        <n v="5980"/>
        <n v="6400"/>
        <n v="8060"/>
        <n v="4200"/>
        <n v="17580"/>
        <n v="7200"/>
        <n v="7380"/>
        <n v="5550"/>
        <n v="740"/>
        <n v="6620"/>
        <n v="6660"/>
        <n v="5970"/>
        <n v="13720"/>
        <n v="1020"/>
        <n v="8780"/>
        <n v="8710"/>
        <n v="3810"/>
        <n v="13000"/>
        <n v="12460"/>
        <n v="860"/>
        <n v="14140"/>
        <n v="510"/>
        <n v="13820"/>
        <n v="440"/>
        <n v="15580"/>
        <n v="1400"/>
        <n v="17880"/>
        <n v="7080"/>
        <n v="3780"/>
        <n v="4630"/>
        <n v="7240"/>
        <n v="5420"/>
        <n v="4340"/>
        <n v="12480"/>
        <n v="1320"/>
        <n v="1180"/>
        <n v="790"/>
        <n v="11940"/>
        <n v="14380"/>
        <n v="6480"/>
        <n v="5540"/>
        <n v="420"/>
        <n v="10160"/>
        <n v="280"/>
        <n v="10540"/>
        <n v="5930"/>
        <n v="14420"/>
        <n v="10600"/>
        <n v="9640"/>
        <n v="6780"/>
        <n v="6860"/>
        <n v="590"/>
        <n v="3480"/>
        <n v="1440"/>
        <n v="13020"/>
        <n v="4300"/>
        <n v="13800"/>
        <n v="9720"/>
        <n v="6410"/>
        <n v="8000"/>
        <n v="7090"/>
        <n v="4080"/>
        <n v="17280"/>
        <n v="7370"/>
        <n v="6110"/>
        <n v="9760"/>
        <n v="8580"/>
        <n v="3260"/>
        <n v="11420"/>
        <n v="6830"/>
        <n v="6380"/>
        <n v="3010"/>
        <n v="5210"/>
        <n v="12100"/>
        <n v="5770"/>
        <n v="530"/>
        <n v="4680"/>
        <n v="14580"/>
        <n v="5690"/>
        <n v="3900"/>
        <n v="9360"/>
        <n v="13640"/>
        <n v="11360"/>
        <n v="1060"/>
        <n v="16280"/>
        <n v="4270"/>
        <n v="4240"/>
        <n v="15280"/>
        <n v="13220"/>
        <n v="11180"/>
        <n v="15080"/>
        <n v="7740"/>
        <n v="10740"/>
        <n v="17180"/>
        <n v="10560"/>
        <n v="7000"/>
        <n v="2200"/>
        <n v="6560"/>
        <n v="4510"/>
        <n v="8960"/>
        <n v="5900"/>
        <n v="8630"/>
        <n v="14940"/>
        <n v="5830"/>
        <n v="870"/>
        <n v="8400"/>
        <n v="15380"/>
        <n v="14740"/>
        <n v="17460"/>
        <n v="15100"/>
        <n v="2770"/>
        <n v="8530"/>
        <n v="13840"/>
        <n v="6170"/>
        <n v="1100"/>
        <n v="12140"/>
        <n v="15320"/>
        <n v="14300"/>
        <n v="10060"/>
        <n v="15000"/>
        <n v="8320"/>
        <n v="11460"/>
        <n v="660"/>
        <n v="5050"/>
        <n v="9780"/>
        <n v="10940"/>
        <n v="8140"/>
        <n v="6440"/>
        <n v="15900"/>
        <n v="6840"/>
        <n v="16800"/>
        <n v="7720"/>
        <n v="12300"/>
        <n v="18000"/>
        <n v="7270"/>
        <n v="9220"/>
        <n v="1120"/>
        <n v="4710"/>
        <n v="940"/>
        <n v="9840"/>
        <n v="5140"/>
        <n v="11220"/>
        <n v="7680"/>
        <n v="5190"/>
        <n v="4040"/>
        <n v="12960"/>
        <n v="5070"/>
        <n v="9460"/>
        <n v="630"/>
        <n v="7670"/>
        <n v="15640"/>
        <n v="15620"/>
        <n v="11900"/>
        <n v="7870"/>
        <n v="7810"/>
        <n v="6180"/>
        <n v="14880"/>
        <n v="290"/>
        <n v="6810"/>
        <n v="6050"/>
        <n v="6580"/>
        <n v="10440"/>
        <n v="6690"/>
        <n v="5060"/>
        <n v="11840"/>
        <n v="11320"/>
        <n v="7050"/>
        <n v="5530"/>
        <n v="980"/>
        <n v="5750"/>
        <n v="4830"/>
        <n v="19020"/>
        <n v="11700"/>
        <n v="6000"/>
        <n v="13200"/>
        <n v="5590"/>
        <n v="7340"/>
        <n v="5300"/>
        <n v="700"/>
        <n v="14840"/>
        <n v="10300"/>
        <n v="3280"/>
        <n v="6550"/>
        <n v="10240"/>
        <n v="7700"/>
        <n v="12600"/>
        <n v="900"/>
        <n v="13860"/>
        <n v="14430"/>
        <n v="14400"/>
        <n v="9880"/>
        <n v="8500"/>
        <n v="21450"/>
        <n v="4280"/>
        <n v="10100"/>
        <n v="7150"/>
        <n v="5660"/>
        <n v="14560"/>
        <n v="8040"/>
        <n v="5460"/>
        <n v="820"/>
        <n v="7060"/>
        <n v="13380"/>
        <n v="13560"/>
        <n v="16460"/>
        <n v="7640"/>
        <n v="9600"/>
        <n v="5430"/>
        <n v="6770"/>
        <n v="14540"/>
        <n v="1460"/>
        <n v="1380"/>
        <n v="9040"/>
        <n v="10640"/>
        <n v="5790"/>
        <n v="960"/>
        <n v="7520"/>
        <n v="7100"/>
        <n v="4780"/>
        <n v="2930"/>
        <n v="11160"/>
        <n v="13100"/>
        <n v="13340"/>
        <n v="3570"/>
        <n v="8930"/>
        <n v="12540"/>
        <n v="840"/>
        <n v="17370"/>
        <n v="6020"/>
        <n v="5600"/>
        <n v="13660"/>
        <n v="6330"/>
        <n v="6930"/>
        <n v="12990"/>
        <n v="8720"/>
        <n v="15700"/>
        <n v="7690"/>
        <n v="3070"/>
        <n v="4060"/>
        <n v="650"/>
        <n v="8410"/>
        <n v="11980"/>
        <n v="540"/>
        <n v="7910"/>
        <n v="7020"/>
        <n v="7040"/>
        <n v="6360"/>
        <n v="6130"/>
        <n v="1040"/>
        <n v="5910"/>
        <n v="10790"/>
        <n v="7350"/>
        <n v="11600"/>
        <n v="10980"/>
        <n v="4050"/>
        <n v="13160"/>
        <n v="5390"/>
        <n v="15180"/>
        <n v="7620"/>
        <n v="9520"/>
        <n v="8920"/>
        <n v="20700"/>
        <n v="5570"/>
        <n v="8240"/>
        <n v="6090"/>
        <n v="7500"/>
        <n v="5670"/>
        <n v="4440"/>
        <n v="4030"/>
        <n v="8200"/>
        <n v="5020"/>
        <n v="15040"/>
        <n v="620"/>
        <n v="5680"/>
        <n v="5040"/>
        <n v="6080"/>
        <n v="5240"/>
        <n v="11920"/>
        <n v="3310"/>
        <n v="18180"/>
        <n v="10220"/>
        <n v="13280"/>
        <n v="10920"/>
        <n v="3520"/>
        <n v="6300"/>
        <n v="16360"/>
        <n v="12760"/>
        <n v="11880"/>
        <n v="4940"/>
        <n v="470"/>
        <n v="9540"/>
        <n v="6290"/>
        <n v="11760"/>
        <n v="6270"/>
        <n v="220"/>
        <n v="5780"/>
        <n v="16040"/>
        <n v="15420"/>
        <n v="9900"/>
        <n v="5180"/>
        <n v="14500"/>
        <n v="14160"/>
        <n v="450"/>
        <n v="13600"/>
        <n v="6390"/>
        <n v="6590"/>
        <n v="9980"/>
        <n v="12580"/>
        <n v="9200"/>
        <n v="6870"/>
        <n v="9820"/>
        <n v="6800"/>
        <n v="4690"/>
        <n v="7510"/>
        <n v="7210"/>
        <n v="6150"/>
        <n v="12020"/>
        <n v="16160"/>
        <n v="14980"/>
        <n v="5220"/>
        <n v="3160"/>
        <n v="17360"/>
        <n v="8640"/>
        <n v="10900"/>
        <n v="7540"/>
        <n v="4250"/>
        <n v="14720"/>
        <n v="6370"/>
        <n v="5940"/>
        <n v="1280"/>
        <n v="6160"/>
        <n v="6740"/>
        <n v="4170"/>
        <n v="5610"/>
        <n v="360"/>
        <n v="11400"/>
        <n v="5260"/>
        <n v="5870"/>
        <n v="5740"/>
        <n v="13040"/>
        <n v="7890"/>
        <n v="1890"/>
        <n v="7710"/>
        <n v="7880"/>
        <n v="6890"/>
        <n v="16560"/>
        <n v="11560"/>
        <n v="7980"/>
        <n v="6140"/>
        <n v="16920"/>
        <n v="4650"/>
        <n v="7250"/>
        <n v="12400"/>
        <n v="330"/>
        <n v="6570"/>
        <n v="13260"/>
        <n v="3050"/>
        <n v="7470"/>
        <n v="5920"/>
        <n v="5380"/>
        <n v="520"/>
        <n v="8160"/>
        <n v="15780"/>
        <n v="9020"/>
        <n v="5310"/>
        <n v="3670"/>
        <n v="10620"/>
        <n v="18520"/>
        <n v="11280"/>
        <n v="7770"/>
        <n v="810"/>
        <n v="8740"/>
        <n v="12500"/>
        <n v="250"/>
        <n v="6230"/>
        <n v="8570"/>
        <n v="12560"/>
        <n v="9680"/>
        <n v="8520"/>
        <n v="2850"/>
        <n v="7460"/>
        <n v="17400"/>
        <n v="6240"/>
        <n v="6950"/>
        <n v="2810"/>
        <n v="16540"/>
        <n v="5280"/>
        <n v="7590"/>
        <n v="11120"/>
        <n v="14360"/>
        <n v="8150"/>
        <n v="11540"/>
        <n v="5440"/>
        <n v="5720"/>
        <n v="15960"/>
        <n v="1260"/>
        <n v="7230"/>
        <n v="4730"/>
        <n v="390"/>
        <n v="760"/>
        <n v="14900"/>
        <n v="4530"/>
        <n v="14460"/>
        <n v="8900"/>
        <n v="4010"/>
        <n v="12700"/>
        <n v="7070"/>
        <n v="15920"/>
        <n v="14180"/>
        <n v="1200"/>
        <n v="11860"/>
        <n v="9340"/>
        <n v="13500"/>
        <n v="410"/>
        <n v="11960"/>
        <n v="4610"/>
        <n v="5730"/>
        <n v="4570"/>
        <n v="5370"/>
        <n v="15500"/>
        <n v="4920"/>
        <n v="5890"/>
        <n v="4800"/>
        <n v="4880"/>
        <n v="15540"/>
        <n v="750"/>
        <n v="570"/>
        <n v="15560"/>
        <n v="6310"/>
        <n v="14120"/>
        <n v="4700"/>
        <n v="12420"/>
        <n v="6750"/>
        <n v="4970"/>
        <n v="7960"/>
        <n v="4370"/>
        <n v="6510"/>
        <n v="7110"/>
        <n v="8280"/>
        <n v="14660"/>
        <n v="4840"/>
        <n v="7580"/>
        <n v="1080"/>
        <n v="5170"/>
        <n v="12360"/>
        <n v="9420"/>
        <n v="6610"/>
        <n v="4430"/>
        <n v="14040"/>
        <n v="6700"/>
        <n v="13300"/>
        <n v="16300"/>
        <n v="6970"/>
        <n v="12740"/>
        <n v="2250"/>
        <n v="3720"/>
        <n v="3660"/>
        <n v="17060"/>
        <n v="15400"/>
        <n v="9280"/>
        <n v="10840"/>
        <n v="5350"/>
        <n v="14440"/>
        <n v="1660"/>
        <n v="3500"/>
        <n v="16500"/>
        <n v="18220"/>
        <n v="3640"/>
        <n v="7170"/>
        <n v="6420"/>
        <n v="18080"/>
        <n v="17300"/>
        <n v="13440"/>
        <n v="14100"/>
        <n v="6850"/>
        <n v="12320"/>
        <n v="8840"/>
        <n v="2730"/>
        <n v="11000"/>
        <n v="16650"/>
        <n v="5630"/>
        <n v="9440"/>
        <n v="5470"/>
        <n v="6960"/>
        <n v="6920"/>
        <n v="3300"/>
        <n v="16020"/>
        <n v="4450"/>
        <n v="12220"/>
        <n v="9480"/>
        <n v="3710"/>
        <n v="5200"/>
        <n v="9100"/>
        <n v="1760"/>
        <n v="11500"/>
        <n v="10"/>
      </sharedItems>
    </cacheField>
    <cacheField name="Property_Claim" numFmtId="7">
      <sharedItems containsSemiMixedTypes="0" containsString="0" containsNumber="1" containsInteger="1" minValue="0" maxValue="23670" count="626">
        <n v="14020"/>
        <n v="11700"/>
        <n v="7120"/>
        <n v="9380"/>
        <n v="15520"/>
        <n v="0"/>
        <n v="8430"/>
        <n v="10680"/>
        <n v="4960"/>
        <n v="240"/>
        <n v="8520"/>
        <n v="6280"/>
        <n v="5160"/>
        <n v="10700"/>
        <n v="4580"/>
        <n v="1220"/>
        <n v="7560"/>
        <n v="12980"/>
        <n v="4750"/>
        <n v="6340"/>
        <n v="1200"/>
        <n v="13980"/>
        <n v="16180"/>
        <n v="6890"/>
        <n v="12780"/>
        <n v="9650"/>
        <n v="6760"/>
        <n v="9540"/>
        <n v="1440"/>
        <n v="7990"/>
        <n v="3770"/>
        <n v="6880"/>
        <n v="1000"/>
        <n v="5710"/>
        <n v="820"/>
        <n v="6740"/>
        <n v="5820"/>
        <n v="6910"/>
        <n v="8560"/>
        <n v="12380"/>
        <n v="19950"/>
        <n v="490"/>
        <n v="12240"/>
        <n v="15860"/>
        <n v="320"/>
        <n v="10000"/>
        <n v="5270"/>
        <n v="11680"/>
        <n v="3530"/>
        <n v="5400"/>
        <n v="8340"/>
        <n v="1340"/>
        <n v="16360"/>
        <n v="6730"/>
        <n v="9320"/>
        <n v="3250"/>
        <n v="10540"/>
        <n v="11620"/>
        <n v="8410"/>
        <n v="6060"/>
        <n v="290"/>
        <n v="7950"/>
        <n v="600"/>
        <n v="12920"/>
        <n v="920"/>
        <n v="5720"/>
        <n v="6680"/>
        <n v="4420"/>
        <n v="8720"/>
        <n v="5850"/>
        <n v="6600"/>
        <n v="6430"/>
        <n v="580"/>
        <n v="640"/>
        <n v="6940"/>
        <n v="500"/>
        <n v="11820"/>
        <n v="16620"/>
        <n v="390"/>
        <n v="1470"/>
        <n v="4040"/>
        <n v="300"/>
        <n v="4070"/>
        <n v="7040"/>
        <n v="1540"/>
        <n v="11040"/>
        <n v="6710"/>
        <n v="5040"/>
        <n v="7860"/>
        <n v="350"/>
        <n v="13080"/>
        <n v="5430"/>
        <n v="10720"/>
        <n v="7910"/>
        <n v="10020"/>
        <n v="14840"/>
        <n v="1240"/>
        <n v="3360"/>
        <n v="11300"/>
        <n v="5640"/>
        <n v="11100"/>
        <n v="4980"/>
        <n v="11580"/>
        <n v="13240"/>
        <n v="1100"/>
        <n v="7760"/>
        <n v="10820"/>
        <n v="5080"/>
        <n v="13580"/>
        <n v="680"/>
        <n v="5340"/>
        <n v="15100"/>
        <n v="10860"/>
        <n v="7460"/>
        <n v="15060"/>
        <n v="14060"/>
        <n v="5690"/>
        <n v="7110"/>
        <n v="9160"/>
        <n v="12260"/>
        <n v="480"/>
        <n v="6330"/>
        <n v="6400"/>
        <n v="400"/>
        <n v="3510"/>
        <n v="6040"/>
        <n v="13260"/>
        <n v="5960"/>
        <n v="9180"/>
        <n v="20280"/>
        <n v="5840"/>
        <n v="5570"/>
        <n v="10520"/>
        <n v="860"/>
        <n v="5760"/>
        <n v="1680"/>
        <n v="6260"/>
        <n v="12560"/>
        <n v="650"/>
        <n v="6410"/>
        <n v="7830"/>
        <n v="4990"/>
        <n v="12120"/>
        <n v="20550"/>
        <n v="5490"/>
        <n v="8840"/>
        <n v="4490"/>
        <n v="4860"/>
        <n v="7310"/>
        <n v="17880"/>
        <n v="9260"/>
        <n v="11960"/>
        <n v="15540"/>
        <n v="12800"/>
        <n v="8060"/>
        <n v="8400"/>
        <n v="8790"/>
        <n v="7200"/>
        <n v="3690"/>
        <n v="14360"/>
        <n v="1480"/>
        <n v="6620"/>
        <n v="6660"/>
        <n v="11940"/>
        <n v="6860"/>
        <n v="1020"/>
        <n v="8780"/>
        <n v="8710"/>
        <n v="3810"/>
        <n v="13000"/>
        <n v="6230"/>
        <n v="620"/>
        <n v="14140"/>
        <n v="510"/>
        <n v="440"/>
        <n v="15580"/>
        <n v="12820"/>
        <n v="1400"/>
        <n v="5410"/>
        <n v="14160"/>
        <n v="14480"/>
        <n v="10840"/>
        <n v="4340"/>
        <n v="12480"/>
        <n v="660"/>
        <n v="1180"/>
        <n v="1580"/>
        <n v="5970"/>
        <n v="14380"/>
        <n v="5000"/>
        <n v="12960"/>
        <n v="11080"/>
        <n v="840"/>
        <n v="10160"/>
        <n v="280"/>
        <n v="5930"/>
        <n v="21630"/>
        <n v="10600"/>
        <n v="9640"/>
        <n v="13560"/>
        <n v="9920"/>
        <n v="590"/>
        <n v="6960"/>
        <n v="720"/>
        <n v="6510"/>
        <n v="8600"/>
        <n v="9200"/>
        <n v="17120"/>
        <n v="4000"/>
        <n v="14180"/>
        <n v="4080"/>
        <n v="17280"/>
        <n v="14740"/>
        <n v="12220"/>
        <n v="9760"/>
        <n v="6520"/>
        <n v="3170"/>
        <n v="11420"/>
        <n v="13660"/>
        <n v="6380"/>
        <n v="10420"/>
        <n v="960"/>
        <n v="6050"/>
        <n v="11540"/>
        <n v="530"/>
        <n v="9360"/>
        <n v="14580"/>
        <n v="11380"/>
        <n v="3900"/>
        <n v="6820"/>
        <n v="11360"/>
        <n v="16280"/>
        <n v="4270"/>
        <n v="2120"/>
        <n v="6390"/>
        <n v="7640"/>
        <n v="6610"/>
        <n v="16120"/>
        <n v="11180"/>
        <n v="15080"/>
        <n v="3870"/>
        <n v="5370"/>
        <n v="17180"/>
        <n v="5280"/>
        <n v="7000"/>
        <n v="4400"/>
        <n v="6560"/>
        <n v="9020"/>
        <n v="8960"/>
        <n v="5900"/>
        <n v="17260"/>
        <n v="7470"/>
        <n v="11660"/>
        <n v="1740"/>
        <n v="14920"/>
        <n v="4200"/>
        <n v="15380"/>
        <n v="15120"/>
        <n v="17460"/>
        <n v="2770"/>
        <n v="6920"/>
        <n v="6170"/>
        <n v="6070"/>
        <n v="7660"/>
        <n v="7150"/>
        <n v="5030"/>
        <n v="16640"/>
        <n v="5730"/>
        <n v="780"/>
        <n v="1320"/>
        <n v="10100"/>
        <n v="9780"/>
        <n v="10940"/>
        <n v="8140"/>
        <n v="21240"/>
        <n v="6440"/>
        <n v="13680"/>
        <n v="16800"/>
        <n v="15440"/>
        <n v="6150"/>
        <n v="9000"/>
        <n v="21810"/>
        <n v="4610"/>
        <n v="560"/>
        <n v="9420"/>
        <n v="470"/>
        <n v="9840"/>
        <n v="10280"/>
        <n v="11220"/>
        <n v="15360"/>
        <n v="10380"/>
        <n v="6480"/>
        <n v="5070"/>
        <n v="6160"/>
        <n v="4730"/>
        <n v="1260"/>
        <n v="7670"/>
        <n v="7820"/>
        <n v="7810"/>
        <n v="5950"/>
        <n v="7870"/>
        <n v="12360"/>
        <n v="7440"/>
        <n v="6810"/>
        <n v="12100"/>
        <n v="6580"/>
        <n v="10440"/>
        <n v="6690"/>
        <n v="10120"/>
        <n v="5920"/>
        <n v="5660"/>
        <n v="1060"/>
        <n v="6720"/>
        <n v="14100"/>
        <n v="5530"/>
        <n v="980"/>
        <n v="11500"/>
        <n v="6460"/>
        <n v="7960"/>
        <n v="17680"/>
        <n v="4830"/>
        <n v="19020"/>
        <n v="6000"/>
        <n v="7340"/>
        <n v="700"/>
        <n v="13520"/>
        <n v="7420"/>
        <n v="19200"/>
        <n v="10300"/>
        <n v="3280"/>
        <n v="6550"/>
        <n v="10240"/>
        <n v="3850"/>
        <n v="12600"/>
        <n v="450"/>
        <n v="6930"/>
        <n v="9620"/>
        <n v="4940"/>
        <n v="4250"/>
        <n v="5050"/>
        <n v="13480"/>
        <n v="14560"/>
        <n v="4020"/>
        <n v="5460"/>
        <n v="410"/>
        <n v="14120"/>
        <n v="13380"/>
        <n v="6780"/>
        <n v="16460"/>
        <n v="15280"/>
        <n v="9600"/>
        <n v="20310"/>
        <n v="7270"/>
        <n v="1460"/>
        <n v="690"/>
        <n v="9720"/>
        <n v="9040"/>
        <n v="10640"/>
        <n v="5790"/>
        <n v="3600"/>
        <n v="15040"/>
        <n v="7100"/>
        <n v="4780"/>
        <n v="5980"/>
        <n v="5860"/>
        <n v="5580"/>
        <n v="13100"/>
        <n v="7680"/>
        <n v="6670"/>
        <n v="7140"/>
        <n v="8930"/>
        <n v="6270"/>
        <n v="6630"/>
        <n v="6020"/>
        <n v="5600"/>
        <n v="13860"/>
        <n v="4330"/>
        <n v="4360"/>
        <n v="7850"/>
        <n v="7690"/>
        <n v="6140"/>
        <n v="4060"/>
        <n v="5990"/>
        <n v="1080"/>
        <n v="15820"/>
        <n v="420"/>
        <n v="430"/>
        <n v="7020"/>
        <n v="5240"/>
        <n v="6840"/>
        <n v="13720"/>
        <n v="12720"/>
        <n v="1120"/>
        <n v="6130"/>
        <n v="520"/>
        <n v="13200"/>
        <n v="21580"/>
        <n v="14700"/>
        <n v="11600"/>
        <n v="4050"/>
        <n v="10780"/>
        <n v="15180"/>
        <n v="7620"/>
        <n v="4760"/>
        <n v="8920"/>
        <n v="13800"/>
        <n v="11140"/>
        <n v="8240"/>
        <n v="7400"/>
        <n v="6090"/>
        <n v="7500"/>
        <n v="11340"/>
        <n v="8880"/>
        <n v="4100"/>
        <n v="5680"/>
        <n v="10080"/>
        <n v="12160"/>
        <n v="9500"/>
        <n v="10480"/>
        <n v="11920"/>
        <n v="3590"/>
        <n v="4800"/>
        <n v="3310"/>
        <n v="18180"/>
        <n v="5110"/>
        <n v="13280"/>
        <n v="3520"/>
        <n v="1280"/>
        <n v="3150"/>
        <n v="8180"/>
        <n v="5940"/>
        <n v="9880"/>
        <n v="940"/>
        <n v="4770"/>
        <n v="6290"/>
        <n v="5880"/>
        <n v="12580"/>
        <n v="6900"/>
        <n v="11560"/>
        <n v="550"/>
        <n v="16040"/>
        <n v="7710"/>
        <n v="9900"/>
        <n v="10360"/>
        <n v="14500"/>
        <n v="7080"/>
        <n v="6800"/>
        <n v="13180"/>
        <n v="14280"/>
        <n v="5670"/>
        <n v="13740"/>
        <n v="4910"/>
        <n v="4690"/>
        <n v="7510"/>
        <n v="14420"/>
        <n v="12300"/>
        <n v="12020"/>
        <n v="16160"/>
        <n v="7490"/>
        <n v="3160"/>
        <n v="8680"/>
        <n v="8640"/>
        <n v="10900"/>
        <n v="8500"/>
        <n v="14240"/>
        <n v="7360"/>
        <n v="5120"/>
        <n v="19470"/>
        <n v="6370"/>
        <n v="11880"/>
        <n v="12320"/>
        <n v="4170"/>
        <n v="5610"/>
        <n v="11400"/>
        <n v="11740"/>
        <n v="5740"/>
        <n v="13040"/>
        <n v="23670"/>
        <n v="15420"/>
        <n v="15760"/>
        <n v="5220"/>
        <n v="5770"/>
        <n v="16560"/>
        <n v="8630"/>
        <n v="7980"/>
        <n v="630"/>
        <n v="4290"/>
        <n v="8460"/>
        <n v="4650"/>
        <n v="7250"/>
        <n v="730"/>
        <n v="12400"/>
        <n v="330"/>
        <n v="5020"/>
        <n v="6570"/>
        <n v="740"/>
        <n v="6100"/>
        <n v="14940"/>
        <n v="5380"/>
        <n v="9980"/>
        <n v="7890"/>
        <n v="9460"/>
        <n v="4510"/>
        <n v="5310"/>
        <n v="6770"/>
        <n v="18520"/>
        <n v="11280"/>
        <n v="5550"/>
        <n v="810"/>
        <n v="8740"/>
        <n v="15660"/>
        <n v="12500"/>
        <n v="250"/>
        <n v="12460"/>
        <n v="17140"/>
        <n v="670"/>
        <n v="260"/>
        <n v="4840"/>
        <n v="5700"/>
        <n v="13900"/>
        <n v="5620"/>
        <n v="16540"/>
        <n v="2970"/>
        <n v="14080"/>
        <n v="5560"/>
        <n v="11760"/>
        <n v="16300"/>
        <n v="11840"/>
        <n v="5440"/>
        <n v="7540"/>
        <n v="900"/>
        <n v="12760"/>
        <n v="4880"/>
        <n v="5750"/>
        <n v="5520"/>
        <n v="14460"/>
        <n v="6500"/>
        <n v="380"/>
        <n v="7450"/>
        <n v="9060"/>
        <n v="7230"/>
        <n v="8900"/>
        <n v="10060"/>
        <n v="8020"/>
        <n v="6350"/>
        <n v="15920"/>
        <n v="7090"/>
        <n v="4670"/>
        <n v="6750"/>
        <n v="11160"/>
        <n v="11460"/>
        <n v="1380"/>
        <n v="7190"/>
        <n v="4570"/>
        <n v="19650"/>
        <n v="7750"/>
        <n v="4920"/>
        <n v="11780"/>
        <n v="1500"/>
        <n v="570"/>
        <n v="15560"/>
        <n v="12620"/>
        <n v="4700"/>
        <n v="6210"/>
        <n v="4970"/>
        <n v="3980"/>
        <n v="4370"/>
        <n v="14220"/>
        <n v="13460"/>
        <n v="8280"/>
        <n v="7370"/>
        <n v="14660"/>
        <n v="7580"/>
        <n v="540"/>
        <n v="5780"/>
        <n v="10340"/>
        <n v="6180"/>
        <n v="4710"/>
        <n v="4450"/>
        <n v="4430"/>
        <n v="14040"/>
        <n v="10880"/>
        <n v="5910"/>
        <n v="6700"/>
        <n v="6650"/>
        <n v="1800"/>
        <n v="8150"/>
        <n v="6970"/>
        <n v="2250"/>
        <n v="3720"/>
        <n v="7320"/>
        <n v="14680"/>
        <n v="5590"/>
        <n v="8530"/>
        <n v="6240"/>
        <n v="5190"/>
        <n v="7700"/>
        <n v="9280"/>
        <n v="6250"/>
        <n v="5350"/>
        <n v="7220"/>
        <n v="7790"/>
        <n v="830"/>
        <n v="11000"/>
        <n v="18220"/>
        <n v="7280"/>
        <n v="14340"/>
        <n v="19260"/>
        <n v="18080"/>
        <n v="17300"/>
        <n v="6850"/>
        <n v="2730"/>
        <n v="5500"/>
        <n v="11260"/>
        <n v="4720"/>
        <n v="13840"/>
        <n v="10220"/>
        <n v="16020"/>
        <n v="14520"/>
        <n v="4740"/>
        <n v="13020"/>
        <n v="7210"/>
        <n v="10400"/>
        <n v="4550"/>
        <n v="880"/>
        <n v="20"/>
      </sharedItems>
    </cacheField>
    <cacheField name="Vehicle_Claim" numFmtId="164">
      <sharedItems containsSemiMixedTypes="0" containsString="0" containsNumber="1" containsInteger="1" minValue="70" maxValue="79560"/>
    </cacheField>
    <cacheField name="Auto_Make" numFmtId="0">
      <sharedItems count="14">
        <s v="Honda"/>
        <s v="Nissan"/>
        <s v="Ford"/>
        <s v="Audi"/>
        <s v="Dodge"/>
        <s v="Mercedes"/>
        <s v="Toyota"/>
        <s v="Subaru"/>
        <s v="Saab"/>
        <s v="Chevrolet"/>
        <s v="Acura"/>
        <s v="Bmw"/>
        <s v="Volkswagen"/>
        <s v="Jeep"/>
      </sharedItems>
    </cacheField>
    <cacheField name="Auto_Model" numFmtId="49">
      <sharedItems containsMixedTypes="1" containsNumber="1" containsInteger="1" minValue="93" maxValue="95" count="40">
        <s v="Civic"/>
        <s v="Pathfinder"/>
        <s v="Escape"/>
        <s v="A5"/>
        <s v="Neon"/>
        <s v="Maxima"/>
        <s v="E400"/>
        <s v="Camry"/>
        <s v="Corolla"/>
        <s v="ML350"/>
        <s v="A3"/>
        <s v="F150"/>
        <s v="Forrester"/>
        <n v="95"/>
        <s v="Tahoe"/>
        <s v="MDX"/>
        <s v="Legacy"/>
        <s v="X6"/>
        <s v="92x"/>
        <s v="RSX"/>
        <s v="C300"/>
        <s v="TL"/>
        <s v="Fusion"/>
        <n v="93"/>
        <s v="Impreza"/>
        <s v="CRV"/>
        <s v="Highlander"/>
        <s v="Jetta"/>
        <s v="3 Series"/>
        <s v="RAM"/>
        <s v="Ultimo"/>
        <s v="X5"/>
        <s v="Wrangler"/>
        <s v="Accord"/>
        <s v="Silverado"/>
        <s v="M5"/>
        <s v="Passat"/>
        <s v="Grand Cherokee"/>
        <s v="Malibu"/>
        <s v="Forester"/>
      </sharedItems>
    </cacheField>
    <cacheField name="Auto_Year" numFmtId="0">
      <sharedItems containsSemiMixedTypes="0" containsString="0" containsNumber="1" containsInteger="1" minValue="1995" maxValue="2015" count="21">
        <n v="2014"/>
        <n v="2011"/>
        <n v="1997"/>
        <n v="2015"/>
        <n v="2009"/>
        <n v="2004"/>
        <n v="2005"/>
        <n v="2003"/>
        <n v="2002"/>
        <n v="1996"/>
        <n v="1999"/>
        <n v="2007"/>
        <n v="2008"/>
        <n v="2012"/>
        <n v="1998"/>
        <n v="2000"/>
        <n v="2010"/>
        <n v="2006"/>
        <n v="2013"/>
        <n v="2001"/>
        <n v="1995"/>
      </sharedItems>
    </cacheField>
    <cacheField name="Fraud_Reported" numFmtId="0">
      <sharedItems count="2">
        <s v="No"/>
        <s v="Yes"/>
      </sharedItems>
    </cacheField>
    <cacheField name="Deductible_Groups" numFmtId="0">
      <sharedItems/>
    </cacheField>
    <cacheField name="Incident_Time" numFmtId="0">
      <sharedItems/>
    </cacheField>
    <cacheField name="Year" numFmtId="0">
      <sharedItems containsSemiMixedTypes="0" containsString="0" containsNumber="1" containsInteger="1" minValue="1990" maxValue="2015" count="26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328"/>
    <n v="48"/>
    <x v="0"/>
    <d v="2014-10-17T00:00:00"/>
    <s v="OH"/>
    <s v="250/500"/>
    <n v="1000"/>
    <n v="1406.91"/>
    <n v="0"/>
    <n v="466132"/>
    <s v="MALE"/>
    <s v="MD"/>
    <s v="Craft-Repair"/>
    <s v="Husband"/>
    <n v="53300"/>
    <n v="0"/>
    <d v="2015-01-25T00:00:00"/>
    <x v="0"/>
    <s v="Side Collision"/>
    <s v="Major Damage"/>
    <s v="Police"/>
    <x v="0"/>
    <s v="Columbus"/>
    <n v="5"/>
    <n v="1"/>
    <s v="Yes"/>
    <n v="1"/>
    <n v="2"/>
    <s v="Yes"/>
    <n v="71610"/>
    <n v="6510"/>
    <n v="13020"/>
    <n v="52080"/>
    <s v="Saab"/>
    <s v="92x"/>
    <n v="2004"/>
    <x v="0"/>
  </r>
  <r>
    <n v="228"/>
    <n v="42"/>
    <x v="1"/>
    <d v="2006-06-27T00:00:00"/>
    <s v="IN"/>
    <s v="250/500"/>
    <n v="2000"/>
    <n v="1197.22"/>
    <n v="5000000"/>
    <n v="468176"/>
    <s v="MALE"/>
    <s v="MD"/>
    <s v="Machine-Op-Inspct"/>
    <s v="Other-Relative"/>
    <n v="0"/>
    <n v="0"/>
    <d v="2015-01-21T00:00:00"/>
    <x v="1"/>
    <s v="Unknown"/>
    <s v="Minor Damage"/>
    <s v="Police"/>
    <x v="1"/>
    <s v="River wood"/>
    <n v="8"/>
    <n v="1"/>
    <s v="Unknown"/>
    <n v="0"/>
    <n v="0"/>
    <s v="Unknown"/>
    <n v="5070"/>
    <n v="780"/>
    <n v="780"/>
    <n v="3510"/>
    <s v="Mercedes"/>
    <s v="E400"/>
    <n v="2007"/>
    <x v="0"/>
  </r>
  <r>
    <n v="134"/>
    <n v="29"/>
    <x v="2"/>
    <d v="2000-09-06T00:00:00"/>
    <s v="OH"/>
    <s v="100/300"/>
    <n v="2000"/>
    <n v="1413.14"/>
    <n v="5000000"/>
    <n v="430632"/>
    <s v="FEMALE"/>
    <s v="PhD"/>
    <s v="Sales"/>
    <s v="Own-Child"/>
    <n v="35100"/>
    <n v="0"/>
    <d v="2015-02-22T00:00:00"/>
    <x v="2"/>
    <s v="Rear Collision"/>
    <s v="Minor Damage"/>
    <s v="Police"/>
    <x v="2"/>
    <s v="Columbus"/>
    <n v="7"/>
    <n v="3"/>
    <s v="No"/>
    <n v="2"/>
    <n v="3"/>
    <s v="No"/>
    <n v="34650"/>
    <n v="7700"/>
    <n v="3850"/>
    <n v="23100"/>
    <s v="Dodge"/>
    <s v="RAM"/>
    <n v="2007"/>
    <x v="1"/>
  </r>
  <r>
    <n v="256"/>
    <n v="41"/>
    <x v="3"/>
    <d v="1990-05-25T00:00:00"/>
    <s v="IL"/>
    <s v="250/500"/>
    <n v="2000"/>
    <n v="1415.74"/>
    <n v="6000000"/>
    <n v="608117"/>
    <s v="FEMALE"/>
    <s v="PhD"/>
    <s v="Armed-Forces"/>
    <s v="Unmarried"/>
    <n v="48900"/>
    <n v="-62400"/>
    <d v="2015-01-10T00:00:00"/>
    <x v="0"/>
    <s v="Front Collision"/>
    <s v="Major Damage"/>
    <s v="Police"/>
    <x v="3"/>
    <s v="Arlington"/>
    <n v="5"/>
    <n v="1"/>
    <s v="Unknown"/>
    <n v="1"/>
    <n v="2"/>
    <s v="No"/>
    <n v="63400"/>
    <n v="6340"/>
    <n v="6340"/>
    <n v="50720"/>
    <s v="Chevrolet"/>
    <s v="Tahoe"/>
    <n v="2014"/>
    <x v="0"/>
  </r>
  <r>
    <n v="228"/>
    <n v="44"/>
    <x v="4"/>
    <d v="2014-06-06T00:00:00"/>
    <s v="IL"/>
    <s v="500/1000"/>
    <n v="1000"/>
    <n v="1583.91"/>
    <n v="6000000"/>
    <n v="610706"/>
    <s v="MALE"/>
    <s v="Associate"/>
    <s v="Sales"/>
    <s v="Unmarried"/>
    <n v="66000"/>
    <n v="-46000"/>
    <d v="2015-02-17T00:00:00"/>
    <x v="1"/>
    <s v="Unknown"/>
    <s v="Minor Damage"/>
    <s v="None"/>
    <x v="2"/>
    <s v="Arlington"/>
    <n v="20"/>
    <n v="1"/>
    <s v="No"/>
    <n v="0"/>
    <n v="1"/>
    <s v="No"/>
    <n v="6500"/>
    <n v="1300"/>
    <n v="650"/>
    <n v="4550"/>
    <s v="Acura"/>
    <s v="RSX"/>
    <n v="2009"/>
    <x v="1"/>
  </r>
  <r>
    <n v="256"/>
    <n v="39"/>
    <x v="5"/>
    <d v="2006-10-12T00:00:00"/>
    <s v="OH"/>
    <s v="250/500"/>
    <n v="1000"/>
    <n v="1351.1"/>
    <n v="0"/>
    <n v="478456"/>
    <s v="FEMALE"/>
    <s v="PhD"/>
    <s v="Tech-Support"/>
    <s v="Unmarried"/>
    <n v="0"/>
    <n v="0"/>
    <d v="2015-01-02T00:00:00"/>
    <x v="2"/>
    <s v="Rear Collision"/>
    <s v="Major Damage"/>
    <s v="Fire"/>
    <x v="0"/>
    <s v="Arlington"/>
    <n v="19"/>
    <n v="3"/>
    <s v="No"/>
    <n v="0"/>
    <n v="2"/>
    <s v="No"/>
    <n v="64100"/>
    <n v="6410"/>
    <n v="6410"/>
    <n v="51280"/>
    <s v="Saab"/>
    <n v="95"/>
    <n v="2003"/>
    <x v="0"/>
  </r>
  <r>
    <n v="137"/>
    <n v="34"/>
    <x v="6"/>
    <d v="2000-06-04T00:00:00"/>
    <s v="IN"/>
    <s v="250/500"/>
    <n v="1000"/>
    <n v="1333.35"/>
    <n v="0"/>
    <n v="441716"/>
    <s v="MALE"/>
    <s v="PhD"/>
    <s v="Prof-Specialty"/>
    <s v="Husband"/>
    <n v="0"/>
    <n v="-77000"/>
    <d v="2015-01-13T00:00:00"/>
    <x v="2"/>
    <s v="Front Collision"/>
    <s v="Minor Damage"/>
    <s v="Police"/>
    <x v="2"/>
    <s v="Springfield"/>
    <n v="0"/>
    <n v="3"/>
    <s v="Unknown"/>
    <n v="0"/>
    <n v="0"/>
    <s v="Unknown"/>
    <n v="78650"/>
    <n v="21450"/>
    <n v="7150"/>
    <n v="50050"/>
    <s v="Nissan"/>
    <s v="Pathfinder"/>
    <n v="2012"/>
    <x v="1"/>
  </r>
  <r>
    <n v="165"/>
    <n v="37"/>
    <x v="7"/>
    <d v="1990-02-03T00:00:00"/>
    <s v="IL"/>
    <s v="100/300"/>
    <n v="1000"/>
    <n v="1137.03"/>
    <n v="0"/>
    <n v="603195"/>
    <s v="MALE"/>
    <s v="Associate"/>
    <s v="Tech-Support"/>
    <s v="Unmarried"/>
    <n v="0"/>
    <n v="0"/>
    <d v="2015-02-27T00:00:00"/>
    <x v="2"/>
    <s v="Front Collision"/>
    <s v="Total Loss"/>
    <s v="Police"/>
    <x v="1"/>
    <s v="Columbus"/>
    <n v="23"/>
    <n v="3"/>
    <s v="Unknown"/>
    <n v="2"/>
    <n v="2"/>
    <s v="Yes"/>
    <n v="51590"/>
    <n v="9380"/>
    <n v="9380"/>
    <n v="32830"/>
    <s v="Audi"/>
    <s v="A5"/>
    <n v="2015"/>
    <x v="1"/>
  </r>
  <r>
    <n v="27"/>
    <n v="33"/>
    <x v="8"/>
    <d v="1997-02-05T00:00:00"/>
    <s v="IL"/>
    <s v="100/300"/>
    <n v="500"/>
    <n v="1442.99"/>
    <n v="0"/>
    <n v="601734"/>
    <s v="FEMALE"/>
    <s v="PhD"/>
    <s v="Other-Service"/>
    <s v="Own-Child"/>
    <n v="0"/>
    <n v="0"/>
    <d v="2015-01-30T00:00:00"/>
    <x v="0"/>
    <s v="Front Collision"/>
    <s v="Total Loss"/>
    <s v="Police"/>
    <x v="4"/>
    <s v="Arlington"/>
    <n v="21"/>
    <n v="1"/>
    <s v="No"/>
    <n v="1"/>
    <n v="1"/>
    <s v="Yes"/>
    <n v="27700"/>
    <n v="2770"/>
    <n v="2770"/>
    <n v="22160"/>
    <s v="Toyota"/>
    <s v="Camry"/>
    <n v="2012"/>
    <x v="1"/>
  </r>
  <r>
    <n v="212"/>
    <n v="42"/>
    <x v="9"/>
    <d v="2011-07-25T00:00:00"/>
    <s v="IL"/>
    <s v="100/300"/>
    <n v="500"/>
    <n v="1315.68"/>
    <n v="0"/>
    <n v="600983"/>
    <s v="MALE"/>
    <s v="PhD"/>
    <s v="Priv-House-Serv"/>
    <s v="Wife"/>
    <n v="0"/>
    <n v="-39300"/>
    <d v="2015-01-05T00:00:00"/>
    <x v="0"/>
    <s v="Rear Collision"/>
    <s v="Total Loss"/>
    <s v="Other"/>
    <x v="5"/>
    <s v="Hillsdale"/>
    <n v="14"/>
    <n v="1"/>
    <s v="No"/>
    <n v="2"/>
    <n v="1"/>
    <s v="Unknown"/>
    <n v="42300"/>
    <n v="4700"/>
    <n v="4700"/>
    <n v="32900"/>
    <s v="Saab"/>
    <s v="92x"/>
    <n v="1996"/>
    <x v="1"/>
  </r>
  <r>
    <n v="235"/>
    <n v="42"/>
    <x v="10"/>
    <d v="2002-05-26T00:00:00"/>
    <s v="OH"/>
    <s v="100/300"/>
    <n v="500"/>
    <n v="1253.1199999999999"/>
    <n v="4000000"/>
    <n v="462283"/>
    <s v="FEMALE"/>
    <s v="Masters"/>
    <s v="Exec-Managerial"/>
    <s v="Other-Relative"/>
    <n v="38400"/>
    <n v="0"/>
    <d v="2015-01-06T00:00:00"/>
    <x v="0"/>
    <s v="Front Collision"/>
    <s v="Total Loss"/>
    <s v="Police"/>
    <x v="2"/>
    <s v="North bend"/>
    <n v="22"/>
    <n v="1"/>
    <s v="Yes"/>
    <n v="2"/>
    <n v="2"/>
    <s v="Unknown"/>
    <n v="87010"/>
    <n v="7910"/>
    <n v="15820"/>
    <n v="63280"/>
    <s v="Ford"/>
    <s v="F150"/>
    <n v="2002"/>
    <x v="1"/>
  </r>
  <r>
    <n v="447"/>
    <n v="61"/>
    <x v="11"/>
    <d v="1999-05-29T00:00:00"/>
    <s v="OH"/>
    <s v="100/300"/>
    <n v="2000"/>
    <n v="1137.1600000000001"/>
    <n v="0"/>
    <n v="615561"/>
    <s v="FEMALE"/>
    <s v="High School"/>
    <s v="Exec-Managerial"/>
    <s v="Other-Relative"/>
    <n v="0"/>
    <n v="-51000"/>
    <d v="2015-02-15T00:00:00"/>
    <x v="2"/>
    <s v="Front Collision"/>
    <s v="Major Damage"/>
    <s v="Fire"/>
    <x v="0"/>
    <s v="Springfield"/>
    <n v="21"/>
    <n v="3"/>
    <s v="Yes"/>
    <n v="1"/>
    <n v="2"/>
    <s v="Yes"/>
    <n v="114920"/>
    <n v="17680"/>
    <n v="17680"/>
    <n v="79560"/>
    <s v="Audi"/>
    <s v="A3"/>
    <n v="2006"/>
    <x v="1"/>
  </r>
  <r>
    <n v="60"/>
    <n v="23"/>
    <x v="12"/>
    <d v="1997-11-20T00:00:00"/>
    <s v="OH"/>
    <s v="500/1000"/>
    <n v="500"/>
    <n v="1215.3599999999999"/>
    <n v="3000000"/>
    <n v="432220"/>
    <s v="MALE"/>
    <s v="MD"/>
    <s v="Protective-Serv"/>
    <s v="Wife"/>
    <n v="0"/>
    <n v="0"/>
    <d v="2015-01-22T00:00:00"/>
    <x v="0"/>
    <s v="Rear Collision"/>
    <s v="Total Loss"/>
    <s v="Ambulance"/>
    <x v="0"/>
    <s v="North bend"/>
    <n v="9"/>
    <n v="1"/>
    <s v="Yes"/>
    <n v="1"/>
    <n v="0"/>
    <s v="No"/>
    <n v="56520"/>
    <n v="4710"/>
    <n v="9420"/>
    <n v="42390"/>
    <s v="Saab"/>
    <n v="95"/>
    <n v="2000"/>
    <x v="1"/>
  </r>
  <r>
    <n v="121"/>
    <n v="34"/>
    <x v="13"/>
    <d v="2012-10-26T00:00:00"/>
    <s v="OH"/>
    <s v="100/300"/>
    <n v="1000"/>
    <n v="936.61"/>
    <n v="0"/>
    <n v="464652"/>
    <s v="FEMALE"/>
    <s v="MD"/>
    <s v="Armed-Forces"/>
    <s v="Wife"/>
    <n v="52800"/>
    <n v="-32800"/>
    <d v="2015-01-08T00:00:00"/>
    <x v="3"/>
    <s v="Unknown"/>
    <s v="Minor Damage"/>
    <s v="None"/>
    <x v="0"/>
    <s v="Springfield"/>
    <n v="5"/>
    <n v="1"/>
    <s v="No"/>
    <n v="1"/>
    <n v="1"/>
    <s v="No"/>
    <n v="7280"/>
    <n v="1120"/>
    <n v="1120"/>
    <n v="5040"/>
    <s v="Toyota"/>
    <s v="Highlander"/>
    <n v="2010"/>
    <x v="1"/>
  </r>
  <r>
    <n v="180"/>
    <n v="38"/>
    <x v="14"/>
    <d v="1998-12-28T00:00:00"/>
    <s v="OH"/>
    <s v="250/500"/>
    <n v="2000"/>
    <n v="1301.1300000000001"/>
    <n v="0"/>
    <n v="476685"/>
    <s v="FEMALE"/>
    <s v="College"/>
    <s v="Machine-Op-Inspct"/>
    <s v="Not-In-Family"/>
    <n v="41300"/>
    <n v="-55500"/>
    <d v="2015-01-15T00:00:00"/>
    <x v="0"/>
    <s v="Rear Collision"/>
    <s v="Total Loss"/>
    <s v="Police"/>
    <x v="0"/>
    <s v="Springfield"/>
    <n v="12"/>
    <n v="1"/>
    <s v="No"/>
    <n v="0"/>
    <n v="2"/>
    <s v="Yes"/>
    <n v="46200"/>
    <n v="4200"/>
    <n v="8400"/>
    <n v="33600"/>
    <s v="Dodge"/>
    <s v="Neon"/>
    <n v="2003"/>
    <x v="0"/>
  </r>
  <r>
    <n v="473"/>
    <n v="58"/>
    <x v="15"/>
    <d v="1992-10-19T00:00:00"/>
    <s v="IN"/>
    <s v="100/300"/>
    <n v="2000"/>
    <n v="1131.4000000000001"/>
    <n v="0"/>
    <n v="458733"/>
    <s v="FEMALE"/>
    <s v="MD"/>
    <s v="Transport-Moving"/>
    <s v="Other-Relative"/>
    <n v="55700"/>
    <n v="0"/>
    <d v="2015-01-29T00:00:00"/>
    <x v="2"/>
    <s v="Side Collision"/>
    <s v="Major Damage"/>
    <s v="Other"/>
    <x v="4"/>
    <s v="Hillsdale"/>
    <n v="12"/>
    <n v="4"/>
    <s v="Yes"/>
    <n v="0"/>
    <n v="0"/>
    <s v="No"/>
    <n v="63120"/>
    <n v="10520"/>
    <n v="10520"/>
    <n v="42080"/>
    <s v="Acura"/>
    <s v="MDX"/>
    <n v="1999"/>
    <x v="0"/>
  </r>
  <r>
    <n v="70"/>
    <n v="26"/>
    <x v="16"/>
    <d v="2005-06-08T00:00:00"/>
    <s v="OH"/>
    <s v="500/1000"/>
    <n v="1000"/>
    <n v="1199.44"/>
    <n v="5000000"/>
    <n v="619884"/>
    <s v="MALE"/>
    <s v="College"/>
    <s v="Machine-Op-Inspct"/>
    <s v="Own-Child"/>
    <n v="63600"/>
    <n v="0"/>
    <d v="2015-02-22T00:00:00"/>
    <x v="2"/>
    <s v="Rear Collision"/>
    <s v="Major Damage"/>
    <s v="Other"/>
    <x v="2"/>
    <s v="River wood"/>
    <n v="0"/>
    <n v="3"/>
    <s v="Unknown"/>
    <n v="1"/>
    <n v="2"/>
    <s v="Yes"/>
    <n v="52110"/>
    <n v="5790"/>
    <n v="5790"/>
    <n v="40530"/>
    <s v="Nissan"/>
    <s v="Maxima"/>
    <n v="2012"/>
    <x v="1"/>
  </r>
  <r>
    <n v="140"/>
    <n v="31"/>
    <x v="17"/>
    <d v="2004-11-15T00:00:00"/>
    <s v="IN"/>
    <s v="500/1000"/>
    <n v="500"/>
    <n v="708.64"/>
    <n v="6000000"/>
    <n v="470610"/>
    <s v="MALE"/>
    <s v="High School"/>
    <s v="Machine-Op-Inspct"/>
    <s v="Unmarried"/>
    <n v="53500"/>
    <n v="0"/>
    <d v="2015-01-06T00:00:00"/>
    <x v="0"/>
    <s v="Side Collision"/>
    <s v="Total Loss"/>
    <s v="Police"/>
    <x v="4"/>
    <s v="North bend"/>
    <n v="9"/>
    <n v="1"/>
    <s v="No"/>
    <n v="0"/>
    <n v="2"/>
    <s v="Yes"/>
    <n v="77880"/>
    <n v="14160"/>
    <n v="7080"/>
    <n v="56640"/>
    <s v="Subaru"/>
    <s v="Legacy"/>
    <n v="2015"/>
    <x v="1"/>
  </r>
  <r>
    <n v="160"/>
    <n v="37"/>
    <x v="18"/>
    <d v="2014-12-28T00:00:00"/>
    <s v="OH"/>
    <s v="500/1000"/>
    <n v="500"/>
    <n v="1374.22"/>
    <n v="0"/>
    <n v="472135"/>
    <s v="FEMALE"/>
    <s v="MD"/>
    <s v="Craft-Repair"/>
    <s v="Other-Relative"/>
    <n v="45500"/>
    <n v="-37800"/>
    <d v="2015-01-19T00:00:00"/>
    <x v="0"/>
    <s v="Side Collision"/>
    <s v="Total Loss"/>
    <s v="Other"/>
    <x v="2"/>
    <s v="Northbrook"/>
    <n v="19"/>
    <n v="1"/>
    <s v="Yes"/>
    <n v="1"/>
    <n v="0"/>
    <s v="No"/>
    <n v="72930"/>
    <n v="6630"/>
    <n v="13260"/>
    <n v="53040"/>
    <s v="Acura"/>
    <s v="TL"/>
    <n v="2015"/>
    <x v="1"/>
  </r>
  <r>
    <n v="196"/>
    <n v="39"/>
    <x v="19"/>
    <d v="1992-08-02T00:00:00"/>
    <s v="IN"/>
    <s v="500/1000"/>
    <n v="2000"/>
    <n v="1475.73"/>
    <n v="0"/>
    <n v="477670"/>
    <s v="FEMALE"/>
    <s v="High School"/>
    <s v="Handlers-Cleaners"/>
    <s v="Own-Child"/>
    <n v="57000"/>
    <n v="-27300"/>
    <d v="2015-02-22T00:00:00"/>
    <x v="2"/>
    <s v="Side Collision"/>
    <s v="Major Damage"/>
    <s v="Police"/>
    <x v="1"/>
    <s v="Columbus"/>
    <n v="8"/>
    <n v="3"/>
    <s v="Unknown"/>
    <n v="2"/>
    <n v="0"/>
    <s v="No"/>
    <n v="60400"/>
    <n v="6040"/>
    <n v="6040"/>
    <n v="48320"/>
    <s v="Nissan"/>
    <s v="Pathfinder"/>
    <n v="2014"/>
    <x v="1"/>
  </r>
  <r>
    <n v="460"/>
    <n v="62"/>
    <x v="20"/>
    <d v="2002-06-25T00:00:00"/>
    <s v="IN"/>
    <s v="250/500"/>
    <n v="1000"/>
    <n v="1187.96"/>
    <n v="4000000"/>
    <n v="618845"/>
    <s v="MALE"/>
    <s v="JD"/>
    <s v="Other-Service"/>
    <s v="Own-Child"/>
    <n v="0"/>
    <n v="0"/>
    <d v="2015-01-01T00:00:00"/>
    <x v="2"/>
    <s v="Rear Collision"/>
    <s v="Minor Damage"/>
    <s v="Police"/>
    <x v="2"/>
    <s v="Columbus"/>
    <n v="20"/>
    <n v="3"/>
    <s v="No"/>
    <n v="1"/>
    <n v="0"/>
    <s v="Unknown"/>
    <n v="47160"/>
    <n v="0"/>
    <n v="5240"/>
    <n v="41920"/>
    <s v="Subaru"/>
    <s v="Impreza"/>
    <n v="2011"/>
    <x v="1"/>
  </r>
  <r>
    <n v="217"/>
    <n v="41"/>
    <x v="21"/>
    <d v="2005-11-27T00:00:00"/>
    <s v="IL"/>
    <s v="500/1000"/>
    <n v="2000"/>
    <n v="875.15"/>
    <n v="0"/>
    <n v="442479"/>
    <s v="FEMALE"/>
    <s v="Associate"/>
    <s v="Machine-Op-Inspect"/>
    <s v="Own-Child"/>
    <n v="46700"/>
    <n v="0"/>
    <d v="2015-02-10T00:00:00"/>
    <x v="2"/>
    <s v="Side Collision"/>
    <s v="Total Loss"/>
    <s v="Police"/>
    <x v="0"/>
    <s v="Arlington"/>
    <n v="15"/>
    <n v="3"/>
    <s v="Unknown"/>
    <n v="1"/>
    <n v="2"/>
    <s v="Unknown"/>
    <n v="37840"/>
    <n v="0"/>
    <n v="4730"/>
    <n v="33110"/>
    <s v="Acura"/>
    <s v="RSX"/>
    <n v="1996"/>
    <x v="1"/>
  </r>
  <r>
    <n v="370"/>
    <n v="55"/>
    <x v="22"/>
    <d v="1994-05-27T00:00:00"/>
    <s v="IL"/>
    <s v="100/300"/>
    <n v="2000"/>
    <n v="972.18"/>
    <n v="0"/>
    <n v="443920"/>
    <s v="MALE"/>
    <s v="High School"/>
    <s v="Prof-Specialty"/>
    <s v="Other-Relative"/>
    <n v="72700"/>
    <n v="-68200"/>
    <d v="2015-01-11T00:00:00"/>
    <x v="2"/>
    <s v="Rear Collision"/>
    <s v="Major Damage"/>
    <s v="Ambulance"/>
    <x v="0"/>
    <s v="Hillsdale"/>
    <n v="20"/>
    <n v="3"/>
    <s v="No"/>
    <n v="0"/>
    <n v="0"/>
    <s v="Yes"/>
    <n v="71520"/>
    <n v="17880"/>
    <n v="5960"/>
    <n v="47680"/>
    <s v="Subaru"/>
    <s v="Forester"/>
    <n v="2000"/>
    <x v="0"/>
  </r>
  <r>
    <n v="413"/>
    <n v="55"/>
    <x v="23"/>
    <d v="1991-02-08T00:00:00"/>
    <s v="IN"/>
    <s v="100/300"/>
    <n v="2000"/>
    <n v="1268.79"/>
    <n v="0"/>
    <n v="453148"/>
    <s v="MALE"/>
    <s v="MD"/>
    <s v="Private-House-Serv"/>
    <s v="Own-Child"/>
    <n v="0"/>
    <n v="-31000"/>
    <d v="2015-01-19T00:00:00"/>
    <x v="0"/>
    <s v="Front Collision"/>
    <s v="Total Loss"/>
    <s v="Ambulance"/>
    <x v="4"/>
    <s v="North bend"/>
    <n v="15"/>
    <n v="1"/>
    <s v="Unknown"/>
    <n v="2"/>
    <n v="2"/>
    <s v="Unknown"/>
    <n v="98160"/>
    <n v="8180"/>
    <n v="16360"/>
    <n v="73620"/>
    <s v="Dodge"/>
    <s v="RAM"/>
    <n v="2011"/>
    <x v="0"/>
  </r>
  <r>
    <n v="237"/>
    <n v="40"/>
    <x v="24"/>
    <d v="1996-02-02T00:00:00"/>
    <s v="IN"/>
    <s v="100/300"/>
    <n v="1000"/>
    <n v="883.31"/>
    <n v="0"/>
    <n v="434733"/>
    <s v="MALE"/>
    <s v="College"/>
    <s v="Craft-Repair"/>
    <s v="Husband"/>
    <n v="0"/>
    <n v="-53500"/>
    <d v="2015-02-24T00:00:00"/>
    <x v="0"/>
    <s v="Rear Collision"/>
    <s v="Minor Damage"/>
    <s v="Other"/>
    <x v="1"/>
    <s v="River wood"/>
    <n v="6"/>
    <n v="1"/>
    <s v="No"/>
    <n v="1"/>
    <n v="3"/>
    <s v="No"/>
    <n v="77880"/>
    <n v="7080"/>
    <n v="14160"/>
    <n v="56640"/>
    <s v="Ford"/>
    <s v="Escape"/>
    <n v="2005"/>
    <x v="1"/>
  </r>
  <r>
    <n v="8"/>
    <n v="35"/>
    <x v="25"/>
    <d v="2013-12-05T00:00:00"/>
    <s v="OH"/>
    <s v="100/300"/>
    <n v="2000"/>
    <n v="1266.92"/>
    <n v="0"/>
    <n v="613982"/>
    <s v="MALE"/>
    <s v="Masters"/>
    <s v="Sales"/>
    <s v="Own-Child"/>
    <n v="0"/>
    <n v="0"/>
    <d v="2015-01-09T00:00:00"/>
    <x v="2"/>
    <s v="Rear Collision"/>
    <s v="Major Damage"/>
    <s v="Other"/>
    <x v="3"/>
    <s v="Arlington"/>
    <n v="16"/>
    <n v="3"/>
    <s v="No"/>
    <n v="1"/>
    <n v="3"/>
    <s v="Yes"/>
    <n v="71500"/>
    <n v="16500"/>
    <n v="11000"/>
    <n v="44000"/>
    <s v="Ford"/>
    <s v="Escape"/>
    <n v="2006"/>
    <x v="0"/>
  </r>
  <r>
    <n v="257"/>
    <n v="43"/>
    <x v="26"/>
    <d v="1990-09-20T00:00:00"/>
    <s v="IN"/>
    <s v="100/300"/>
    <n v="2000"/>
    <n v="1322.1"/>
    <n v="0"/>
    <n v="436984"/>
    <s v="MALE"/>
    <s v="High School"/>
    <s v="Prof-Specialty"/>
    <s v="Own-Child"/>
    <n v="0"/>
    <n v="-29200"/>
    <d v="2015-01-28T00:00:00"/>
    <x v="3"/>
    <s v="Unknown"/>
    <s v="Minor Damage"/>
    <s v="Police"/>
    <x v="6"/>
    <s v="Arlington"/>
    <n v="4"/>
    <n v="1"/>
    <s v="Yes"/>
    <n v="1"/>
    <n v="3"/>
    <s v="Yes"/>
    <n v="9020"/>
    <n v="1640"/>
    <n v="820"/>
    <n v="6560"/>
    <s v="Toyota"/>
    <s v="Camry"/>
    <n v="2005"/>
    <x v="1"/>
  </r>
  <r>
    <n v="202"/>
    <n v="34"/>
    <x v="27"/>
    <d v="2002-07-18T00:00:00"/>
    <s v="IN"/>
    <s v="100/300"/>
    <n v="500"/>
    <n v="848.07"/>
    <n v="3000000"/>
    <n v="607730"/>
    <s v="MALE"/>
    <s v="JD"/>
    <s v="Exec-Managerial"/>
    <s v="Not-In-Family"/>
    <n v="31000"/>
    <n v="-30200"/>
    <d v="2015-01-07T00:00:00"/>
    <x v="1"/>
    <s v="Unknown"/>
    <s v="Minor Damage"/>
    <s v="None"/>
    <x v="1"/>
    <s v="Northbrook"/>
    <n v="5"/>
    <n v="1"/>
    <s v="Yes"/>
    <n v="2"/>
    <n v="1"/>
    <s v="Unknown"/>
    <n v="5720"/>
    <n v="1040"/>
    <n v="520"/>
    <n v="4160"/>
    <s v="Subaru"/>
    <s v="Forester"/>
    <n v="2003"/>
    <x v="0"/>
  </r>
  <r>
    <n v="224"/>
    <n v="40"/>
    <x v="28"/>
    <d v="1990-02-08T00:00:00"/>
    <s v="OH"/>
    <s v="100/300"/>
    <n v="2000"/>
    <n v="1291.7"/>
    <n v="0"/>
    <n v="609837"/>
    <s v="FEMALE"/>
    <s v="JD"/>
    <s v="Sales"/>
    <s v="Not-In-Family"/>
    <n v="0"/>
    <n v="-55600"/>
    <d v="2015-01-08T00:00:00"/>
    <x v="0"/>
    <s v="Side Collision"/>
    <s v="Minor Damage"/>
    <s v="Other"/>
    <x v="0"/>
    <s v="North bend"/>
    <n v="21"/>
    <n v="1"/>
    <s v="No"/>
    <n v="1"/>
    <n v="0"/>
    <s v="Yes"/>
    <n v="69840"/>
    <n v="7760"/>
    <n v="15520"/>
    <n v="46560"/>
    <s v="Dodge"/>
    <s v="Neon"/>
    <n v="2009"/>
    <x v="1"/>
  </r>
  <r>
    <n v="241"/>
    <n v="45"/>
    <x v="29"/>
    <d v="2014-03-04T00:00:00"/>
    <s v="IL"/>
    <s v="500/1000"/>
    <n v="2000"/>
    <n v="1104.5"/>
    <n v="0"/>
    <n v="432211"/>
    <s v="FEMALE"/>
    <s v="PhD"/>
    <s v="Machine-Op-Inspect"/>
    <s v="Unmarried"/>
    <n v="0"/>
    <n v="0"/>
    <d v="2015-02-15T00:00:00"/>
    <x v="0"/>
    <s v="Rear Collision"/>
    <s v="Minor Damage"/>
    <s v="Police"/>
    <x v="0"/>
    <s v="Northbrook"/>
    <n v="5"/>
    <n v="1"/>
    <s v="No"/>
    <n v="2"/>
    <n v="2"/>
    <s v="No"/>
    <n v="91650"/>
    <n v="14100"/>
    <n v="14100"/>
    <n v="63450"/>
    <s v="Acura"/>
    <s v="TL"/>
    <n v="2011"/>
    <x v="1"/>
  </r>
  <r>
    <n v="64"/>
    <n v="25"/>
    <x v="30"/>
    <d v="2000-02-18T00:00:00"/>
    <s v="IL"/>
    <s v="250/500"/>
    <n v="1000"/>
    <n v="954.16"/>
    <n v="0"/>
    <n v="473328"/>
    <s v="MALE"/>
    <s v="Masters"/>
    <s v="Prof-Specialty"/>
    <s v="Husband"/>
    <n v="53200"/>
    <n v="0"/>
    <d v="2015-01-18T00:00:00"/>
    <x v="2"/>
    <s v="Side Collision"/>
    <s v="Major Damage"/>
    <s v="Ambulance"/>
    <x v="0"/>
    <s v="Columbus"/>
    <n v="22"/>
    <n v="4"/>
    <s v="No"/>
    <n v="0"/>
    <n v="0"/>
    <s v="Unknown"/>
    <n v="75600"/>
    <n v="12600"/>
    <n v="12600"/>
    <n v="50400"/>
    <s v="Toyota"/>
    <s v="Corolla"/>
    <n v="2005"/>
    <x v="1"/>
  </r>
  <r>
    <n v="166"/>
    <n v="37"/>
    <x v="31"/>
    <d v="2008-06-19T00:00:00"/>
    <s v="IL"/>
    <s v="100/300"/>
    <n v="2000"/>
    <n v="1337.28"/>
    <n v="8000000"/>
    <n v="610393"/>
    <s v="MALE"/>
    <s v="JD"/>
    <s v="Craft-Repair"/>
    <s v="Husband"/>
    <n v="27500"/>
    <n v="0"/>
    <d v="2015-02-28T00:00:00"/>
    <x v="2"/>
    <s v="Side Collision"/>
    <s v="Major Damage"/>
    <s v="Police"/>
    <x v="4"/>
    <s v="River wood"/>
    <n v="10"/>
    <n v="3"/>
    <s v="No"/>
    <n v="2"/>
    <n v="2"/>
    <s v="Unknown"/>
    <n v="67140"/>
    <n v="7460"/>
    <n v="7460"/>
    <n v="52220"/>
    <s v="Ford"/>
    <s v="F150"/>
    <n v="2006"/>
    <x v="0"/>
  </r>
  <r>
    <n v="155"/>
    <n v="35"/>
    <x v="32"/>
    <d v="2003-08-01T00:00:00"/>
    <s v="IL"/>
    <s v="500/1000"/>
    <n v="1000"/>
    <n v="1088.3399999999999"/>
    <n v="0"/>
    <n v="614780"/>
    <s v="FEMALE"/>
    <s v="Associate"/>
    <s v="Adm-Clerical"/>
    <s v="Other-Relative"/>
    <n v="81100"/>
    <n v="0"/>
    <d v="2015-02-24T00:00:00"/>
    <x v="2"/>
    <s v="Front Collision"/>
    <s v="Total Loss"/>
    <s v="Police"/>
    <x v="2"/>
    <s v="Arlington"/>
    <n v="16"/>
    <n v="3"/>
    <s v="Yes"/>
    <n v="2"/>
    <n v="3"/>
    <s v="No"/>
    <n v="29790"/>
    <n v="3310"/>
    <n v="3310"/>
    <n v="23170"/>
    <s v="Bmw"/>
    <s v="3 Series"/>
    <n v="2008"/>
    <x v="1"/>
  </r>
  <r>
    <n v="114"/>
    <n v="30"/>
    <x v="33"/>
    <d v="1992-04-04T00:00:00"/>
    <s v="IL"/>
    <s v="100/300"/>
    <n v="1000"/>
    <n v="1558.29"/>
    <n v="0"/>
    <n v="472248"/>
    <s v="MALE"/>
    <s v="High School"/>
    <s v="Farming-Fishing"/>
    <s v="Wife"/>
    <n v="51400"/>
    <n v="-64000"/>
    <d v="2015-01-09T00:00:00"/>
    <x v="2"/>
    <s v="Front Collision"/>
    <s v="Major Damage"/>
    <s v="Ambulance"/>
    <x v="2"/>
    <s v="Hillsdale"/>
    <n v="1"/>
    <n v="3"/>
    <s v="No"/>
    <n v="1"/>
    <n v="2"/>
    <s v="Unknown"/>
    <n v="77110"/>
    <n v="14020"/>
    <n v="14020"/>
    <n v="49070"/>
    <s v="Subaru"/>
    <s v="Impreza"/>
    <n v="2015"/>
    <x v="1"/>
  </r>
  <r>
    <n v="149"/>
    <n v="37"/>
    <x v="34"/>
    <d v="1991-01-13T00:00:00"/>
    <s v="IL"/>
    <s v="500/1000"/>
    <n v="500"/>
    <n v="1415.68"/>
    <n v="0"/>
    <n v="603381"/>
    <s v="MALE"/>
    <s v="PhD"/>
    <s v="Prof-Specialty"/>
    <s v="Own-Child"/>
    <n v="0"/>
    <n v="0"/>
    <d v="2015-02-12T00:00:00"/>
    <x v="0"/>
    <s v="Side Collision"/>
    <s v="Total Loss"/>
    <s v="Fire"/>
    <x v="4"/>
    <s v="Hillsdale"/>
    <n v="17"/>
    <n v="1"/>
    <s v="Yes"/>
    <n v="0"/>
    <n v="1"/>
    <s v="Yes"/>
    <n v="64800"/>
    <n v="10800"/>
    <n v="5400"/>
    <n v="48600"/>
    <s v="Audi"/>
    <s v="A3"/>
    <n v="1999"/>
    <x v="1"/>
  </r>
  <r>
    <n v="147"/>
    <n v="33"/>
    <x v="35"/>
    <d v="2010-08-08T00:00:00"/>
    <s v="OH"/>
    <s v="100/300"/>
    <n v="1000"/>
    <n v="1334.15"/>
    <n v="6000000"/>
    <n v="479224"/>
    <s v="MALE"/>
    <s v="High School"/>
    <s v="Craft-Repair"/>
    <s v="Not-In-Family"/>
    <n v="53300"/>
    <n v="-49200"/>
    <d v="2015-01-24T00:00:00"/>
    <x v="0"/>
    <s v="Front Collision"/>
    <s v="Major Damage"/>
    <s v="Other"/>
    <x v="4"/>
    <s v="Springfield"/>
    <n v="15"/>
    <n v="1"/>
    <s v="Yes"/>
    <n v="2"/>
    <n v="0"/>
    <s v="Yes"/>
    <n v="53100"/>
    <n v="10620"/>
    <n v="5310"/>
    <n v="37170"/>
    <s v="Mercedes"/>
    <s v="C300"/>
    <n v="1995"/>
    <x v="0"/>
  </r>
  <r>
    <n v="62"/>
    <n v="28"/>
    <x v="36"/>
    <d v="2003-03-09T00:00:00"/>
    <s v="IL"/>
    <s v="100/300"/>
    <n v="1000"/>
    <n v="988.45"/>
    <n v="0"/>
    <n v="430141"/>
    <s v="FEMALE"/>
    <s v="Masters"/>
    <s v="Protective-Serv"/>
    <s v="Unmarried"/>
    <n v="0"/>
    <n v="0"/>
    <d v="2015-01-09T00:00:00"/>
    <x v="0"/>
    <s v="Rear Collision"/>
    <s v="Total Loss"/>
    <s v="Police"/>
    <x v="2"/>
    <s v="Northbrook"/>
    <n v="3"/>
    <n v="1"/>
    <s v="Unknown"/>
    <n v="1"/>
    <n v="1"/>
    <s v="Yes"/>
    <n v="60200"/>
    <n v="6020"/>
    <n v="6020"/>
    <n v="48160"/>
    <s v="Subaru"/>
    <s v="Forester"/>
    <n v="2004"/>
    <x v="0"/>
  </r>
  <r>
    <n v="289"/>
    <n v="49"/>
    <x v="37"/>
    <d v="1993-02-03T00:00:00"/>
    <s v="IL"/>
    <s v="500/1000"/>
    <n v="2000"/>
    <n v="1222.48"/>
    <n v="0"/>
    <n v="620757"/>
    <s v="FEMALE"/>
    <s v="JD"/>
    <s v="Private-House-Serv"/>
    <s v="Unmarried"/>
    <n v="0"/>
    <n v="0"/>
    <d v="2015-01-18T00:00:00"/>
    <x v="3"/>
    <s v="Unknown"/>
    <s v="Minor Damage"/>
    <s v="None"/>
    <x v="4"/>
    <s v="Arlington"/>
    <n v="16"/>
    <n v="1"/>
    <s v="No"/>
    <n v="1"/>
    <n v="1"/>
    <s v="Yes"/>
    <n v="5330"/>
    <n v="1230"/>
    <n v="820"/>
    <n v="3280"/>
    <s v="Subaru"/>
    <s v="Legacy"/>
    <n v="2001"/>
    <x v="1"/>
  </r>
  <r>
    <n v="431"/>
    <n v="54"/>
    <x v="38"/>
    <d v="2002-11-25T00:00:00"/>
    <s v="IN"/>
    <s v="500/1000"/>
    <n v="2000"/>
    <n v="1155.55"/>
    <n v="0"/>
    <n v="615901"/>
    <s v="FEMALE"/>
    <s v="MD"/>
    <s v="Craft-Repair"/>
    <s v="Unmarried"/>
    <n v="65700"/>
    <n v="0"/>
    <d v="2015-01-21T00:00:00"/>
    <x v="2"/>
    <s v="Rear Collision"/>
    <s v="Major Damage"/>
    <s v="Police"/>
    <x v="2"/>
    <s v="Hillsdale"/>
    <n v="4"/>
    <n v="3"/>
    <s v="Unknown"/>
    <n v="2"/>
    <n v="0"/>
    <s v="Unknown"/>
    <n v="62300"/>
    <n v="12460"/>
    <n v="6230"/>
    <n v="43610"/>
    <s v="Jeep"/>
    <s v="Wrangler"/>
    <n v="2007"/>
    <x v="1"/>
  </r>
  <r>
    <n v="199"/>
    <n v="37"/>
    <x v="39"/>
    <d v="1997-07-27T00:00:00"/>
    <s v="IN"/>
    <s v="250/500"/>
    <n v="500"/>
    <n v="1262.08"/>
    <n v="0"/>
    <n v="474615"/>
    <s v="MALE"/>
    <s v="JD"/>
    <s v="Tech-Support"/>
    <s v="Wife"/>
    <n v="48500"/>
    <n v="0"/>
    <d v="2015-01-08T00:00:00"/>
    <x v="0"/>
    <s v="Front Collision"/>
    <s v="Major Damage"/>
    <s v="Ambulance"/>
    <x v="5"/>
    <s v="Columbus"/>
    <n v="4"/>
    <n v="1"/>
    <s v="Unknown"/>
    <n v="0"/>
    <n v="3"/>
    <s v="No"/>
    <n v="60170"/>
    <n v="10940"/>
    <n v="10940"/>
    <n v="38290"/>
    <s v="Nissan"/>
    <s v="Pathfinder"/>
    <n v="2011"/>
    <x v="0"/>
  </r>
  <r>
    <n v="79"/>
    <n v="26"/>
    <x v="40"/>
    <d v="1995-05-08T00:00:00"/>
    <s v="IL"/>
    <s v="100/300"/>
    <n v="500"/>
    <n v="1451.62"/>
    <n v="0"/>
    <n v="456446"/>
    <s v="MALE"/>
    <s v="Associate"/>
    <s v="Tech-Support"/>
    <s v="Not-In-Family"/>
    <n v="0"/>
    <n v="-55700"/>
    <d v="2015-01-03T00:00:00"/>
    <x v="0"/>
    <s v="Rear Collision"/>
    <s v="Minor Damage"/>
    <s v="Ambulance"/>
    <x v="4"/>
    <s v="Columbus"/>
    <n v="19"/>
    <n v="1"/>
    <s v="No"/>
    <n v="2"/>
    <n v="2"/>
    <s v="Unknown"/>
    <n v="40000"/>
    <n v="8000"/>
    <n v="4000"/>
    <n v="28000"/>
    <s v="Bmw"/>
    <s v="M5"/>
    <n v="2010"/>
    <x v="1"/>
  </r>
  <r>
    <n v="116"/>
    <n v="34"/>
    <x v="41"/>
    <d v="2012-08-30T00:00:00"/>
    <s v="IN"/>
    <s v="250/500"/>
    <n v="500"/>
    <n v="1737.66"/>
    <n v="0"/>
    <n v="470577"/>
    <s v="MALE"/>
    <s v="Associate"/>
    <s v="Transport-Moving"/>
    <s v="Unmarried"/>
    <n v="0"/>
    <n v="-24100"/>
    <d v="2015-01-01T00:00:00"/>
    <x v="0"/>
    <s v="Side Collision"/>
    <s v="Major Damage"/>
    <s v="Police"/>
    <x v="4"/>
    <s v="Northbrook"/>
    <n v="1"/>
    <n v="1"/>
    <s v="Unknown"/>
    <n v="1"/>
    <n v="1"/>
    <s v="Unknown"/>
    <n v="97080"/>
    <n v="16180"/>
    <n v="16180"/>
    <n v="64720"/>
    <s v="Bmw"/>
    <s v="X5"/>
    <n v="2001"/>
    <x v="0"/>
  </r>
  <r>
    <n v="37"/>
    <n v="23"/>
    <x v="42"/>
    <d v="2006-04-30T00:00:00"/>
    <s v="IL"/>
    <s v="500/1000"/>
    <n v="500"/>
    <n v="1475.93"/>
    <n v="0"/>
    <n v="441648"/>
    <s v="FEMALE"/>
    <s v="College"/>
    <s v="Prof-Specialty"/>
    <s v="Husband"/>
    <n v="0"/>
    <n v="-67400"/>
    <d v="2015-01-16T00:00:00"/>
    <x v="2"/>
    <s v="Side Collision"/>
    <s v="Minor Damage"/>
    <s v="Other"/>
    <x v="0"/>
    <s v="Springfield"/>
    <n v="17"/>
    <n v="3"/>
    <s v="Yes"/>
    <n v="1"/>
    <n v="0"/>
    <s v="No"/>
    <n v="51660"/>
    <n v="5740"/>
    <n v="5740"/>
    <n v="40180"/>
    <s v="Dodge"/>
    <s v="RAM"/>
    <n v="2010"/>
    <x v="1"/>
  </r>
  <r>
    <n v="106"/>
    <n v="30"/>
    <x v="43"/>
    <d v="2003-04-13T00:00:00"/>
    <s v="OH"/>
    <s v="250/500"/>
    <n v="500"/>
    <n v="538.16999999999996"/>
    <n v="0"/>
    <n v="433782"/>
    <s v="FEMALE"/>
    <s v="PhD"/>
    <s v="Transport-Moving"/>
    <s v="Own-Child"/>
    <n v="49700"/>
    <n v="-60200"/>
    <d v="2015-02-10T00:00:00"/>
    <x v="0"/>
    <s v="Rear Collision"/>
    <s v="Total Loss"/>
    <s v="Other"/>
    <x v="5"/>
    <s v="Arlington"/>
    <n v="23"/>
    <n v="1"/>
    <s v="No"/>
    <n v="2"/>
    <n v="2"/>
    <s v="No"/>
    <n v="51120"/>
    <n v="5680"/>
    <n v="5680"/>
    <n v="39760"/>
    <s v="Mercedes"/>
    <s v="E400"/>
    <n v="2005"/>
    <x v="1"/>
  </r>
  <r>
    <n v="269"/>
    <n v="44"/>
    <x v="44"/>
    <d v="2007-12-05T00:00:00"/>
    <s v="IL"/>
    <s v="100/300"/>
    <n v="2000"/>
    <n v="1081.08"/>
    <n v="0"/>
    <n v="468104"/>
    <s v="MALE"/>
    <s v="JD"/>
    <s v="Private-House-Serv"/>
    <s v="Unmarried"/>
    <n v="36400"/>
    <n v="-28700"/>
    <d v="2015-02-14T00:00:00"/>
    <x v="0"/>
    <s v="Front Collision"/>
    <s v="Minor Damage"/>
    <s v="Other"/>
    <x v="0"/>
    <s v="Springfield"/>
    <n v="14"/>
    <n v="1"/>
    <s v="Yes"/>
    <n v="0"/>
    <n v="2"/>
    <s v="Unknown"/>
    <n v="56400"/>
    <n v="11280"/>
    <n v="11280"/>
    <n v="33840"/>
    <s v="Toyota"/>
    <s v="Highlander"/>
    <n v="2014"/>
    <x v="1"/>
  </r>
  <r>
    <n v="265"/>
    <n v="40"/>
    <x v="45"/>
    <d v="2006-08-21T00:00:00"/>
    <s v="IL"/>
    <s v="250/500"/>
    <n v="1000"/>
    <n v="1454.43"/>
    <n v="0"/>
    <n v="459407"/>
    <s v="FEMALE"/>
    <s v="MD"/>
    <s v="Protective-Serv"/>
    <s v="Husband"/>
    <n v="0"/>
    <n v="0"/>
    <d v="2015-02-21T00:00:00"/>
    <x v="2"/>
    <s v="Rear Collision"/>
    <s v="Total Loss"/>
    <s v="Other"/>
    <x v="2"/>
    <s v="Arlington"/>
    <n v="17"/>
    <n v="3"/>
    <s v="No"/>
    <n v="2"/>
    <n v="3"/>
    <s v="Unknown"/>
    <n v="55120"/>
    <n v="6890"/>
    <n v="0"/>
    <n v="48230"/>
    <s v="Acura"/>
    <s v="MDX"/>
    <n v="2002"/>
    <x v="1"/>
  </r>
  <r>
    <n v="163"/>
    <n v="33"/>
    <x v="46"/>
    <d v="1990-01-08T00:00:00"/>
    <s v="IN"/>
    <s v="100/300"/>
    <n v="500"/>
    <n v="1240.47"/>
    <n v="0"/>
    <n v="472573"/>
    <s v="FEMALE"/>
    <s v="Associate"/>
    <s v="Other-Service"/>
    <s v="Husband"/>
    <n v="35300"/>
    <n v="0"/>
    <d v="2015-02-18T00:00:00"/>
    <x v="2"/>
    <s v="Rear Collision"/>
    <s v="Total Loss"/>
    <s v="Fire"/>
    <x v="5"/>
    <s v="North bend"/>
    <n v="11"/>
    <n v="3"/>
    <s v="Yes"/>
    <n v="1"/>
    <n v="1"/>
    <s v="Unknown"/>
    <n v="77110"/>
    <n v="0"/>
    <n v="14020"/>
    <n v="63090"/>
    <s v="Honda"/>
    <s v="Civic"/>
    <n v="2014"/>
    <x v="1"/>
  </r>
  <r>
    <n v="355"/>
    <n v="47"/>
    <x v="47"/>
    <d v="1990-03-18T00:00:00"/>
    <s v="OH"/>
    <s v="500/1000"/>
    <n v="2000"/>
    <n v="1273.7"/>
    <n v="4000000"/>
    <n v="433473"/>
    <s v="MALE"/>
    <s v="College"/>
    <s v="Other-Service"/>
    <s v="Husband"/>
    <n v="0"/>
    <n v="0"/>
    <d v="2015-01-10T00:00:00"/>
    <x v="2"/>
    <s v="Front Collision"/>
    <s v="Major Damage"/>
    <s v="Fire"/>
    <x v="4"/>
    <s v="Arlington"/>
    <n v="19"/>
    <n v="3"/>
    <s v="No"/>
    <n v="2"/>
    <n v="1"/>
    <s v="No"/>
    <n v="62800"/>
    <n v="6280"/>
    <n v="6280"/>
    <n v="50240"/>
    <s v="Audi"/>
    <s v="A3"/>
    <n v="2003"/>
    <x v="0"/>
  </r>
  <r>
    <n v="175"/>
    <n v="34"/>
    <x v="48"/>
    <d v="2008-01-07T00:00:00"/>
    <s v="IN"/>
    <s v="500/1000"/>
    <n v="1000"/>
    <n v="1123.8699999999999"/>
    <n v="8000000"/>
    <n v="446326"/>
    <s v="FEMALE"/>
    <s v="PhD"/>
    <s v="Protective-Serv"/>
    <s v="Other-Relative"/>
    <n v="0"/>
    <n v="0"/>
    <d v="2015-02-26T00:00:00"/>
    <x v="1"/>
    <s v="Unknown"/>
    <s v="Trivial Damage"/>
    <s v="Police"/>
    <x v="2"/>
    <s v="Arlington"/>
    <n v="5"/>
    <n v="1"/>
    <s v="Unknown"/>
    <n v="2"/>
    <n v="0"/>
    <s v="Yes"/>
    <n v="7290"/>
    <n v="810"/>
    <n v="810"/>
    <n v="5670"/>
    <s v="Volkswagen"/>
    <s v="Passat"/>
    <n v="1995"/>
    <x v="1"/>
  </r>
  <r>
    <n v="192"/>
    <n v="35"/>
    <x v="49"/>
    <d v="1997-03-10T00:00:00"/>
    <s v="IL"/>
    <s v="100/300"/>
    <n v="1000"/>
    <n v="1245.8900000000001"/>
    <n v="0"/>
    <n v="435481"/>
    <s v="FEMALE"/>
    <s v="Masters"/>
    <s v="Exec-Managerial"/>
    <s v="Wife"/>
    <n v="0"/>
    <n v="-40300"/>
    <d v="2015-01-01T00:00:00"/>
    <x v="0"/>
    <s v="Rear Collision"/>
    <s v="Total Loss"/>
    <s v="Other"/>
    <x v="4"/>
    <s v="Springfield"/>
    <n v="19"/>
    <n v="1"/>
    <s v="No"/>
    <n v="0"/>
    <n v="0"/>
    <s v="Unknown"/>
    <n v="76600"/>
    <n v="15320"/>
    <n v="7660"/>
    <n v="53620"/>
    <s v="Mercedes"/>
    <s v="C300"/>
    <n v="2000"/>
    <x v="1"/>
  </r>
  <r>
    <n v="430"/>
    <n v="59"/>
    <x v="50"/>
    <d v="2004-01-10T00:00:00"/>
    <s v="OH"/>
    <s v="250/500"/>
    <n v="2000"/>
    <n v="1326.62"/>
    <n v="7000000"/>
    <n v="477310"/>
    <s v="MALE"/>
    <s v="MD"/>
    <s v="Other-Service"/>
    <s v="Own-Child"/>
    <n v="0"/>
    <n v="0"/>
    <d v="2015-01-03T00:00:00"/>
    <x v="2"/>
    <s v="Front Collision"/>
    <s v="Minor Damage"/>
    <s v="Fire"/>
    <x v="2"/>
    <s v="River wood"/>
    <n v="19"/>
    <n v="3"/>
    <s v="Unknown"/>
    <n v="0"/>
    <n v="3"/>
    <s v="Yes"/>
    <n v="81800"/>
    <n v="16360"/>
    <n v="8180"/>
    <n v="57260"/>
    <s v="Nissan"/>
    <s v="Pathfinder"/>
    <n v="1998"/>
    <x v="1"/>
  </r>
  <r>
    <n v="91"/>
    <n v="27"/>
    <x v="51"/>
    <d v="1994-08-20T00:00:00"/>
    <s v="IL"/>
    <s v="100/300"/>
    <n v="2000"/>
    <n v="1073.83"/>
    <n v="0"/>
    <n v="609930"/>
    <s v="FEMALE"/>
    <s v="JD"/>
    <s v="Farming-Fishing"/>
    <s v="Husband"/>
    <n v="0"/>
    <n v="0"/>
    <d v="2015-01-17T00:00:00"/>
    <x v="1"/>
    <s v="Unknown"/>
    <s v="Trivial Damage"/>
    <s v="None"/>
    <x v="2"/>
    <s v="Arlington"/>
    <n v="4"/>
    <n v="1"/>
    <s v="Unknown"/>
    <n v="1"/>
    <n v="2"/>
    <s v="Unknown"/>
    <n v="7260"/>
    <n v="1320"/>
    <n v="660"/>
    <n v="5280"/>
    <s v="Bmw"/>
    <s v="M5"/>
    <n v="2008"/>
    <x v="1"/>
  </r>
  <r>
    <n v="217"/>
    <n v="39"/>
    <x v="52"/>
    <d v="2002-06-02T00:00:00"/>
    <s v="IN"/>
    <s v="100/300"/>
    <n v="1000"/>
    <n v="1530.52"/>
    <n v="0"/>
    <n v="603993"/>
    <s v="MALE"/>
    <s v="College"/>
    <s v="Armed-Forces"/>
    <s v="Not-In-Family"/>
    <n v="0"/>
    <n v="0"/>
    <d v="2015-02-22T00:00:00"/>
    <x v="1"/>
    <s v="Unknown"/>
    <s v="Minor Damage"/>
    <s v="None"/>
    <x v="4"/>
    <s v="North bend"/>
    <n v="8"/>
    <n v="1"/>
    <s v="Unknown"/>
    <n v="2"/>
    <n v="1"/>
    <s v="Yes"/>
    <n v="4300"/>
    <n v="430"/>
    <n v="430"/>
    <n v="3440"/>
    <s v="Toyota"/>
    <s v="Corolla"/>
    <n v="2000"/>
    <x v="1"/>
  </r>
  <r>
    <n v="223"/>
    <n v="40"/>
    <x v="53"/>
    <d v="1994-04-28T00:00:00"/>
    <s v="IN"/>
    <s v="100/300"/>
    <n v="500"/>
    <n v="1201.4100000000001"/>
    <n v="0"/>
    <n v="437818"/>
    <s v="FEMALE"/>
    <s v="JD"/>
    <s v="Priv-House-Serv"/>
    <s v="Husband"/>
    <n v="88400"/>
    <n v="-46500"/>
    <d v="2015-01-27T00:00:00"/>
    <x v="2"/>
    <s v="Side Collision"/>
    <s v="Major Damage"/>
    <s v="Police"/>
    <x v="5"/>
    <s v="Columbus"/>
    <n v="7"/>
    <n v="3"/>
    <s v="Yes"/>
    <n v="1"/>
    <n v="0"/>
    <s v="Unknown"/>
    <n v="70510"/>
    <n v="12820"/>
    <n v="12820"/>
    <n v="44870"/>
    <s v="Subaru"/>
    <s v="Forester"/>
    <n v="1999"/>
    <x v="1"/>
  </r>
  <r>
    <n v="195"/>
    <n v="39"/>
    <x v="54"/>
    <d v="2014-08-17T00:00:00"/>
    <s v="OH"/>
    <s v="250/500"/>
    <n v="1000"/>
    <n v="1393.57"/>
    <n v="0"/>
    <n v="478423"/>
    <s v="MALE"/>
    <s v="PhD"/>
    <s v="Machine-Op-Inspct"/>
    <s v="Not-In-Family"/>
    <n v="47600"/>
    <n v="-39600"/>
    <d v="2015-02-27T00:00:00"/>
    <x v="3"/>
    <s v="Unknown"/>
    <s v="Minor Damage"/>
    <s v="Police"/>
    <x v="1"/>
    <s v="North bend"/>
    <n v="5"/>
    <n v="1"/>
    <s v="No"/>
    <n v="0"/>
    <n v="1"/>
    <s v="Yes"/>
    <n v="2640"/>
    <n v="480"/>
    <n v="480"/>
    <n v="1680"/>
    <s v="Ford"/>
    <s v="F150"/>
    <n v="2009"/>
    <x v="1"/>
  </r>
  <r>
    <n v="22"/>
    <n v="26"/>
    <x v="55"/>
    <d v="2007-08-11T00:00:00"/>
    <s v="OH"/>
    <s v="100/300"/>
    <n v="1000"/>
    <n v="1276.57"/>
    <n v="0"/>
    <n v="467784"/>
    <s v="MALE"/>
    <s v="PhD"/>
    <s v="Craft-Repair"/>
    <s v="Not-In-Family"/>
    <n v="71500"/>
    <n v="0"/>
    <d v="2015-01-06T00:00:00"/>
    <x v="0"/>
    <s v="Rear Collision"/>
    <s v="Minor Damage"/>
    <s v="Fire"/>
    <x v="2"/>
    <s v="Arlington"/>
    <n v="3"/>
    <n v="1"/>
    <s v="Yes"/>
    <n v="1"/>
    <n v="2"/>
    <s v="No"/>
    <n v="78900"/>
    <n v="15780"/>
    <n v="7890"/>
    <n v="55230"/>
    <s v="Chevrolet"/>
    <s v="Silverado"/>
    <n v="1995"/>
    <x v="1"/>
  </r>
  <r>
    <n v="439"/>
    <n v="56"/>
    <x v="56"/>
    <d v="2008-11-20T00:00:00"/>
    <s v="IN"/>
    <s v="250/500"/>
    <n v="500"/>
    <n v="1082.49"/>
    <n v="0"/>
    <n v="606714"/>
    <s v="FEMALE"/>
    <s v="PhD"/>
    <s v="Prof-Specialty"/>
    <s v="Unmarried"/>
    <n v="36100"/>
    <n v="-55000"/>
    <d v="2015-02-28T00:00:00"/>
    <x v="2"/>
    <s v="Front Collision"/>
    <s v="Major Damage"/>
    <s v="Fire"/>
    <x v="0"/>
    <s v="Columbus"/>
    <n v="12"/>
    <n v="3"/>
    <s v="Unknown"/>
    <n v="2"/>
    <n v="3"/>
    <s v="Unknown"/>
    <n v="56430"/>
    <n v="0"/>
    <n v="6270"/>
    <n v="50160"/>
    <s v="Honda"/>
    <s v="CRV"/>
    <n v="2014"/>
    <x v="1"/>
  </r>
  <r>
    <n v="94"/>
    <n v="32"/>
    <x v="57"/>
    <d v="1995-10-18T00:00:00"/>
    <s v="IN"/>
    <s v="500/1000"/>
    <n v="1000"/>
    <n v="1414.74"/>
    <n v="0"/>
    <n v="464691"/>
    <s v="FEMALE"/>
    <s v="Masters"/>
    <s v="Adm-Clerical"/>
    <s v="Own-Child"/>
    <n v="0"/>
    <n v="0"/>
    <d v="2015-02-22T00:00:00"/>
    <x v="3"/>
    <s v="Unknown"/>
    <s v="Minor Damage"/>
    <s v="None"/>
    <x v="1"/>
    <s v="River wood"/>
    <n v="19"/>
    <n v="1"/>
    <s v="No"/>
    <n v="1"/>
    <n v="3"/>
    <s v="No"/>
    <n v="2400"/>
    <n v="300"/>
    <n v="300"/>
    <n v="1800"/>
    <s v="Chevrolet"/>
    <s v="Silverado"/>
    <n v="2014"/>
    <x v="1"/>
  </r>
  <r>
    <n v="11"/>
    <n v="39"/>
    <x v="58"/>
    <d v="1993-05-19T00:00:00"/>
    <s v="IL"/>
    <s v="250/500"/>
    <n v="2000"/>
    <n v="1470.06"/>
    <n v="0"/>
    <n v="431683"/>
    <s v="MALE"/>
    <s v="PhD"/>
    <s v="Other-Service"/>
    <s v="Husband"/>
    <n v="56600"/>
    <n v="-45800"/>
    <d v="2015-01-07T00:00:00"/>
    <x v="0"/>
    <s v="Front Collision"/>
    <s v="Total Loss"/>
    <s v="Ambulance"/>
    <x v="4"/>
    <s v="River wood"/>
    <n v="22"/>
    <n v="1"/>
    <s v="Yes"/>
    <n v="0"/>
    <n v="1"/>
    <s v="No"/>
    <n v="65790"/>
    <n v="7310"/>
    <n v="7310"/>
    <n v="51170"/>
    <s v="Saab"/>
    <n v="93"/>
    <n v="2007"/>
    <x v="1"/>
  </r>
  <r>
    <n v="151"/>
    <n v="36"/>
    <x v="59"/>
    <d v="2005-02-26T00:00:00"/>
    <s v="OH"/>
    <s v="250/500"/>
    <n v="2000"/>
    <n v="870.63"/>
    <n v="0"/>
    <n v="431725"/>
    <s v="FEMALE"/>
    <s v="MD"/>
    <s v="Adm-Clerical"/>
    <s v="Own-Child"/>
    <n v="94800"/>
    <n v="-58500"/>
    <d v="2015-01-06T00:00:00"/>
    <x v="2"/>
    <s v="Side Collision"/>
    <s v="Minor Damage"/>
    <s v="Police"/>
    <x v="1"/>
    <s v="Hillsdale"/>
    <n v="12"/>
    <n v="3"/>
    <s v="No"/>
    <n v="1"/>
    <n v="1"/>
    <s v="No"/>
    <n v="62920"/>
    <n v="11440"/>
    <n v="5720"/>
    <n v="45760"/>
    <s v="Ford"/>
    <s v="Escape"/>
    <n v="2000"/>
    <x v="1"/>
  </r>
  <r>
    <n v="154"/>
    <n v="34"/>
    <x v="60"/>
    <d v="1990-02-14T00:00:00"/>
    <s v="IN"/>
    <s v="100/300"/>
    <n v="500"/>
    <n v="795.23"/>
    <n v="0"/>
    <n v="609216"/>
    <s v="MALE"/>
    <s v="PhD"/>
    <s v="Machine-Op-Inspct"/>
    <s v="Other-Relative"/>
    <n v="36900"/>
    <n v="0"/>
    <d v="2015-01-10T00:00:00"/>
    <x v="2"/>
    <s v="Rear Collision"/>
    <s v="Major Damage"/>
    <s v="Police"/>
    <x v="2"/>
    <s v="Springfield"/>
    <n v="15"/>
    <n v="3"/>
    <s v="Yes"/>
    <n v="2"/>
    <n v="1"/>
    <s v="Unknown"/>
    <n v="69480"/>
    <n v="15440"/>
    <n v="0"/>
    <n v="54040"/>
    <s v="Nissan"/>
    <s v="Maxima"/>
    <n v="2014"/>
    <x v="0"/>
  </r>
  <r>
    <n v="245"/>
    <n v="44"/>
    <x v="61"/>
    <d v="1993-09-30T00:00:00"/>
    <s v="IL"/>
    <s v="500/1000"/>
    <n v="1000"/>
    <n v="1168.2"/>
    <n v="0"/>
    <n v="452787"/>
    <s v="MALE"/>
    <s v="JD"/>
    <s v="Handlers-Cleaners"/>
    <s v="Husband"/>
    <n v="69100"/>
    <n v="0"/>
    <d v="2015-02-11T00:00:00"/>
    <x v="2"/>
    <s v="Side Collision"/>
    <s v="Total Loss"/>
    <s v="Other"/>
    <x v="3"/>
    <s v="Springfield"/>
    <n v="23"/>
    <n v="3"/>
    <s v="No"/>
    <n v="0"/>
    <n v="3"/>
    <s v="No"/>
    <n v="44280"/>
    <n v="7380"/>
    <n v="3690"/>
    <n v="33210"/>
    <s v="Honda"/>
    <s v="Accord"/>
    <n v="1997"/>
    <x v="1"/>
  </r>
  <r>
    <n v="119"/>
    <n v="32"/>
    <x v="62"/>
    <d v="2014-06-10T00:00:00"/>
    <s v="IL"/>
    <s v="500/1000"/>
    <n v="1000"/>
    <n v="993.51"/>
    <n v="0"/>
    <n v="468767"/>
    <s v="MALE"/>
    <s v="High School"/>
    <s v="Armed-Forces"/>
    <s v="Unmarried"/>
    <n v="0"/>
    <n v="-49500"/>
    <d v="2015-01-12T00:00:00"/>
    <x v="0"/>
    <s v="Side Collision"/>
    <s v="Minor Damage"/>
    <s v="Other"/>
    <x v="4"/>
    <s v="Hillsdale"/>
    <n v="12"/>
    <n v="1"/>
    <s v="No"/>
    <n v="0"/>
    <n v="3"/>
    <s v="Yes"/>
    <n v="56300"/>
    <n v="5630"/>
    <n v="11260"/>
    <n v="39410"/>
    <s v="Bmw"/>
    <s v="M5"/>
    <n v="2011"/>
    <x v="1"/>
  </r>
  <r>
    <n v="215"/>
    <n v="42"/>
    <x v="63"/>
    <d v="2008-10-28T00:00:00"/>
    <s v="OH"/>
    <s v="500/1000"/>
    <n v="500"/>
    <n v="1848.81"/>
    <n v="0"/>
    <n v="435489"/>
    <s v="MALE"/>
    <s v="JD"/>
    <s v="Transport-Moving"/>
    <s v="Own-Child"/>
    <n v="0"/>
    <n v="-49000"/>
    <d v="2015-02-06T00:00:00"/>
    <x v="2"/>
    <s v="Front Collision"/>
    <s v="Major Damage"/>
    <s v="Fire"/>
    <x v="4"/>
    <s v="North bend"/>
    <n v="20"/>
    <n v="3"/>
    <s v="Yes"/>
    <n v="2"/>
    <n v="2"/>
    <s v="Yes"/>
    <n v="68520"/>
    <n v="11420"/>
    <n v="5710"/>
    <n v="51390"/>
    <s v="Subaru"/>
    <s v="Legacy"/>
    <n v="2003"/>
    <x v="0"/>
  </r>
  <r>
    <n v="295"/>
    <n v="42"/>
    <x v="64"/>
    <d v="2007-04-24T00:00:00"/>
    <s v="OH"/>
    <s v="250/500"/>
    <n v="2000"/>
    <n v="1641.73"/>
    <n v="5000000"/>
    <n v="450149"/>
    <s v="MALE"/>
    <s v="PhD"/>
    <s v="Sales"/>
    <s v="Not-In-Family"/>
    <n v="62400"/>
    <n v="0"/>
    <d v="2015-01-20T00:00:00"/>
    <x v="2"/>
    <s v="Rear Collision"/>
    <s v="Total Loss"/>
    <s v="Fire"/>
    <x v="1"/>
    <s v="River wood"/>
    <n v="16"/>
    <n v="3"/>
    <s v="No"/>
    <n v="0"/>
    <n v="0"/>
    <s v="No"/>
    <n v="59130"/>
    <n v="6570"/>
    <n v="6570"/>
    <n v="45990"/>
    <s v="Ford"/>
    <s v="Escape"/>
    <n v="2006"/>
    <x v="0"/>
  </r>
  <r>
    <n v="254"/>
    <n v="39"/>
    <x v="65"/>
    <d v="1993-12-13T00:00:00"/>
    <s v="IN"/>
    <s v="100/300"/>
    <n v="500"/>
    <n v="1362.87"/>
    <n v="0"/>
    <n v="458364"/>
    <s v="FEMALE"/>
    <s v="MD"/>
    <s v="Exec-Managerial"/>
    <s v="Other-Relative"/>
    <n v="35700"/>
    <n v="0"/>
    <d v="2015-02-22T00:00:00"/>
    <x v="2"/>
    <s v="Front Collision"/>
    <s v="Minor Damage"/>
    <s v="Ambulance"/>
    <x v="2"/>
    <s v="Arlington"/>
    <n v="6"/>
    <n v="3"/>
    <s v="Yes"/>
    <n v="2"/>
    <n v="2"/>
    <s v="No"/>
    <n v="82320"/>
    <n v="13720"/>
    <n v="6860"/>
    <n v="61740"/>
    <s v="Dodge"/>
    <s v="Neon"/>
    <n v="1995"/>
    <x v="0"/>
  </r>
  <r>
    <n v="107"/>
    <n v="31"/>
    <x v="66"/>
    <d v="2011-08-17T00:00:00"/>
    <s v="IN"/>
    <s v="250/500"/>
    <n v="500"/>
    <n v="1239.22"/>
    <n v="7000000"/>
    <n v="476458"/>
    <s v="FEMALE"/>
    <s v="High School"/>
    <s v="Tech-Support"/>
    <s v="Not-In-Family"/>
    <n v="43400"/>
    <n v="-91200"/>
    <d v="2015-01-30T00:00:00"/>
    <x v="0"/>
    <s v="Side Collision"/>
    <s v="Minor Damage"/>
    <s v="Fire"/>
    <x v="0"/>
    <s v="Springfield"/>
    <n v="12"/>
    <n v="1"/>
    <s v="Yes"/>
    <n v="0"/>
    <n v="1"/>
    <s v="No"/>
    <n v="89700"/>
    <n v="13800"/>
    <n v="13800"/>
    <n v="62100"/>
    <s v="Audi"/>
    <s v="A5"/>
    <n v="2009"/>
    <x v="0"/>
  </r>
  <r>
    <n v="478"/>
    <n v="64"/>
    <x v="67"/>
    <d v="1990-08-20T00:00:00"/>
    <s v="OH"/>
    <s v="250/500"/>
    <n v="500"/>
    <n v="835.02"/>
    <n v="0"/>
    <n v="602433"/>
    <s v="FEMALE"/>
    <s v="Associate"/>
    <s v="Adm-Clerical"/>
    <s v="Unmarried"/>
    <n v="59600"/>
    <n v="0"/>
    <d v="2015-02-02T00:00:00"/>
    <x v="2"/>
    <s v="Side Collision"/>
    <s v="Minor Damage"/>
    <s v="Fire"/>
    <x v="4"/>
    <s v="Hillsdale"/>
    <n v="17"/>
    <n v="3"/>
    <s v="No"/>
    <n v="1"/>
    <n v="1"/>
    <s v="No"/>
    <n v="33930"/>
    <n v="0"/>
    <n v="3770"/>
    <n v="30160"/>
    <s v="Bmw"/>
    <s v="X6"/>
    <n v="1998"/>
    <x v="1"/>
  </r>
  <r>
    <n v="128"/>
    <n v="30"/>
    <x v="68"/>
    <d v="1994-02-11T00:00:00"/>
    <s v="OH"/>
    <s v="100/300"/>
    <n v="1000"/>
    <n v="1061.33"/>
    <n v="0"/>
    <n v="478575"/>
    <s v="MALE"/>
    <s v="MD"/>
    <s v="Machine-Op-Inspct"/>
    <s v="Own-Child"/>
    <n v="43300"/>
    <n v="-66200"/>
    <d v="2015-01-10T00:00:00"/>
    <x v="0"/>
    <s v="Front Collision"/>
    <s v="Major Damage"/>
    <s v="Ambulance"/>
    <x v="4"/>
    <s v="Northbrook"/>
    <n v="8"/>
    <n v="1"/>
    <s v="No"/>
    <n v="0"/>
    <n v="3"/>
    <s v="No"/>
    <n v="68530"/>
    <n v="12460"/>
    <n v="6230"/>
    <n v="49840"/>
    <s v="Audi"/>
    <s v="A5"/>
    <n v="1997"/>
    <x v="1"/>
  </r>
  <r>
    <n v="338"/>
    <n v="49"/>
    <x v="69"/>
    <d v="1994-02-22T00:00:00"/>
    <s v="IN"/>
    <s v="500/1000"/>
    <n v="1000"/>
    <n v="1279.08"/>
    <n v="0"/>
    <n v="449718"/>
    <s v="MALE"/>
    <s v="MD"/>
    <s v="Other-Service"/>
    <s v="Own-Child"/>
    <n v="0"/>
    <n v="-51500"/>
    <d v="2015-02-27T00:00:00"/>
    <x v="3"/>
    <s v="Unknown"/>
    <s v="Minor Damage"/>
    <s v="None"/>
    <x v="5"/>
    <s v="River wood"/>
    <n v="13"/>
    <n v="1"/>
    <s v="No"/>
    <n v="0"/>
    <n v="1"/>
    <s v="Unknown"/>
    <n v="4300"/>
    <n v="860"/>
    <n v="860"/>
    <n v="2580"/>
    <s v="Ford"/>
    <s v="F150"/>
    <n v="2004"/>
    <x v="1"/>
  </r>
  <r>
    <n v="271"/>
    <n v="42"/>
    <x v="70"/>
    <d v="2011-08-15T00:00:00"/>
    <s v="OH"/>
    <s v="100/300"/>
    <n v="500"/>
    <n v="1105.49"/>
    <n v="0"/>
    <n v="463181"/>
    <s v="FEMALE"/>
    <s v="Associate"/>
    <s v="Prof-Specialty"/>
    <s v="Own-Child"/>
    <n v="56200"/>
    <n v="-50000"/>
    <d v="2015-02-20T00:00:00"/>
    <x v="2"/>
    <s v="Side Collision"/>
    <s v="Major Damage"/>
    <s v="Other"/>
    <x v="0"/>
    <s v="Hillsdale"/>
    <n v="12"/>
    <n v="2"/>
    <s v="Unknown"/>
    <n v="2"/>
    <n v="3"/>
    <s v="Unknown"/>
    <n v="68310"/>
    <n v="12420"/>
    <n v="6210"/>
    <n v="49680"/>
    <s v="Audi"/>
    <s v="A3"/>
    <n v="2003"/>
    <x v="0"/>
  </r>
  <r>
    <n v="222"/>
    <n v="41"/>
    <x v="71"/>
    <d v="1998-11-11T00:00:00"/>
    <s v="OH"/>
    <s v="100/300"/>
    <n v="2000"/>
    <n v="1055.53"/>
    <n v="0"/>
    <n v="441992"/>
    <s v="FEMALE"/>
    <s v="MD"/>
    <s v="Armed-Forces"/>
    <s v="Not-In-Family"/>
    <n v="37800"/>
    <n v="-50300"/>
    <d v="2015-02-08T00:00:00"/>
    <x v="0"/>
    <s v="Front Collision"/>
    <s v="Total Loss"/>
    <s v="Other"/>
    <x v="4"/>
    <s v="Northbrook"/>
    <n v="7"/>
    <n v="1"/>
    <s v="No"/>
    <n v="0"/>
    <n v="2"/>
    <s v="No"/>
    <n v="61290"/>
    <n v="6810"/>
    <n v="6810"/>
    <n v="47670"/>
    <s v="Honda"/>
    <s v="Civic"/>
    <n v="1995"/>
    <x v="0"/>
  </r>
  <r>
    <n v="199"/>
    <n v="41"/>
    <x v="72"/>
    <d v="1995-12-04T00:00:00"/>
    <s v="OH"/>
    <s v="250/500"/>
    <n v="1000"/>
    <n v="895.83"/>
    <n v="0"/>
    <n v="452597"/>
    <s v="FEMALE"/>
    <s v="Associate"/>
    <s v="Sales"/>
    <s v="Husband"/>
    <n v="0"/>
    <n v="0"/>
    <d v="2015-02-11T00:00:00"/>
    <x v="0"/>
    <s v="Rear Collision"/>
    <s v="Minor Damage"/>
    <s v="Ambulance"/>
    <x v="5"/>
    <s v="Arlington"/>
    <n v="10"/>
    <n v="1"/>
    <s v="No"/>
    <n v="1"/>
    <n v="2"/>
    <s v="No"/>
    <n v="30100"/>
    <n v="3010"/>
    <n v="0"/>
    <n v="27090"/>
    <s v="Chevrolet"/>
    <s v="Malibu"/>
    <n v="1999"/>
    <x v="1"/>
  </r>
  <r>
    <n v="215"/>
    <n v="37"/>
    <x v="73"/>
    <d v="2002-12-28T00:00:00"/>
    <s v="IN"/>
    <s v="100/300"/>
    <n v="500"/>
    <n v="1632.93"/>
    <n v="0"/>
    <n v="614417"/>
    <s v="FEMALE"/>
    <s v="College"/>
    <s v="Transport-Moving"/>
    <s v="Not-In-Family"/>
    <n v="0"/>
    <n v="-42900"/>
    <d v="2015-02-23T00:00:00"/>
    <x v="2"/>
    <s v="Rear Collision"/>
    <s v="Minor Damage"/>
    <s v="Fire"/>
    <x v="0"/>
    <s v="River wood"/>
    <n v="7"/>
    <n v="3"/>
    <s v="No"/>
    <n v="2"/>
    <n v="0"/>
    <s v="Yes"/>
    <n v="57120"/>
    <n v="9520"/>
    <n v="4760"/>
    <n v="42840"/>
    <s v="Mercedes"/>
    <s v="C300"/>
    <n v="2002"/>
    <x v="1"/>
  </r>
  <r>
    <n v="192"/>
    <n v="40"/>
    <x v="74"/>
    <d v="2004-04-15T00:00:00"/>
    <s v="IL"/>
    <s v="100/300"/>
    <n v="1000"/>
    <n v="1405.99"/>
    <n v="0"/>
    <n v="472895"/>
    <s v="FEMALE"/>
    <s v="Associate"/>
    <s v="Sales"/>
    <s v="Wife"/>
    <n v="0"/>
    <n v="0"/>
    <d v="2015-03-01T00:00:00"/>
    <x v="2"/>
    <s v="Side Collision"/>
    <s v="Minor Damage"/>
    <s v="Ambulance"/>
    <x v="1"/>
    <s v="Springfield"/>
    <n v="18"/>
    <n v="3"/>
    <s v="Yes"/>
    <n v="1"/>
    <n v="0"/>
    <s v="Yes"/>
    <n v="42930"/>
    <n v="9540"/>
    <n v="4770"/>
    <n v="28620"/>
    <s v="Bmw"/>
    <s v="X6"/>
    <n v="2005"/>
    <x v="1"/>
  </r>
  <r>
    <n v="120"/>
    <n v="35"/>
    <x v="75"/>
    <d v="2001-02-02T00:00:00"/>
    <s v="OH"/>
    <s v="100/300"/>
    <n v="1000"/>
    <n v="1425.54"/>
    <n v="0"/>
    <n v="475847"/>
    <s v="FEMALE"/>
    <s v="High School"/>
    <s v="Transport-Moving"/>
    <s v="Other-Relative"/>
    <n v="78300"/>
    <n v="0"/>
    <d v="2015-01-15T00:00:00"/>
    <x v="2"/>
    <s v="Front Collision"/>
    <s v="Total Loss"/>
    <s v="Ambulance"/>
    <x v="0"/>
    <s v="River wood"/>
    <n v="22"/>
    <n v="3"/>
    <s v="No"/>
    <n v="2"/>
    <n v="0"/>
    <s v="No"/>
    <n v="51210"/>
    <n v="11380"/>
    <n v="5690"/>
    <n v="34140"/>
    <s v="Ford"/>
    <s v="Fusion"/>
    <n v="2010"/>
    <x v="1"/>
  </r>
  <r>
    <n v="270"/>
    <n v="45"/>
    <x v="76"/>
    <d v="2010-01-12T00:00:00"/>
    <s v="OH"/>
    <s v="500/1000"/>
    <n v="1000"/>
    <n v="1038.0899999999999"/>
    <n v="0"/>
    <n v="476978"/>
    <s v="FEMALE"/>
    <s v="College"/>
    <s v="Handlers-Cleaners"/>
    <s v="Husband"/>
    <n v="0"/>
    <n v="-19700"/>
    <d v="2015-01-14T00:00:00"/>
    <x v="2"/>
    <s v="Front Collision"/>
    <s v="Minor Damage"/>
    <s v="Fire"/>
    <x v="2"/>
    <s v="Springfield"/>
    <n v="18"/>
    <n v="3"/>
    <s v="No"/>
    <n v="1"/>
    <n v="1"/>
    <s v="Yes"/>
    <n v="89400"/>
    <n v="14900"/>
    <n v="7450"/>
    <n v="67050"/>
    <s v="Subaru"/>
    <s v="Legacy"/>
    <n v="1998"/>
    <x v="1"/>
  </r>
  <r>
    <n v="319"/>
    <n v="47"/>
    <x v="77"/>
    <d v="1992-04-14T00:00:00"/>
    <s v="IN"/>
    <s v="250/500"/>
    <n v="500"/>
    <n v="1307.1099999999999"/>
    <n v="0"/>
    <n v="600648"/>
    <s v="MALE"/>
    <s v="College"/>
    <s v="Transport-Moving"/>
    <s v="Not-In-Family"/>
    <n v="0"/>
    <n v="0"/>
    <d v="2015-02-17T00:00:00"/>
    <x v="2"/>
    <s v="Front Collision"/>
    <s v="Total Loss"/>
    <s v="Police"/>
    <x v="4"/>
    <s v="Northbrook"/>
    <n v="22"/>
    <n v="3"/>
    <s v="No"/>
    <n v="0"/>
    <n v="2"/>
    <s v="Unknown"/>
    <n v="59730"/>
    <n v="10860"/>
    <n v="10860"/>
    <n v="38010"/>
    <s v="Audi"/>
    <s v="A3"/>
    <n v="2005"/>
    <x v="1"/>
  </r>
  <r>
    <n v="194"/>
    <n v="39"/>
    <x v="78"/>
    <d v="2010-05-21T00:00:00"/>
    <s v="OH"/>
    <s v="500/1000"/>
    <n v="1000"/>
    <n v="1489.24"/>
    <n v="6000000"/>
    <n v="608335"/>
    <s v="FEMALE"/>
    <s v="JD"/>
    <s v="Other-Service"/>
    <s v="Wife"/>
    <n v="0"/>
    <n v="-45000"/>
    <d v="2015-01-24T00:00:00"/>
    <x v="1"/>
    <s v="Unknown"/>
    <s v="Minor Damage"/>
    <s v="None"/>
    <x v="0"/>
    <s v="Springfield"/>
    <n v="15"/>
    <n v="1"/>
    <s v="Yes"/>
    <n v="2"/>
    <n v="2"/>
    <s v="Yes"/>
    <n v="8060"/>
    <n v="1240"/>
    <n v="1240"/>
    <n v="5580"/>
    <s v="Saab"/>
    <n v="95"/>
    <n v="2004"/>
    <x v="1"/>
  </r>
  <r>
    <n v="227"/>
    <n v="38"/>
    <x v="79"/>
    <d v="2013-10-27T00:00:00"/>
    <s v="OH"/>
    <s v="500/1000"/>
    <n v="500"/>
    <n v="976.67"/>
    <n v="0"/>
    <n v="471600"/>
    <s v="FEMALE"/>
    <s v="PhD"/>
    <s v="Handlers-Cleaners"/>
    <s v="Unmarried"/>
    <n v="0"/>
    <n v="0"/>
    <d v="2015-01-21T00:00:00"/>
    <x v="0"/>
    <s v="Rear Collision"/>
    <s v="Major Damage"/>
    <s v="Fire"/>
    <x v="0"/>
    <s v="Northbrook"/>
    <n v="16"/>
    <n v="1"/>
    <s v="Unknown"/>
    <n v="1"/>
    <n v="2"/>
    <s v="Unknown"/>
    <n v="72200"/>
    <n v="14440"/>
    <n v="7220"/>
    <n v="50540"/>
    <s v="Bmw"/>
    <s v="M5"/>
    <n v="2013"/>
    <x v="0"/>
  </r>
  <r>
    <n v="137"/>
    <n v="31"/>
    <x v="80"/>
    <d v="1994-10-12T00:00:00"/>
    <s v="OH"/>
    <s v="250/500"/>
    <n v="2000"/>
    <n v="1340.43"/>
    <n v="0"/>
    <n v="441175"/>
    <s v="MALE"/>
    <s v="High School"/>
    <s v="Exec-Managerial"/>
    <s v="Husband"/>
    <n v="52700"/>
    <n v="-40600"/>
    <d v="2015-02-19T00:00:00"/>
    <x v="2"/>
    <s v="Side Collision"/>
    <s v="Minor Damage"/>
    <s v="Ambulance"/>
    <x v="5"/>
    <s v="Arlington"/>
    <n v="6"/>
    <n v="3"/>
    <s v="No"/>
    <n v="1"/>
    <n v="2"/>
    <s v="No"/>
    <n v="50800"/>
    <n v="10160"/>
    <n v="10160"/>
    <n v="30480"/>
    <s v="Acura"/>
    <s v="MDX"/>
    <n v="2005"/>
    <x v="1"/>
  </r>
  <r>
    <n v="244"/>
    <n v="40"/>
    <x v="81"/>
    <d v="1997-07-04T00:00:00"/>
    <s v="OH"/>
    <s v="500/1000"/>
    <n v="2000"/>
    <n v="1267.81"/>
    <n v="5000000"/>
    <n v="603123"/>
    <s v="FEMALE"/>
    <s v="Masters"/>
    <s v="Exec-Managerial"/>
    <s v="Wife"/>
    <n v="0"/>
    <n v="0"/>
    <d v="2015-01-03T00:00:00"/>
    <x v="1"/>
    <s v="Unknown"/>
    <s v="Trivial Damage"/>
    <s v="None"/>
    <x v="5"/>
    <s v="Northbrook"/>
    <n v="10"/>
    <n v="1"/>
    <s v="Unknown"/>
    <n v="2"/>
    <n v="1"/>
    <s v="Unknown"/>
    <n v="6600"/>
    <n v="660"/>
    <n v="1320"/>
    <n v="4620"/>
    <s v="Acura"/>
    <s v="TL"/>
    <n v="2005"/>
    <x v="1"/>
  </r>
  <r>
    <n v="78"/>
    <n v="29"/>
    <x v="82"/>
    <d v="2011-02-15T00:00:00"/>
    <s v="IL"/>
    <s v="250/500"/>
    <n v="1000"/>
    <n v="1234.2"/>
    <n v="6000000"/>
    <n v="457767"/>
    <s v="MALE"/>
    <s v="Masters"/>
    <s v="Other-Service"/>
    <s v="Other-Relative"/>
    <n v="0"/>
    <n v="0"/>
    <d v="2015-01-29T00:00:00"/>
    <x v="1"/>
    <s v="Unknown"/>
    <s v="Minor Damage"/>
    <s v="Police"/>
    <x v="2"/>
    <s v="Northbrook"/>
    <n v="3"/>
    <n v="1"/>
    <s v="Yes"/>
    <n v="2"/>
    <n v="2"/>
    <s v="No"/>
    <n v="7500"/>
    <n v="750"/>
    <n v="1500"/>
    <n v="5250"/>
    <s v="Nissan"/>
    <s v="Maxima"/>
    <n v="2002"/>
    <x v="1"/>
  </r>
  <r>
    <n v="200"/>
    <n v="35"/>
    <x v="83"/>
    <d v="1994-08-21T00:00:00"/>
    <s v="IN"/>
    <s v="250/500"/>
    <n v="2000"/>
    <n v="1318.06"/>
    <n v="0"/>
    <n v="618498"/>
    <s v="MALE"/>
    <s v="High School"/>
    <s v="Exec-Managerial"/>
    <s v="Wife"/>
    <n v="57300"/>
    <n v="-80600"/>
    <d v="2015-01-19T00:00:00"/>
    <x v="1"/>
    <s v="Unknown"/>
    <s v="Trivial Damage"/>
    <s v="None"/>
    <x v="1"/>
    <s v="Hillsdale"/>
    <n v="13"/>
    <n v="1"/>
    <s v="No"/>
    <n v="0"/>
    <n v="3"/>
    <s v="Yes"/>
    <n v="6490"/>
    <n v="1180"/>
    <n v="1180"/>
    <n v="4130"/>
    <s v="Volkswagen"/>
    <s v="Jetta"/>
    <n v="2002"/>
    <x v="1"/>
  </r>
  <r>
    <n v="284"/>
    <n v="48"/>
    <x v="84"/>
    <d v="1997-05-15T00:00:00"/>
    <s v="IN"/>
    <s v="500/1000"/>
    <n v="2000"/>
    <n v="769.95"/>
    <n v="0"/>
    <n v="605486"/>
    <s v="MALE"/>
    <s v="Masters"/>
    <s v="Prof-Specialty"/>
    <s v="Not-In-Family"/>
    <n v="0"/>
    <n v="-44200"/>
    <d v="2015-01-19T00:00:00"/>
    <x v="2"/>
    <s v="Side Collision"/>
    <s v="Major Damage"/>
    <s v="Ambulance"/>
    <x v="2"/>
    <s v="Hillsdale"/>
    <n v="16"/>
    <n v="2"/>
    <s v="Unknown"/>
    <n v="2"/>
    <n v="3"/>
    <s v="No"/>
    <n v="60940"/>
    <n v="5540"/>
    <n v="11080"/>
    <n v="44320"/>
    <s v="Audi"/>
    <s v="A3"/>
    <n v="2013"/>
    <x v="0"/>
  </r>
  <r>
    <n v="275"/>
    <n v="41"/>
    <x v="85"/>
    <d v="1996-10-26T00:00:00"/>
    <s v="OH"/>
    <s v="100/300"/>
    <n v="2000"/>
    <n v="1514.72"/>
    <n v="0"/>
    <n v="617970"/>
    <s v="MALE"/>
    <s v="High School"/>
    <s v="Transport-Moving"/>
    <s v="Own-Child"/>
    <n v="35700"/>
    <n v="0"/>
    <d v="2015-02-02T00:00:00"/>
    <x v="2"/>
    <s v="Front Collision"/>
    <s v="Major Damage"/>
    <s v="Fire"/>
    <x v="2"/>
    <s v="Northbrook"/>
    <n v="13"/>
    <n v="3"/>
    <s v="Yes"/>
    <n v="0"/>
    <n v="1"/>
    <s v="Unknown"/>
    <n v="58300"/>
    <n v="5830"/>
    <n v="11660"/>
    <n v="40810"/>
    <s v="Subaru"/>
    <s v="Legacy"/>
    <n v="2007"/>
    <x v="1"/>
  </r>
  <r>
    <n v="153"/>
    <n v="34"/>
    <x v="86"/>
    <d v="2006-03-04T00:00:00"/>
    <s v="IL"/>
    <s v="500/1000"/>
    <n v="1000"/>
    <n v="873.64"/>
    <n v="4000000"/>
    <n v="432934"/>
    <s v="FEMALE"/>
    <s v="Associate"/>
    <s v="Priv-House-Serv"/>
    <s v="Husband"/>
    <n v="800"/>
    <n v="0"/>
    <d v="2015-01-30T00:00:00"/>
    <x v="2"/>
    <s v="Front Collision"/>
    <s v="Minor Damage"/>
    <s v="Other"/>
    <x v="0"/>
    <s v="Columbus"/>
    <n v="9"/>
    <n v="3"/>
    <s v="No"/>
    <n v="2"/>
    <n v="1"/>
    <s v="Unknown"/>
    <n v="68400"/>
    <n v="11400"/>
    <n v="11400"/>
    <n v="45600"/>
    <s v="Ford"/>
    <s v="F150"/>
    <n v="2007"/>
    <x v="1"/>
  </r>
  <r>
    <n v="134"/>
    <n v="32"/>
    <x v="87"/>
    <d v="1991-01-02T00:00:00"/>
    <s v="IL"/>
    <s v="500/1000"/>
    <n v="500"/>
    <n v="1612.43"/>
    <n v="0"/>
    <n v="456762"/>
    <s v="FEMALE"/>
    <s v="MD"/>
    <s v="Other-Service"/>
    <s v="Own-Child"/>
    <n v="36400"/>
    <n v="0"/>
    <d v="2015-01-08T00:00:00"/>
    <x v="0"/>
    <s v="Side Collision"/>
    <s v="Total Loss"/>
    <s v="Fire"/>
    <x v="1"/>
    <s v="Springfield"/>
    <n v="2"/>
    <n v="1"/>
    <s v="Unknown"/>
    <n v="2"/>
    <n v="1"/>
    <s v="Yes"/>
    <n v="64240"/>
    <n v="11680"/>
    <n v="11680"/>
    <n v="40880"/>
    <s v="Bmw"/>
    <s v="3 Series"/>
    <n v="2015"/>
    <x v="1"/>
  </r>
  <r>
    <n v="31"/>
    <n v="36"/>
    <x v="88"/>
    <d v="1999-08-15T00:00:00"/>
    <s v="IL"/>
    <s v="500/1000"/>
    <n v="2000"/>
    <n v="1318.24"/>
    <n v="9000000"/>
    <n v="601748"/>
    <s v="FEMALE"/>
    <s v="College"/>
    <s v="Prof-Specialty"/>
    <s v="Not-In-Family"/>
    <n v="0"/>
    <n v="-78600"/>
    <d v="2015-01-30T00:00:00"/>
    <x v="3"/>
    <s v="Unknown"/>
    <s v="Trivial Damage"/>
    <s v="None"/>
    <x v="4"/>
    <s v="Arlington"/>
    <n v="9"/>
    <n v="1"/>
    <s v="No"/>
    <n v="0"/>
    <n v="1"/>
    <s v="Yes"/>
    <n v="4700"/>
    <n v="940"/>
    <n v="470"/>
    <n v="3290"/>
    <s v="Dodge"/>
    <s v="Neon"/>
    <n v="2002"/>
    <x v="1"/>
  </r>
  <r>
    <n v="41"/>
    <n v="25"/>
    <x v="89"/>
    <d v="1992-01-15T00:00:00"/>
    <s v="IN"/>
    <s v="100/300"/>
    <n v="1000"/>
    <n v="1226.83"/>
    <n v="0"/>
    <n v="607763"/>
    <s v="FEMALE"/>
    <s v="College"/>
    <s v="Exec-Managerial"/>
    <s v="Not-In-Family"/>
    <n v="0"/>
    <n v="-56100"/>
    <d v="2015-01-07T00:00:00"/>
    <x v="2"/>
    <s v="Side Collision"/>
    <s v="Major Damage"/>
    <s v="Other"/>
    <x v="0"/>
    <s v="Columbus"/>
    <n v="12"/>
    <n v="3"/>
    <s v="Yes"/>
    <n v="2"/>
    <n v="0"/>
    <s v="Unknown"/>
    <n v="45120"/>
    <n v="0"/>
    <n v="5640"/>
    <n v="39480"/>
    <s v="Acura"/>
    <s v="MDX"/>
    <n v="2011"/>
    <x v="0"/>
  </r>
  <r>
    <n v="127"/>
    <n v="29"/>
    <x v="90"/>
    <d v="1999-12-07T00:00:00"/>
    <s v="OH"/>
    <s v="250/500"/>
    <n v="2000"/>
    <n v="1326.44"/>
    <n v="5000000"/>
    <n v="436973"/>
    <s v="FEMALE"/>
    <s v="High School"/>
    <s v="Sales"/>
    <s v="Own-Child"/>
    <n v="0"/>
    <n v="0"/>
    <d v="2015-02-24T00:00:00"/>
    <x v="2"/>
    <s v="Front Collision"/>
    <s v="Total Loss"/>
    <s v="Fire"/>
    <x v="0"/>
    <s v="Arlington"/>
    <n v="12"/>
    <n v="2"/>
    <s v="Yes"/>
    <n v="1"/>
    <n v="1"/>
    <s v="Unknown"/>
    <n v="66950"/>
    <n v="10300"/>
    <n v="10300"/>
    <n v="46350"/>
    <s v="Saab"/>
    <n v="93"/>
    <n v="1995"/>
    <x v="1"/>
  </r>
  <r>
    <n v="61"/>
    <n v="23"/>
    <x v="91"/>
    <d v="1993-06-06T00:00:00"/>
    <s v="IL"/>
    <s v="250/500"/>
    <n v="2000"/>
    <n v="1136.83"/>
    <n v="4000000"/>
    <n v="471300"/>
    <s v="FEMALE"/>
    <s v="Associate"/>
    <s v="Tech-Support"/>
    <s v="Own-Child"/>
    <n v="0"/>
    <n v="-62400"/>
    <d v="2015-02-02T00:00:00"/>
    <x v="0"/>
    <s v="Side Collision"/>
    <s v="Major Damage"/>
    <s v="Police"/>
    <x v="2"/>
    <s v="Columbus"/>
    <n v="14"/>
    <n v="1"/>
    <s v="No"/>
    <n v="0"/>
    <n v="3"/>
    <s v="Unknown"/>
    <n v="98340"/>
    <n v="8940"/>
    <n v="17880"/>
    <n v="71520"/>
    <s v="Honda"/>
    <s v="Accord"/>
    <n v="2004"/>
    <x v="0"/>
  </r>
  <r>
    <n v="207"/>
    <n v="42"/>
    <x v="92"/>
    <d v="2000-10-03T00:00:00"/>
    <s v="IL"/>
    <s v="250/500"/>
    <n v="2000"/>
    <n v="1322.78"/>
    <n v="0"/>
    <n v="453277"/>
    <s v="MALE"/>
    <s v="PhD"/>
    <s v="Farming-Fishing"/>
    <s v="Own-Child"/>
    <n v="55200"/>
    <n v="0"/>
    <d v="2015-02-28T00:00:00"/>
    <x v="3"/>
    <s v="Unknown"/>
    <s v="Trivial Damage"/>
    <s v="None"/>
    <x v="4"/>
    <s v="Springfield"/>
    <n v="9"/>
    <n v="1"/>
    <s v="No"/>
    <n v="0"/>
    <n v="1"/>
    <s v="No"/>
    <n v="5900"/>
    <n v="590"/>
    <n v="590"/>
    <n v="4720"/>
    <s v="Bmw"/>
    <s v="X5"/>
    <n v="2007"/>
    <x v="1"/>
  </r>
  <r>
    <n v="219"/>
    <n v="43"/>
    <x v="93"/>
    <d v="2010-12-29T00:00:00"/>
    <s v="IN"/>
    <s v="100/300"/>
    <n v="1000"/>
    <n v="1483.25"/>
    <n v="0"/>
    <n v="465100"/>
    <s v="FEMALE"/>
    <s v="MD"/>
    <s v="Exec-Managerial"/>
    <s v="Not-In-Family"/>
    <n v="90700"/>
    <n v="-20800"/>
    <d v="2015-02-09T00:00:00"/>
    <x v="2"/>
    <s v="Front Collision"/>
    <s v="Major Damage"/>
    <s v="Ambulance"/>
    <x v="5"/>
    <s v="River wood"/>
    <n v="3"/>
    <n v="3"/>
    <s v="No"/>
    <n v="1"/>
    <n v="1"/>
    <s v="Unknown"/>
    <n v="70680"/>
    <n v="5890"/>
    <n v="11780"/>
    <n v="53010"/>
    <s v="Ford"/>
    <s v="Fusion"/>
    <n v="2009"/>
    <x v="1"/>
  </r>
  <r>
    <n v="271"/>
    <n v="42"/>
    <x v="94"/>
    <d v="1990-03-17T00:00:00"/>
    <s v="IL"/>
    <s v="100/300"/>
    <n v="500"/>
    <n v="1515.3"/>
    <n v="0"/>
    <n v="603248"/>
    <s v="FEMALE"/>
    <s v="High School"/>
    <s v="Machine-Op-Inspct"/>
    <s v="Not-In-Family"/>
    <n v="0"/>
    <n v="0"/>
    <d v="2015-01-19T00:00:00"/>
    <x v="2"/>
    <s v="Rear Collision"/>
    <s v="Total Loss"/>
    <s v="Ambulance"/>
    <x v="0"/>
    <s v="North bend"/>
    <n v="21"/>
    <n v="3"/>
    <s v="No"/>
    <n v="1"/>
    <n v="0"/>
    <s v="No"/>
    <n v="93720"/>
    <n v="17040"/>
    <n v="8520"/>
    <n v="68160"/>
    <s v="Mercedes"/>
    <s v="ML350"/>
    <n v="2005"/>
    <x v="1"/>
  </r>
  <r>
    <n v="80"/>
    <n v="25"/>
    <x v="95"/>
    <d v="2012-03-01T00:00:00"/>
    <s v="IL"/>
    <s v="100/300"/>
    <n v="2000"/>
    <n v="1075.18"/>
    <n v="5000000"/>
    <n v="601112"/>
    <s v="FEMALE"/>
    <s v="PhD"/>
    <s v="Armed-Forces"/>
    <s v="Husband"/>
    <n v="67700"/>
    <n v="-58400"/>
    <d v="2015-02-21T00:00:00"/>
    <x v="1"/>
    <s v="Unknown"/>
    <s v="Minor Damage"/>
    <s v="None"/>
    <x v="3"/>
    <s v="Northbrook"/>
    <n v="5"/>
    <n v="1"/>
    <s v="No"/>
    <n v="2"/>
    <n v="0"/>
    <s v="Yes"/>
    <n v="6930"/>
    <n v="1260"/>
    <n v="630"/>
    <n v="5040"/>
    <s v="Toyota"/>
    <s v="Highlander"/>
    <n v="2001"/>
    <x v="1"/>
  </r>
  <r>
    <n v="325"/>
    <n v="47"/>
    <x v="96"/>
    <d v="2006-02-05T00:00:00"/>
    <s v="IN"/>
    <s v="500/1000"/>
    <n v="1000"/>
    <n v="1690.27"/>
    <n v="0"/>
    <n v="438830"/>
    <s v="FEMALE"/>
    <s v="Associate"/>
    <s v="Protective-Serv"/>
    <s v="Not-In-Family"/>
    <n v="61500"/>
    <n v="0"/>
    <d v="2015-01-14T00:00:00"/>
    <x v="0"/>
    <s v="Side Collision"/>
    <s v="Major Damage"/>
    <s v="Fire"/>
    <x v="1"/>
    <s v="Springfield"/>
    <n v="11"/>
    <n v="1"/>
    <s v="Yes"/>
    <n v="0"/>
    <n v="3"/>
    <s v="No"/>
    <n v="72930"/>
    <n v="6630"/>
    <n v="6630"/>
    <n v="59670"/>
    <s v="Dodge"/>
    <s v="RAM"/>
    <n v="2006"/>
    <x v="0"/>
  </r>
  <r>
    <n v="29"/>
    <n v="25"/>
    <x v="97"/>
    <d v="2014-11-01T00:00:00"/>
    <s v="IL"/>
    <s v="250/500"/>
    <n v="2000"/>
    <n v="1352.83"/>
    <n v="0"/>
    <n v="464959"/>
    <s v="MALE"/>
    <s v="Masters"/>
    <s v="Farming-Fishing"/>
    <s v="Own-Child"/>
    <n v="0"/>
    <n v="-71700"/>
    <d v="2015-01-22T00:00:00"/>
    <x v="2"/>
    <s v="Rear Collision"/>
    <s v="Minor Damage"/>
    <s v="Other"/>
    <x v="0"/>
    <s v="Hillsdale"/>
    <n v="4"/>
    <n v="4"/>
    <s v="Yes"/>
    <n v="1"/>
    <n v="2"/>
    <s v="Yes"/>
    <n v="64890"/>
    <n v="7210"/>
    <n v="7210"/>
    <n v="50470"/>
    <s v="Nissan"/>
    <s v="Pathfinder"/>
    <n v="2013"/>
    <x v="0"/>
  </r>
  <r>
    <n v="295"/>
    <n v="48"/>
    <x v="98"/>
    <d v="2009-06-17T00:00:00"/>
    <s v="OH"/>
    <s v="250/500"/>
    <n v="1000"/>
    <n v="1148.73"/>
    <n v="0"/>
    <n v="439787"/>
    <s v="FEMALE"/>
    <s v="College"/>
    <s v="Machine-Op-Inspct"/>
    <s v="Wife"/>
    <n v="0"/>
    <n v="0"/>
    <d v="2015-02-22T00:00:00"/>
    <x v="3"/>
    <s v="Unknown"/>
    <s v="Trivial Damage"/>
    <s v="None"/>
    <x v="4"/>
    <s v="Columbus"/>
    <n v="6"/>
    <n v="1"/>
    <s v="Unknown"/>
    <n v="1"/>
    <n v="2"/>
    <s v="Yes"/>
    <n v="5400"/>
    <n v="900"/>
    <n v="900"/>
    <n v="3600"/>
    <s v="Saab"/>
    <n v="95"/>
    <n v="1999"/>
    <x v="1"/>
  </r>
  <r>
    <n v="239"/>
    <n v="42"/>
    <x v="99"/>
    <d v="1999-09-20T00:00:00"/>
    <s v="IL"/>
    <s v="100/300"/>
    <n v="1000"/>
    <n v="969.5"/>
    <n v="0"/>
    <n v="464839"/>
    <s v="MALE"/>
    <s v="College"/>
    <s v="Exec-Managerial"/>
    <s v="Not-In-Family"/>
    <n v="0"/>
    <n v="0"/>
    <d v="2015-01-26T00:00:00"/>
    <x v="1"/>
    <s v="Unknown"/>
    <s v="Trivial Damage"/>
    <s v="None"/>
    <x v="5"/>
    <s v="Northbrook"/>
    <n v="10"/>
    <n v="1"/>
    <s v="No"/>
    <n v="0"/>
    <n v="0"/>
    <s v="Unknown"/>
    <n v="5600"/>
    <n v="700"/>
    <n v="700"/>
    <n v="4200"/>
    <s v="Audi"/>
    <s v="A3"/>
    <n v="2007"/>
    <x v="1"/>
  </r>
  <r>
    <n v="269"/>
    <n v="41"/>
    <x v="100"/>
    <d v="1990-10-19T00:00:00"/>
    <s v="IN"/>
    <s v="100/300"/>
    <n v="500"/>
    <n v="1463.82"/>
    <n v="0"/>
    <n v="448984"/>
    <s v="FEMALE"/>
    <s v="College"/>
    <s v="Protective-Serv"/>
    <s v="Not-In-Family"/>
    <n v="0"/>
    <n v="-72300"/>
    <d v="2015-01-24T00:00:00"/>
    <x v="0"/>
    <s v="Rear Collision"/>
    <s v="Minor Damage"/>
    <s v="Police"/>
    <x v="0"/>
    <s v="North bend"/>
    <n v="23"/>
    <n v="1"/>
    <s v="Yes"/>
    <n v="0"/>
    <n v="0"/>
    <s v="Unknown"/>
    <n v="79300"/>
    <n v="15860"/>
    <n v="15860"/>
    <n v="47580"/>
    <s v="Saab"/>
    <s v="92x"/>
    <n v="2007"/>
    <x v="1"/>
  </r>
  <r>
    <n v="80"/>
    <n v="27"/>
    <x v="101"/>
    <d v="1996-08-05T00:00:00"/>
    <s v="IL"/>
    <s v="100/300"/>
    <n v="1000"/>
    <n v="1474.17"/>
    <n v="0"/>
    <n v="440327"/>
    <s v="FEMALE"/>
    <s v="College"/>
    <s v="Tech-Support"/>
    <s v="Unmarried"/>
    <n v="0"/>
    <n v="0"/>
    <d v="2015-02-19T00:00:00"/>
    <x v="0"/>
    <s v="Side Collision"/>
    <s v="Major Damage"/>
    <s v="Police"/>
    <x v="4"/>
    <s v="North bend"/>
    <n v="13"/>
    <n v="1"/>
    <s v="Yes"/>
    <n v="1"/>
    <n v="0"/>
    <s v="Yes"/>
    <n v="52800"/>
    <n v="10560"/>
    <n v="5280"/>
    <n v="36960"/>
    <s v="Saab"/>
    <n v="95"/>
    <n v="2004"/>
    <x v="1"/>
  </r>
  <r>
    <n v="279"/>
    <n v="41"/>
    <x v="102"/>
    <d v="2001-06-06T00:00:00"/>
    <s v="IL"/>
    <s v="250/500"/>
    <n v="500"/>
    <n v="1497.35"/>
    <n v="0"/>
    <n v="460742"/>
    <s v="FEMALE"/>
    <s v="JD"/>
    <s v="Prof-Specialty"/>
    <s v="Husband"/>
    <n v="37300"/>
    <n v="-31700"/>
    <d v="2015-01-29T00:00:00"/>
    <x v="2"/>
    <s v="Front Collision"/>
    <s v="Minor Damage"/>
    <s v="Fire"/>
    <x v="5"/>
    <s v="Northbrook"/>
    <n v="16"/>
    <n v="3"/>
    <s v="Unknown"/>
    <n v="2"/>
    <n v="3"/>
    <s v="No"/>
    <n v="28800"/>
    <n v="0"/>
    <n v="3600"/>
    <n v="25200"/>
    <s v="Ford"/>
    <s v="Fusion"/>
    <n v="2013"/>
    <x v="1"/>
  </r>
  <r>
    <n v="165"/>
    <n v="33"/>
    <x v="103"/>
    <d v="2007-03-25T00:00:00"/>
    <s v="OH"/>
    <s v="100/300"/>
    <n v="1000"/>
    <n v="1427.14"/>
    <n v="0"/>
    <n v="446895"/>
    <s v="FEMALE"/>
    <s v="Associate"/>
    <s v="Tech-Support"/>
    <s v="Other-Relative"/>
    <n v="35300"/>
    <n v="-58100"/>
    <d v="2015-02-15T00:00:00"/>
    <x v="3"/>
    <s v="Unknown"/>
    <s v="Minor Damage"/>
    <s v="Police"/>
    <x v="4"/>
    <s v="North bend"/>
    <n v="3"/>
    <n v="1"/>
    <s v="No"/>
    <n v="1"/>
    <n v="1"/>
    <s v="No"/>
    <n v="2970"/>
    <n v="330"/>
    <n v="330"/>
    <n v="2310"/>
    <s v="Toyota"/>
    <s v="Highlander"/>
    <n v="2008"/>
    <x v="1"/>
  </r>
  <r>
    <n v="350"/>
    <n v="54"/>
    <x v="104"/>
    <d v="2013-10-31T00:00:00"/>
    <s v="OH"/>
    <s v="500/1000"/>
    <n v="500"/>
    <n v="1495.1"/>
    <n v="0"/>
    <n v="609374"/>
    <s v="MALE"/>
    <s v="College"/>
    <s v="Other-Service"/>
    <s v="Wife"/>
    <n v="50500"/>
    <n v="0"/>
    <d v="2015-02-12T00:00:00"/>
    <x v="2"/>
    <s v="Side Collision"/>
    <s v="Total Loss"/>
    <s v="Police"/>
    <x v="0"/>
    <s v="North bend"/>
    <n v="15"/>
    <n v="3"/>
    <s v="No"/>
    <n v="0"/>
    <n v="0"/>
    <s v="Unknown"/>
    <n v="93480"/>
    <n v="15580"/>
    <n v="7790"/>
    <n v="70110"/>
    <s v="Chevrolet"/>
    <s v="Malibu"/>
    <n v="2014"/>
    <x v="1"/>
  </r>
  <r>
    <n v="295"/>
    <n v="49"/>
    <x v="105"/>
    <d v="1992-06-13T00:00:00"/>
    <s v="IL"/>
    <s v="100/300"/>
    <n v="500"/>
    <n v="1141.6199999999999"/>
    <n v="0"/>
    <n v="451672"/>
    <s v="MALE"/>
    <s v="College"/>
    <s v="Prof-Specialty"/>
    <s v="Husband"/>
    <n v="34300"/>
    <n v="-24300"/>
    <d v="2015-01-01T00:00:00"/>
    <x v="1"/>
    <s v="Unknown"/>
    <s v="Minor Damage"/>
    <s v="None"/>
    <x v="4"/>
    <s v="Columbus"/>
    <n v="4"/>
    <n v="1"/>
    <s v="Yes"/>
    <n v="1"/>
    <n v="3"/>
    <s v="Yes"/>
    <n v="4320"/>
    <n v="480"/>
    <n v="480"/>
    <n v="3360"/>
    <s v="Mercedes"/>
    <s v="E400"/>
    <n v="2002"/>
    <x v="1"/>
  </r>
  <r>
    <n v="464"/>
    <n v="61"/>
    <x v="106"/>
    <d v="1990-10-07T00:00:00"/>
    <s v="OH"/>
    <s v="500/1000"/>
    <n v="1000"/>
    <n v="1125.3699999999999"/>
    <n v="0"/>
    <n v="604450"/>
    <s v="FEMALE"/>
    <s v="Associate"/>
    <s v="Prof-Specialty"/>
    <s v="Husband"/>
    <n v="0"/>
    <n v="-56400"/>
    <d v="2015-01-13T00:00:00"/>
    <x v="2"/>
    <s v="Rear Collision"/>
    <s v="Major Damage"/>
    <s v="Police"/>
    <x v="1"/>
    <s v="North bend"/>
    <n v="6"/>
    <n v="3"/>
    <s v="Unknown"/>
    <n v="0"/>
    <n v="2"/>
    <s v="Yes"/>
    <n v="79800"/>
    <n v="6650"/>
    <n v="19950"/>
    <n v="53200"/>
    <s v="Saab"/>
    <n v="95"/>
    <n v="2000"/>
    <x v="0"/>
  </r>
  <r>
    <n v="118"/>
    <n v="28"/>
    <x v="107"/>
    <d v="1991-12-28T00:00:00"/>
    <s v="IN"/>
    <s v="500/1000"/>
    <n v="2000"/>
    <n v="1207.3599999999999"/>
    <n v="0"/>
    <n v="432896"/>
    <s v="FEMALE"/>
    <s v="High School"/>
    <s v="Handlers-Cleaners"/>
    <s v="Own-Child"/>
    <n v="0"/>
    <n v="-57000"/>
    <d v="2015-03-01T00:00:00"/>
    <x v="2"/>
    <s v="Front Collision"/>
    <s v="Major Damage"/>
    <s v="Ambulance"/>
    <x v="4"/>
    <s v="Columbus"/>
    <n v="22"/>
    <n v="2"/>
    <s v="No"/>
    <n v="1"/>
    <n v="0"/>
    <s v="Unknown"/>
    <n v="74200"/>
    <n v="7420"/>
    <n v="14840"/>
    <n v="51940"/>
    <s v="Volkswagen"/>
    <s v="Passat"/>
    <n v="1997"/>
    <x v="1"/>
  </r>
  <r>
    <n v="298"/>
    <n v="47"/>
    <x v="108"/>
    <d v="1998-11-11T00:00:00"/>
    <s v="IL"/>
    <s v="500/1000"/>
    <n v="2000"/>
    <n v="1338.5"/>
    <n v="0"/>
    <n v="618929"/>
    <s v="FEMALE"/>
    <s v="PhD"/>
    <s v="Machine-Op-Inspct"/>
    <s v="Other-Relative"/>
    <n v="28800"/>
    <n v="0"/>
    <d v="2015-02-02T00:00:00"/>
    <x v="0"/>
    <s v="Front Collision"/>
    <s v="Major Damage"/>
    <s v="Fire"/>
    <x v="2"/>
    <s v="Northbrook"/>
    <n v="1"/>
    <n v="1"/>
    <s v="Unknown"/>
    <n v="0"/>
    <n v="0"/>
    <s v="Unknown"/>
    <n v="70590"/>
    <n v="10860"/>
    <n v="10860"/>
    <n v="48870"/>
    <s v="Saab"/>
    <n v="93"/>
    <n v="2000"/>
    <x v="0"/>
  </r>
  <r>
    <n v="87"/>
    <n v="31"/>
    <x v="109"/>
    <d v="2009-06-26T00:00:00"/>
    <s v="IN"/>
    <s v="500/1000"/>
    <n v="1000"/>
    <n v="1074.07"/>
    <n v="0"/>
    <n v="451312"/>
    <s v="FEMALE"/>
    <s v="Masters"/>
    <s v="Sales"/>
    <s v="Husband"/>
    <n v="0"/>
    <n v="-47500"/>
    <d v="2015-01-27T00:00:00"/>
    <x v="2"/>
    <s v="Rear Collision"/>
    <s v="Major Damage"/>
    <s v="Fire"/>
    <x v="2"/>
    <s v="Springfield"/>
    <n v="16"/>
    <n v="3"/>
    <s v="No"/>
    <n v="0"/>
    <n v="3"/>
    <s v="Yes"/>
    <n v="60940"/>
    <n v="5540"/>
    <n v="11080"/>
    <n v="44320"/>
    <s v="Nissan"/>
    <s v="Ultimo"/>
    <n v="2006"/>
    <x v="0"/>
  </r>
  <r>
    <n v="261"/>
    <n v="42"/>
    <x v="110"/>
    <d v="2009-01-11T00:00:00"/>
    <s v="OH"/>
    <s v="250/500"/>
    <n v="500"/>
    <n v="1337.56"/>
    <n v="0"/>
    <n v="605141"/>
    <s v="FEMALE"/>
    <s v="College"/>
    <s v="Prof-Specialty"/>
    <s v="Unmarried"/>
    <n v="0"/>
    <n v="0"/>
    <d v="2015-01-12T00:00:00"/>
    <x v="0"/>
    <s v="Rear Collision"/>
    <s v="Minor Damage"/>
    <s v="Police"/>
    <x v="0"/>
    <s v="River wood"/>
    <n v="18"/>
    <n v="1"/>
    <s v="Unknown"/>
    <n v="1"/>
    <n v="2"/>
    <s v="Yes"/>
    <n v="74700"/>
    <n v="7470"/>
    <n v="14940"/>
    <n v="52290"/>
    <s v="Dodge"/>
    <s v="RAM"/>
    <n v="2010"/>
    <x v="1"/>
  </r>
  <r>
    <n v="453"/>
    <n v="60"/>
    <x v="111"/>
    <d v="2003-03-18T00:00:00"/>
    <s v="IN"/>
    <s v="100/300"/>
    <n v="500"/>
    <n v="1298.9100000000001"/>
    <n v="6000000"/>
    <n v="459504"/>
    <s v="MALE"/>
    <s v="PhD"/>
    <s v="Craft-Repair"/>
    <s v="Unmarried"/>
    <n v="52600"/>
    <n v="-38800"/>
    <d v="2015-01-06T00:00:00"/>
    <x v="0"/>
    <s v="Front Collision"/>
    <s v="Major Damage"/>
    <s v="Fire"/>
    <x v="5"/>
    <s v="Springfield"/>
    <n v="0"/>
    <n v="1"/>
    <s v="Yes"/>
    <n v="0"/>
    <n v="0"/>
    <s v="Unknown"/>
    <n v="70000"/>
    <n v="14000"/>
    <n v="7000"/>
    <n v="49000"/>
    <s v="Ford"/>
    <s v="F150"/>
    <n v="2015"/>
    <x v="0"/>
  </r>
  <r>
    <n v="210"/>
    <n v="41"/>
    <x v="112"/>
    <d v="2012-11-02T00:00:00"/>
    <s v="IL"/>
    <s v="500/1000"/>
    <n v="500"/>
    <n v="1222.75"/>
    <n v="0"/>
    <n v="432781"/>
    <s v="MALE"/>
    <s v="High School"/>
    <s v="Exec-Managerial"/>
    <s v="Other-Relative"/>
    <n v="0"/>
    <n v="-41000"/>
    <d v="2015-01-30T00:00:00"/>
    <x v="2"/>
    <s v="Rear Collision"/>
    <s v="Total Loss"/>
    <s v="Other"/>
    <x v="4"/>
    <s v="Columbus"/>
    <n v="12"/>
    <n v="3"/>
    <s v="Unknown"/>
    <n v="2"/>
    <n v="0"/>
    <s v="No"/>
    <n v="81070"/>
    <n v="14740"/>
    <n v="14740"/>
    <n v="51590"/>
    <s v="Bmw"/>
    <s v="X5"/>
    <n v="2001"/>
    <x v="1"/>
  </r>
  <r>
    <n v="168"/>
    <n v="32"/>
    <x v="113"/>
    <d v="2000-05-04T00:00:00"/>
    <s v="IN"/>
    <s v="100/300"/>
    <n v="1000"/>
    <n v="1059.52"/>
    <n v="0"/>
    <n v="452748"/>
    <s v="MALE"/>
    <s v="MD"/>
    <s v="Protective-Serv"/>
    <s v="Own-Child"/>
    <n v="0"/>
    <n v="-40600"/>
    <d v="2015-03-01T00:00:00"/>
    <x v="2"/>
    <s v="Side Collision"/>
    <s v="Major Damage"/>
    <s v="Other"/>
    <x v="1"/>
    <s v="Hillsdale"/>
    <n v="13"/>
    <n v="2"/>
    <s v="Unknown"/>
    <n v="1"/>
    <n v="1"/>
    <s v="Unknown"/>
    <n v="57720"/>
    <n v="14430"/>
    <n v="9620"/>
    <n v="33670"/>
    <s v="Saab"/>
    <n v="93"/>
    <n v="2007"/>
    <x v="1"/>
  </r>
  <r>
    <n v="390"/>
    <n v="51"/>
    <x v="114"/>
    <d v="1999-09-29T00:00:00"/>
    <s v="OH"/>
    <s v="250/500"/>
    <n v="2000"/>
    <n v="1124.3800000000001"/>
    <n v="0"/>
    <n v="618316"/>
    <s v="MALE"/>
    <s v="Associate"/>
    <s v="Armed-Forces"/>
    <s v="Other-Relative"/>
    <n v="0"/>
    <n v="0"/>
    <d v="2015-02-24T00:00:00"/>
    <x v="1"/>
    <s v="Unknown"/>
    <s v="Minor Damage"/>
    <s v="None"/>
    <x v="1"/>
    <s v="Northbrook"/>
    <n v="9"/>
    <n v="1"/>
    <s v="Yes"/>
    <n v="1"/>
    <n v="1"/>
    <s v="Yes"/>
    <n v="7080"/>
    <n v="1180"/>
    <n v="1180"/>
    <n v="4720"/>
    <s v="Ford"/>
    <s v="F150"/>
    <n v="2001"/>
    <x v="1"/>
  </r>
  <r>
    <n v="258"/>
    <n v="46"/>
    <x v="115"/>
    <d v="1999-03-09T00:00:00"/>
    <s v="IN"/>
    <s v="100/300"/>
    <n v="1000"/>
    <n v="1110.3699999999999"/>
    <n v="10000000"/>
    <n v="455365"/>
    <s v="MALE"/>
    <s v="MD"/>
    <s v="Machine-Op-Inspct"/>
    <s v="Other-Relative"/>
    <n v="34400"/>
    <n v="-56800"/>
    <d v="2015-01-24T00:00:00"/>
    <x v="2"/>
    <s v="Side Collision"/>
    <s v="Total Loss"/>
    <s v="Other"/>
    <x v="2"/>
    <s v="River wood"/>
    <n v="14"/>
    <n v="3"/>
    <s v="No"/>
    <n v="0"/>
    <n v="1"/>
    <s v="Unknown"/>
    <n v="47700"/>
    <n v="4770"/>
    <n v="9540"/>
    <n v="33390"/>
    <s v="Acura"/>
    <s v="MDX"/>
    <n v="1997"/>
    <x v="0"/>
  </r>
  <r>
    <n v="107"/>
    <n v="31"/>
    <x v="116"/>
    <d v="1991-02-13T00:00:00"/>
    <s v="IL"/>
    <s v="500/1000"/>
    <n v="2000"/>
    <n v="1374.22"/>
    <n v="0"/>
    <n v="470603"/>
    <s v="FEMALE"/>
    <s v="PhD"/>
    <s v="Machine-Op-Inspct"/>
    <s v="Other-Relative"/>
    <n v="62000"/>
    <n v="-63100"/>
    <d v="2015-02-26T00:00:00"/>
    <x v="0"/>
    <s v="Rear Collision"/>
    <s v="Minor Damage"/>
    <s v="Police"/>
    <x v="0"/>
    <s v="Hillsdale"/>
    <n v="16"/>
    <n v="1"/>
    <s v="No"/>
    <n v="0"/>
    <n v="3"/>
    <s v="No"/>
    <n v="51260"/>
    <n v="9320"/>
    <n v="9320"/>
    <n v="32620"/>
    <s v="Subaru"/>
    <s v="Legacy"/>
    <n v="2002"/>
    <x v="1"/>
  </r>
  <r>
    <n v="225"/>
    <n v="41"/>
    <x v="117"/>
    <d v="1993-08-05T00:00:00"/>
    <s v="OH"/>
    <s v="500/1000"/>
    <n v="2000"/>
    <n v="1103.58"/>
    <n v="0"/>
    <n v="475292"/>
    <s v="MALE"/>
    <s v="High School"/>
    <s v="Exec-Managerial"/>
    <s v="Unmarried"/>
    <n v="41200"/>
    <n v="-36200"/>
    <d v="2015-01-19T00:00:00"/>
    <x v="2"/>
    <s v="Side Collision"/>
    <s v="Major Damage"/>
    <s v="Police"/>
    <x v="2"/>
    <s v="North bend"/>
    <n v="20"/>
    <n v="3"/>
    <s v="Unknown"/>
    <n v="2"/>
    <n v="2"/>
    <s v="No"/>
    <n v="70400"/>
    <n v="6400"/>
    <n v="12800"/>
    <n v="51200"/>
    <s v="Toyota"/>
    <s v="Highlander"/>
    <n v="2011"/>
    <x v="0"/>
  </r>
  <r>
    <n v="164"/>
    <n v="38"/>
    <x v="118"/>
    <d v="1997-10-31T00:00:00"/>
    <s v="IL"/>
    <s v="250/500"/>
    <n v="2000"/>
    <n v="1269.76"/>
    <n v="0"/>
    <n v="467743"/>
    <s v="FEMALE"/>
    <s v="PhD"/>
    <s v="Transport-Moving"/>
    <s v="Not-In-Family"/>
    <n v="44300"/>
    <n v="0"/>
    <d v="2015-01-17T00:00:00"/>
    <x v="0"/>
    <s v="Rear Collision"/>
    <s v="Minor Damage"/>
    <s v="Fire"/>
    <x v="2"/>
    <s v="Hillsdale"/>
    <n v="4"/>
    <n v="1"/>
    <s v="No"/>
    <n v="1"/>
    <n v="3"/>
    <s v="Yes"/>
    <n v="90000"/>
    <n v="18000"/>
    <n v="9000"/>
    <n v="63000"/>
    <s v="Ford"/>
    <s v="Fusion"/>
    <n v="2015"/>
    <x v="1"/>
  </r>
  <r>
    <n v="245"/>
    <n v="39"/>
    <x v="119"/>
    <d v="2001-04-21T00:00:00"/>
    <s v="OH"/>
    <s v="250/500"/>
    <n v="500"/>
    <n v="964.79"/>
    <n v="8000000"/>
    <n v="460675"/>
    <s v="FEMALE"/>
    <s v="Associate"/>
    <s v="Adm-Clerical"/>
    <s v="Husband"/>
    <n v="58000"/>
    <n v="0"/>
    <d v="2015-02-20T00:00:00"/>
    <x v="2"/>
    <s v="Rear Collision"/>
    <s v="Minor Damage"/>
    <s v="Police"/>
    <x v="2"/>
    <s v="Arlington"/>
    <n v="7"/>
    <n v="3"/>
    <s v="Unknown"/>
    <n v="0"/>
    <n v="1"/>
    <s v="Unknown"/>
    <n v="72820"/>
    <n v="13240"/>
    <n v="6620"/>
    <n v="52960"/>
    <s v="Bmw"/>
    <s v="3 Series"/>
    <n v="2010"/>
    <x v="1"/>
  </r>
  <r>
    <n v="255"/>
    <n v="41"/>
    <x v="120"/>
    <d v="2013-01-08T00:00:00"/>
    <s v="IL"/>
    <s v="500/1000"/>
    <n v="2000"/>
    <n v="1167.3"/>
    <n v="4000000"/>
    <n v="618123"/>
    <s v="MALE"/>
    <s v="High School"/>
    <s v="Priv-House-Serv"/>
    <s v="Other-Relative"/>
    <n v="0"/>
    <n v="0"/>
    <d v="2015-02-22T00:00:00"/>
    <x v="0"/>
    <s v="Side Collision"/>
    <s v="Minor Damage"/>
    <s v="Fire"/>
    <x v="0"/>
    <s v="Hillsdale"/>
    <n v="22"/>
    <n v="1"/>
    <s v="No"/>
    <n v="2"/>
    <n v="0"/>
    <s v="Unknown"/>
    <n v="69300"/>
    <n v="13860"/>
    <n v="13860"/>
    <n v="41580"/>
    <s v="Volkswagen"/>
    <s v="Passat"/>
    <n v="2000"/>
    <x v="1"/>
  </r>
  <r>
    <n v="206"/>
    <n v="36"/>
    <x v="121"/>
    <d v="2009-07-23T00:00:00"/>
    <s v="IL"/>
    <s v="500/1000"/>
    <n v="500"/>
    <n v="1625.45"/>
    <n v="4000000"/>
    <n v="607452"/>
    <s v="FEMALE"/>
    <s v="MD"/>
    <s v="Other-Service"/>
    <s v="Other-Relative"/>
    <n v="0"/>
    <n v="-53700"/>
    <d v="2015-01-23T00:00:00"/>
    <x v="0"/>
    <s v="Front Collision"/>
    <s v="Major Damage"/>
    <s v="Ambulance"/>
    <x v="2"/>
    <s v="Northbrook"/>
    <n v="11"/>
    <n v="1"/>
    <s v="No"/>
    <n v="2"/>
    <n v="1"/>
    <s v="No"/>
    <n v="76560"/>
    <n v="12760"/>
    <n v="12760"/>
    <n v="51040"/>
    <s v="Ford"/>
    <s v="Fusion"/>
    <n v="2008"/>
    <x v="0"/>
  </r>
  <r>
    <n v="203"/>
    <n v="38"/>
    <x v="122"/>
    <d v="1998-02-20T00:00:00"/>
    <s v="IL"/>
    <s v="250/500"/>
    <n v="500"/>
    <n v="1394.43"/>
    <n v="0"/>
    <n v="606352"/>
    <s v="FEMALE"/>
    <s v="Masters"/>
    <s v="Other-Service"/>
    <s v="Not-In-Family"/>
    <n v="0"/>
    <n v="0"/>
    <d v="2015-01-31T00:00:00"/>
    <x v="0"/>
    <s v="Front Collision"/>
    <s v="Major Damage"/>
    <s v="Ambulance"/>
    <x v="1"/>
    <s v="Columbus"/>
    <n v="7"/>
    <n v="1"/>
    <s v="Unknown"/>
    <n v="0"/>
    <n v="1"/>
    <s v="Yes"/>
    <n v="55440"/>
    <n v="0"/>
    <n v="6160"/>
    <n v="49280"/>
    <s v="Nissan"/>
    <s v="Maxima"/>
    <n v="1999"/>
    <x v="0"/>
  </r>
  <r>
    <n v="22"/>
    <n v="25"/>
    <x v="123"/>
    <d v="2008-03-13T00:00:00"/>
    <s v="OH"/>
    <s v="250/500"/>
    <n v="2000"/>
    <n v="1053.24"/>
    <n v="0"/>
    <n v="603527"/>
    <s v="FEMALE"/>
    <s v="College"/>
    <s v="Prof-Specialty"/>
    <s v="Other-Relative"/>
    <n v="51100"/>
    <n v="0"/>
    <d v="2015-01-05T00:00:00"/>
    <x v="2"/>
    <s v="Front Collision"/>
    <s v="Total Loss"/>
    <s v="Other"/>
    <x v="5"/>
    <s v="Arlington"/>
    <n v="0"/>
    <n v="4"/>
    <s v="Yes"/>
    <n v="1"/>
    <n v="0"/>
    <s v="No"/>
    <n v="77130"/>
    <n v="8570"/>
    <n v="17140"/>
    <n v="51420"/>
    <s v="Acura"/>
    <s v="MDX"/>
    <n v="1995"/>
    <x v="1"/>
  </r>
  <r>
    <n v="211"/>
    <n v="35"/>
    <x v="124"/>
    <d v="1996-08-20T00:00:00"/>
    <s v="IL"/>
    <s v="100/300"/>
    <n v="500"/>
    <n v="1040.75"/>
    <n v="0"/>
    <n v="445601"/>
    <s v="FEMALE"/>
    <s v="JD"/>
    <s v="Prof-Specialty"/>
    <s v="Not-In-Family"/>
    <n v="0"/>
    <n v="0"/>
    <d v="2015-02-03T00:00:00"/>
    <x v="0"/>
    <s v="Rear Collision"/>
    <s v="Total Loss"/>
    <s v="Ambulance"/>
    <x v="4"/>
    <s v="North bend"/>
    <n v="1"/>
    <n v="1"/>
    <s v="Yes"/>
    <n v="1"/>
    <n v="1"/>
    <s v="Unknown"/>
    <n v="42000"/>
    <n v="7000"/>
    <n v="7000"/>
    <n v="28000"/>
    <s v="Bmw"/>
    <s v="X5"/>
    <n v="2011"/>
    <x v="1"/>
  </r>
  <r>
    <n v="206"/>
    <n v="39"/>
    <x v="125"/>
    <d v="2014-07-27T00:00:00"/>
    <s v="IN"/>
    <s v="250/500"/>
    <n v="1000"/>
    <n v="1302.4000000000001"/>
    <n v="6000000"/>
    <n v="603948"/>
    <s v="MALE"/>
    <s v="JD"/>
    <s v="Craft-Repair"/>
    <s v="Unmarried"/>
    <n v="47200"/>
    <n v="-69700"/>
    <d v="2015-02-17T00:00:00"/>
    <x v="2"/>
    <s v="Rear Collision"/>
    <s v="Total Loss"/>
    <s v="Ambulance"/>
    <x v="2"/>
    <s v="Hillsdale"/>
    <n v="12"/>
    <n v="3"/>
    <s v="No"/>
    <n v="2"/>
    <n v="3"/>
    <s v="Yes"/>
    <n v="36300"/>
    <n v="3300"/>
    <n v="9900"/>
    <n v="23100"/>
    <s v="Ford"/>
    <s v="Escape"/>
    <n v="2013"/>
    <x v="1"/>
  </r>
  <r>
    <n v="166"/>
    <n v="38"/>
    <x v="126"/>
    <d v="1992-11-09T00:00:00"/>
    <s v="IL"/>
    <s v="100/300"/>
    <n v="2000"/>
    <n v="1588.55"/>
    <n v="0"/>
    <n v="435758"/>
    <s v="MALE"/>
    <s v="MD"/>
    <s v="Protective-Serv"/>
    <s v="Unmarried"/>
    <n v="59600"/>
    <n v="-32100"/>
    <d v="2015-01-09T00:00:00"/>
    <x v="0"/>
    <s v="Side Collision"/>
    <s v="Total Loss"/>
    <s v="Other"/>
    <x v="4"/>
    <s v="Columbus"/>
    <n v="8"/>
    <n v="1"/>
    <s v="No"/>
    <n v="0"/>
    <n v="0"/>
    <s v="Unknown"/>
    <n v="40320"/>
    <n v="5760"/>
    <n v="5760"/>
    <n v="28800"/>
    <s v="Subaru"/>
    <s v="Impreza"/>
    <n v="2001"/>
    <x v="1"/>
  </r>
  <r>
    <n v="165"/>
    <n v="32"/>
    <x v="127"/>
    <d v="2012-06-04T00:00:00"/>
    <s v="IN"/>
    <s v="500/1000"/>
    <n v="500"/>
    <n v="1399.26"/>
    <n v="0"/>
    <n v="611586"/>
    <s v="FEMALE"/>
    <s v="High School"/>
    <s v="Tech-Support"/>
    <s v="Own-Child"/>
    <n v="70500"/>
    <n v="0"/>
    <d v="2015-02-08T00:00:00"/>
    <x v="3"/>
    <s v="Unknown"/>
    <s v="Minor Damage"/>
    <s v="Police"/>
    <x v="6"/>
    <s v="Northbrook"/>
    <n v="9"/>
    <n v="1"/>
    <s v="Unknown"/>
    <n v="2"/>
    <n v="0"/>
    <s v="Unknown"/>
    <n v="3960"/>
    <n v="330"/>
    <n v="660"/>
    <n v="2970"/>
    <s v="Bmw"/>
    <s v="M5"/>
    <n v="1998"/>
    <x v="1"/>
  </r>
  <r>
    <n v="274"/>
    <n v="43"/>
    <x v="128"/>
    <d v="2001-05-13T00:00:00"/>
    <s v="OH"/>
    <s v="100/300"/>
    <n v="2000"/>
    <n v="1352.31"/>
    <n v="0"/>
    <n v="465263"/>
    <s v="MALE"/>
    <s v="College"/>
    <s v="Farming-Fishing"/>
    <s v="Wife"/>
    <n v="40700"/>
    <n v="-47300"/>
    <d v="2015-02-06T00:00:00"/>
    <x v="0"/>
    <s v="Front Collision"/>
    <s v="Major Damage"/>
    <s v="Fire"/>
    <x v="2"/>
    <s v="North bend"/>
    <n v="22"/>
    <n v="1"/>
    <s v="Yes"/>
    <n v="0"/>
    <n v="3"/>
    <s v="Yes"/>
    <n v="63840"/>
    <n v="10640"/>
    <n v="10640"/>
    <n v="42560"/>
    <s v="Bmw"/>
    <s v="X5"/>
    <n v="2006"/>
    <x v="0"/>
  </r>
  <r>
    <n v="81"/>
    <n v="28"/>
    <x v="129"/>
    <d v="2011-09-17T00:00:00"/>
    <s v="IL"/>
    <s v="250/500"/>
    <n v="1000"/>
    <n v="1139"/>
    <n v="6000000"/>
    <n v="617858"/>
    <s v="FEMALE"/>
    <s v="Masters"/>
    <s v="Sales"/>
    <s v="Husband"/>
    <n v="42400"/>
    <n v="0"/>
    <d v="2015-01-14T00:00:00"/>
    <x v="2"/>
    <s v="Front Collision"/>
    <s v="Major Damage"/>
    <s v="Fire"/>
    <x v="0"/>
    <s v="North bend"/>
    <n v="0"/>
    <n v="3"/>
    <s v="Unknown"/>
    <n v="1"/>
    <n v="2"/>
    <s v="Unknown"/>
    <n v="44730"/>
    <n v="4970"/>
    <n v="4970"/>
    <n v="34790"/>
    <s v="Saab"/>
    <s v="92x"/>
    <n v="2000"/>
    <x v="0"/>
  </r>
  <r>
    <n v="280"/>
    <n v="45"/>
    <x v="130"/>
    <d v="2011-07-15T00:00:00"/>
    <s v="IN"/>
    <s v="250/500"/>
    <n v="1000"/>
    <n v="1397.67"/>
    <n v="0"/>
    <n v="607889"/>
    <s v="MALE"/>
    <s v="JD"/>
    <s v="Machine-Op-Inspct"/>
    <s v="Wife"/>
    <n v="57900"/>
    <n v="0"/>
    <d v="2015-01-22T00:00:00"/>
    <x v="2"/>
    <s v="Front Collision"/>
    <s v="Minor Damage"/>
    <s v="Other"/>
    <x v="2"/>
    <s v="Arlington"/>
    <n v="0"/>
    <n v="3"/>
    <s v="Yes"/>
    <n v="1"/>
    <n v="2"/>
    <s v="No"/>
    <n v="84720"/>
    <n v="14120"/>
    <n v="14120"/>
    <n v="56480"/>
    <s v="Ford"/>
    <s v="Escape"/>
    <n v="1999"/>
    <x v="1"/>
  </r>
  <r>
    <n v="194"/>
    <n v="39"/>
    <x v="131"/>
    <d v="2005-07-27T00:00:00"/>
    <s v="IN"/>
    <s v="250/500"/>
    <n v="500"/>
    <n v="823.17"/>
    <n v="0"/>
    <n v="455689"/>
    <s v="MALE"/>
    <s v="Masters"/>
    <s v="Adm-Clerical"/>
    <s v="Own-Child"/>
    <n v="0"/>
    <n v="0"/>
    <d v="2015-02-23T00:00:00"/>
    <x v="2"/>
    <s v="Front Collision"/>
    <s v="Major Damage"/>
    <s v="Other"/>
    <x v="4"/>
    <s v="Columbus"/>
    <n v="3"/>
    <n v="3"/>
    <s v="Unknown"/>
    <n v="2"/>
    <n v="2"/>
    <s v="No"/>
    <n v="61500"/>
    <n v="6150"/>
    <n v="12300"/>
    <n v="43050"/>
    <s v="Dodge"/>
    <s v="RAM"/>
    <n v="2012"/>
    <x v="1"/>
  </r>
  <r>
    <n v="112"/>
    <n v="27"/>
    <x v="132"/>
    <d v="2005-10-18T00:00:00"/>
    <s v="OH"/>
    <s v="100/300"/>
    <n v="500"/>
    <n v="965.13"/>
    <n v="0"/>
    <n v="450341"/>
    <s v="FEMALE"/>
    <s v="Masters"/>
    <s v="Tech-Support"/>
    <s v="Unmarried"/>
    <n v="60000"/>
    <n v="-54800"/>
    <d v="2015-02-22T00:00:00"/>
    <x v="2"/>
    <s v="Front Collision"/>
    <s v="Major Damage"/>
    <s v="Ambulance"/>
    <x v="5"/>
    <s v="Arlington"/>
    <n v="21"/>
    <n v="3"/>
    <s v="Unknown"/>
    <n v="0"/>
    <n v="1"/>
    <s v="Unknown"/>
    <n v="51000"/>
    <n v="8500"/>
    <n v="8500"/>
    <n v="34000"/>
    <s v="Nissan"/>
    <s v="Pathfinder"/>
    <n v="2013"/>
    <x v="1"/>
  </r>
  <r>
    <n v="24"/>
    <n v="33"/>
    <x v="133"/>
    <d v="1996-01-19T00:00:00"/>
    <s v="IL"/>
    <s v="500/1000"/>
    <n v="1000"/>
    <n v="1922.84"/>
    <n v="0"/>
    <n v="431277"/>
    <s v="FEMALE"/>
    <s v="High School"/>
    <s v="Machine-Op-Inspct"/>
    <s v="Wife"/>
    <n v="0"/>
    <n v="-45200"/>
    <d v="2015-01-24T00:00:00"/>
    <x v="0"/>
    <s v="Side Collision"/>
    <s v="Total Loss"/>
    <s v="Police"/>
    <x v="4"/>
    <s v="North bend"/>
    <n v="0"/>
    <n v="1"/>
    <s v="Unknown"/>
    <n v="2"/>
    <n v="1"/>
    <s v="No"/>
    <n v="46800"/>
    <n v="4680"/>
    <n v="9360"/>
    <n v="32760"/>
    <s v="Jeep"/>
    <s v="Wrangler"/>
    <n v="2002"/>
    <x v="1"/>
  </r>
  <r>
    <n v="93"/>
    <n v="32"/>
    <x v="134"/>
    <d v="2005-09-29T00:00:00"/>
    <s v="OH"/>
    <s v="250/500"/>
    <n v="2000"/>
    <n v="1624.82"/>
    <n v="0"/>
    <n v="454656"/>
    <s v="MALE"/>
    <s v="PhD"/>
    <s v="Exec-Managerial"/>
    <s v="Unmarried"/>
    <n v="65300"/>
    <n v="-65600"/>
    <d v="2015-02-09T00:00:00"/>
    <x v="0"/>
    <s v="Side Collision"/>
    <s v="Minor Damage"/>
    <s v="Ambulance"/>
    <x v="4"/>
    <s v="North bend"/>
    <n v="16"/>
    <n v="1"/>
    <s v="Unknown"/>
    <n v="1"/>
    <n v="1"/>
    <s v="Unknown"/>
    <n v="78120"/>
    <n v="17360"/>
    <n v="8680"/>
    <n v="52080"/>
    <s v="Bmw"/>
    <s v="3 Series"/>
    <n v="2006"/>
    <x v="1"/>
  </r>
  <r>
    <n v="171"/>
    <n v="34"/>
    <x v="135"/>
    <d v="1997-02-18T00:00:00"/>
    <s v="IN"/>
    <s v="250/500"/>
    <n v="2000"/>
    <n v="1277.25"/>
    <n v="0"/>
    <n v="605169"/>
    <s v="FEMALE"/>
    <s v="College"/>
    <s v="Exec-Managerial"/>
    <s v="Other-Relative"/>
    <n v="84900"/>
    <n v="0"/>
    <d v="2015-01-19T00:00:00"/>
    <x v="0"/>
    <s v="Rear Collision"/>
    <s v="Major Damage"/>
    <s v="Police"/>
    <x v="2"/>
    <s v="Springfield"/>
    <n v="14"/>
    <n v="1"/>
    <s v="No"/>
    <n v="1"/>
    <n v="2"/>
    <s v="Unknown"/>
    <n v="69200"/>
    <n v="13840"/>
    <n v="6920"/>
    <n v="48440"/>
    <s v="Volkswagen"/>
    <s v="Passat"/>
    <n v="1996"/>
    <x v="0"/>
  </r>
  <r>
    <n v="200"/>
    <n v="40"/>
    <x v="136"/>
    <d v="2010-05-11T00:00:00"/>
    <s v="IL"/>
    <s v="100/300"/>
    <n v="1000"/>
    <n v="1439.34"/>
    <n v="0"/>
    <n v="444822"/>
    <s v="FEMALE"/>
    <s v="High School"/>
    <s v="Sales"/>
    <s v="Other-Relative"/>
    <n v="45300"/>
    <n v="-20400"/>
    <d v="2015-01-01T00:00:00"/>
    <x v="1"/>
    <s v="Unknown"/>
    <s v="Minor Damage"/>
    <s v="Police"/>
    <x v="1"/>
    <s v="River wood"/>
    <n v="9"/>
    <n v="1"/>
    <s v="Unknown"/>
    <n v="0"/>
    <n v="0"/>
    <s v="No"/>
    <n v="3690"/>
    <n v="410"/>
    <n v="410"/>
    <n v="2870"/>
    <s v="Ford"/>
    <s v="Escape"/>
    <n v="2015"/>
    <x v="1"/>
  </r>
  <r>
    <n v="120"/>
    <n v="28"/>
    <x v="137"/>
    <d v="2009-02-06T00:00:00"/>
    <s v="IL"/>
    <s v="250/500"/>
    <n v="1000"/>
    <n v="1281.27"/>
    <n v="0"/>
    <n v="447442"/>
    <s v="FEMALE"/>
    <s v="PhD"/>
    <s v="Tech-Support"/>
    <s v="Not-In-Family"/>
    <n v="68900"/>
    <n v="0"/>
    <d v="2015-01-07T00:00:00"/>
    <x v="2"/>
    <s v="Rear Collision"/>
    <s v="Minor Damage"/>
    <s v="Fire"/>
    <x v="0"/>
    <s v="Springfield"/>
    <n v="9"/>
    <n v="3"/>
    <s v="No"/>
    <n v="0"/>
    <n v="3"/>
    <s v="Unknown"/>
    <n v="65500"/>
    <n v="6550"/>
    <n v="6550"/>
    <n v="52400"/>
    <s v="Bmw"/>
    <s v="X5"/>
    <n v="2010"/>
    <x v="1"/>
  </r>
  <r>
    <n v="325"/>
    <n v="46"/>
    <x v="138"/>
    <d v="2013-07-09T00:00:00"/>
    <s v="IL"/>
    <s v="500/1000"/>
    <n v="500"/>
    <n v="1348.83"/>
    <n v="0"/>
    <n v="474360"/>
    <s v="FEMALE"/>
    <s v="High School"/>
    <s v="Prof-Specialty"/>
    <s v="Wife"/>
    <n v="46300"/>
    <n v="-77500"/>
    <d v="2015-02-01T00:00:00"/>
    <x v="2"/>
    <s v="Rear Collision"/>
    <s v="Minor Damage"/>
    <s v="Fire"/>
    <x v="5"/>
    <s v="Springfield"/>
    <n v="21"/>
    <n v="3"/>
    <s v="Unknown"/>
    <n v="1"/>
    <n v="2"/>
    <s v="Yes"/>
    <n v="76120"/>
    <n v="13840"/>
    <n v="6920"/>
    <n v="55360"/>
    <s v="Toyota"/>
    <s v="Camry"/>
    <n v="1999"/>
    <x v="1"/>
  </r>
  <r>
    <n v="124"/>
    <n v="32"/>
    <x v="139"/>
    <d v="1992-06-06T00:00:00"/>
    <s v="IL"/>
    <s v="250/500"/>
    <n v="1000"/>
    <n v="1198.1500000000001"/>
    <n v="0"/>
    <n v="447925"/>
    <s v="FEMALE"/>
    <s v="MD"/>
    <s v="Other-Service"/>
    <s v="Not-In-Family"/>
    <n v="0"/>
    <n v="-43200"/>
    <d v="2015-02-21T00:00:00"/>
    <x v="2"/>
    <s v="Front Collision"/>
    <s v="Total Loss"/>
    <s v="Other"/>
    <x v="1"/>
    <s v="Springfield"/>
    <n v="19"/>
    <n v="3"/>
    <s v="No"/>
    <n v="0"/>
    <n v="2"/>
    <s v="Yes"/>
    <n v="73560"/>
    <n v="12260"/>
    <n v="12260"/>
    <n v="49040"/>
    <s v="Bmw"/>
    <s v="X5"/>
    <n v="1995"/>
    <x v="1"/>
  </r>
  <r>
    <n v="211"/>
    <n v="35"/>
    <x v="140"/>
    <d v="1998-03-08T00:00:00"/>
    <s v="OH"/>
    <s v="100/300"/>
    <n v="2000"/>
    <n v="1221.22"/>
    <n v="0"/>
    <n v="451586"/>
    <s v="MALE"/>
    <s v="Masters"/>
    <s v="Machine-Op-Inspct"/>
    <s v="Other-Relative"/>
    <n v="76000"/>
    <n v="0"/>
    <d v="2015-01-21T00:00:00"/>
    <x v="0"/>
    <s v="Rear Collision"/>
    <s v="Total Loss"/>
    <s v="Police"/>
    <x v="2"/>
    <s v="North bend"/>
    <n v="2"/>
    <n v="1"/>
    <s v="Yes"/>
    <n v="0"/>
    <n v="1"/>
    <s v="Unknown"/>
    <n v="52030"/>
    <n v="9460"/>
    <n v="4730"/>
    <n v="37840"/>
    <s v="Mercedes"/>
    <s v="E400"/>
    <n v="2008"/>
    <x v="1"/>
  </r>
  <r>
    <n v="287"/>
    <n v="41"/>
    <x v="141"/>
    <d v="2004-03-29T00:00:00"/>
    <s v="IL"/>
    <s v="500/1000"/>
    <n v="2000"/>
    <n v="968.74"/>
    <n v="0"/>
    <n v="477519"/>
    <s v="MALE"/>
    <s v="Masters"/>
    <s v="Transport-Moving"/>
    <s v="Wife"/>
    <n v="0"/>
    <n v="-49000"/>
    <d v="2015-01-19T00:00:00"/>
    <x v="1"/>
    <s v="Unknown"/>
    <s v="Trivial Damage"/>
    <s v="None"/>
    <x v="0"/>
    <s v="Northbrook"/>
    <n v="9"/>
    <n v="1"/>
    <s v="Unknown"/>
    <n v="2"/>
    <n v="3"/>
    <s v="Unknown"/>
    <n v="5170"/>
    <n v="470"/>
    <n v="940"/>
    <n v="3760"/>
    <s v="Subaru"/>
    <s v="Forrester"/>
    <n v="2001"/>
    <x v="1"/>
  </r>
  <r>
    <n v="122"/>
    <n v="34"/>
    <x v="142"/>
    <d v="2006-06-01T00:00:00"/>
    <s v="IN"/>
    <s v="250/500"/>
    <n v="1000"/>
    <n v="1220.71"/>
    <n v="0"/>
    <n v="603639"/>
    <s v="MALE"/>
    <s v="PhD"/>
    <s v="Machine-Op-Inspct"/>
    <s v="Own-Child"/>
    <n v="58600"/>
    <n v="-28700"/>
    <d v="2015-02-27T00:00:00"/>
    <x v="3"/>
    <s v="Unknown"/>
    <s v="Minor Damage"/>
    <s v="None"/>
    <x v="0"/>
    <s v="North bend"/>
    <n v="5"/>
    <n v="1"/>
    <s v="Unknown"/>
    <n v="2"/>
    <n v="1"/>
    <s v="Yes"/>
    <n v="8190"/>
    <n v="1890"/>
    <n v="1260"/>
    <n v="5040"/>
    <s v="Chevrolet"/>
    <s v="Silverado"/>
    <n v="2013"/>
    <x v="1"/>
  </r>
  <r>
    <n v="22"/>
    <n v="29"/>
    <x v="143"/>
    <d v="1994-06-08T00:00:00"/>
    <s v="IN"/>
    <s v="250/500"/>
    <n v="2000"/>
    <n v="1238.6199999999999"/>
    <n v="6000000"/>
    <n v="463993"/>
    <s v="MALE"/>
    <s v="MD"/>
    <s v="Exec-Managerial"/>
    <s v="Other-Relative"/>
    <n v="0"/>
    <n v="-56200"/>
    <d v="2015-02-14T00:00:00"/>
    <x v="0"/>
    <s v="Rear Collision"/>
    <s v="Major Damage"/>
    <s v="Ambulance"/>
    <x v="0"/>
    <s v="Springfield"/>
    <n v="14"/>
    <n v="1"/>
    <s v="Unknown"/>
    <n v="2"/>
    <n v="3"/>
    <s v="Unknown"/>
    <n v="70800"/>
    <n v="7080"/>
    <n v="14160"/>
    <n v="49560"/>
    <s v="Acura"/>
    <s v="MDX"/>
    <n v="2012"/>
    <x v="0"/>
  </r>
  <r>
    <n v="106"/>
    <n v="31"/>
    <x v="144"/>
    <d v="1998-02-12T00:00:00"/>
    <s v="IL"/>
    <s v="500/1000"/>
    <n v="2000"/>
    <n v="1320.75"/>
    <n v="0"/>
    <n v="441491"/>
    <s v="FEMALE"/>
    <s v="JD"/>
    <s v="Farming-Fishing"/>
    <s v="Wife"/>
    <n v="54100"/>
    <n v="0"/>
    <d v="2015-02-01T00:00:00"/>
    <x v="2"/>
    <s v="Rear Collision"/>
    <s v="Total Loss"/>
    <s v="Police"/>
    <x v="4"/>
    <s v="Springfield"/>
    <n v="20"/>
    <n v="3"/>
    <s v="Unknown"/>
    <n v="0"/>
    <n v="3"/>
    <s v="Yes"/>
    <n v="45630"/>
    <n v="5070"/>
    <n v="5070"/>
    <n v="35490"/>
    <s v="Acura"/>
    <s v="MDX"/>
    <n v="2011"/>
    <x v="1"/>
  </r>
  <r>
    <n v="398"/>
    <n v="58"/>
    <x v="145"/>
    <d v="2000-11-16T00:00:00"/>
    <s v="OH"/>
    <s v="100/300"/>
    <n v="500"/>
    <n v="990.98"/>
    <n v="0"/>
    <n v="469429"/>
    <s v="FEMALE"/>
    <s v="Associate"/>
    <s v="Exec-Managerial"/>
    <s v="Wife"/>
    <n v="0"/>
    <n v="-57900"/>
    <d v="2015-02-02T00:00:00"/>
    <x v="0"/>
    <s v="Front Collision"/>
    <s v="Major Damage"/>
    <s v="Police"/>
    <x v="5"/>
    <s v="Northbrook"/>
    <n v="18"/>
    <n v="1"/>
    <s v="Yes"/>
    <n v="2"/>
    <n v="1"/>
    <s v="Unknown"/>
    <n v="99320"/>
    <n v="7640"/>
    <n v="15280"/>
    <n v="76400"/>
    <s v="Acura"/>
    <s v="TL"/>
    <n v="2002"/>
    <x v="0"/>
  </r>
  <r>
    <n v="214"/>
    <n v="41"/>
    <x v="146"/>
    <d v="2004-10-24T00:00:00"/>
    <s v="IL"/>
    <s v="500/1000"/>
    <n v="500"/>
    <n v="1398.51"/>
    <n v="4000000"/>
    <n v="472214"/>
    <s v="MALE"/>
    <s v="Masters"/>
    <s v="Tech-Support"/>
    <s v="Not-In-Family"/>
    <n v="0"/>
    <n v="-57100"/>
    <d v="2015-02-01T00:00:00"/>
    <x v="2"/>
    <s v="Side Collision"/>
    <s v="Major Damage"/>
    <s v="Fire"/>
    <x v="5"/>
    <s v="North bend"/>
    <n v="13"/>
    <n v="3"/>
    <s v="Unknown"/>
    <n v="2"/>
    <n v="0"/>
    <s v="No"/>
    <n v="64000"/>
    <n v="12800"/>
    <n v="6400"/>
    <n v="44800"/>
    <s v="Bmw"/>
    <s v="X6"/>
    <n v="1996"/>
    <x v="0"/>
  </r>
  <r>
    <n v="209"/>
    <n v="38"/>
    <x v="147"/>
    <d v="2009-11-08T00:00:00"/>
    <s v="OH"/>
    <s v="100/300"/>
    <n v="500"/>
    <n v="1355.08"/>
    <n v="0"/>
    <n v="614945"/>
    <s v="FEMALE"/>
    <s v="MD"/>
    <s v="Other-Service"/>
    <s v="Other-Relative"/>
    <n v="58100"/>
    <n v="0"/>
    <d v="2015-01-19T00:00:00"/>
    <x v="0"/>
    <s v="Front Collision"/>
    <s v="Minor Damage"/>
    <s v="Fire"/>
    <x v="4"/>
    <s v="Northbrook"/>
    <n v="21"/>
    <n v="1"/>
    <s v="Unknown"/>
    <n v="1"/>
    <n v="1"/>
    <s v="Unknown"/>
    <n v="47300"/>
    <n v="4730"/>
    <n v="4730"/>
    <n v="37840"/>
    <s v="Nissan"/>
    <s v="Pathfinder"/>
    <n v="2014"/>
    <x v="1"/>
  </r>
  <r>
    <n v="82"/>
    <n v="27"/>
    <x v="148"/>
    <d v="1996-09-21T00:00:00"/>
    <s v="IL"/>
    <s v="100/300"/>
    <n v="1000"/>
    <n v="1384.51"/>
    <n v="0"/>
    <n v="476727"/>
    <s v="MALE"/>
    <s v="PhD"/>
    <s v="Adm-Clerical"/>
    <s v="Not-In-Family"/>
    <n v="13100"/>
    <n v="-38200"/>
    <d v="2015-02-18T00:00:00"/>
    <x v="0"/>
    <s v="Rear Collision"/>
    <s v="Major Damage"/>
    <s v="Other"/>
    <x v="0"/>
    <s v="Springfield"/>
    <n v="14"/>
    <n v="1"/>
    <s v="No"/>
    <n v="2"/>
    <n v="3"/>
    <s v="Unknown"/>
    <n v="71680"/>
    <n v="8960"/>
    <n v="8960"/>
    <n v="53760"/>
    <s v="Volkswagen"/>
    <s v="Jetta"/>
    <n v="2007"/>
    <x v="0"/>
  </r>
  <r>
    <n v="193"/>
    <n v="41"/>
    <x v="149"/>
    <d v="1995-07-16T00:00:00"/>
    <s v="OH"/>
    <s v="250/500"/>
    <n v="500"/>
    <n v="847.03"/>
    <n v="0"/>
    <n v="438555"/>
    <s v="FEMALE"/>
    <s v="JD"/>
    <s v="Craft-Repair"/>
    <s v="Not-In-Family"/>
    <n v="0"/>
    <n v="0"/>
    <d v="2015-02-08T00:00:00"/>
    <x v="0"/>
    <s v="Side Collision"/>
    <s v="Major Damage"/>
    <s v="Other"/>
    <x v="0"/>
    <s v="Springfield"/>
    <n v="1"/>
    <n v="1"/>
    <s v="Unknown"/>
    <n v="1"/>
    <n v="0"/>
    <s v="Yes"/>
    <n v="112320"/>
    <n v="17280"/>
    <n v="17280"/>
    <n v="77760"/>
    <s v="Subaru"/>
    <s v="Impreza"/>
    <n v="2011"/>
    <x v="0"/>
  </r>
  <r>
    <n v="134"/>
    <n v="32"/>
    <x v="150"/>
    <d v="2001-06-09T00:00:00"/>
    <s v="OH"/>
    <s v="100/300"/>
    <n v="1000"/>
    <n v="1000.06"/>
    <n v="0"/>
    <n v="440961"/>
    <s v="FEMALE"/>
    <s v="PhD"/>
    <s v="Farming-Fishing"/>
    <s v="Wife"/>
    <n v="0"/>
    <n v="0"/>
    <d v="2015-01-09T00:00:00"/>
    <x v="0"/>
    <s v="Side Collision"/>
    <s v="Total Loss"/>
    <s v="Other"/>
    <x v="2"/>
    <s v="Columbus"/>
    <n v="17"/>
    <n v="1"/>
    <s v="Unknown"/>
    <n v="1"/>
    <n v="0"/>
    <s v="Unknown"/>
    <n v="82720"/>
    <n v="7520"/>
    <n v="15040"/>
    <n v="60160"/>
    <s v="Audi"/>
    <s v="A3"/>
    <n v="2014"/>
    <x v="1"/>
  </r>
  <r>
    <n v="288"/>
    <n v="45"/>
    <x v="151"/>
    <d v="2002-10-06T00:00:00"/>
    <s v="IL"/>
    <s v="100/300"/>
    <n v="1000"/>
    <n v="1046.71"/>
    <n v="0"/>
    <n v="616714"/>
    <s v="MALE"/>
    <s v="Masters"/>
    <s v="Priv-House-Serv"/>
    <s v="Husband"/>
    <n v="0"/>
    <n v="0"/>
    <d v="2015-02-27T00:00:00"/>
    <x v="2"/>
    <s v="Rear Collision"/>
    <s v="Major Damage"/>
    <s v="Fire"/>
    <x v="5"/>
    <s v="Hillsdale"/>
    <n v="4"/>
    <n v="3"/>
    <s v="Unknown"/>
    <n v="2"/>
    <n v="1"/>
    <s v="Unknown"/>
    <n v="48060"/>
    <n v="10680"/>
    <n v="5340"/>
    <n v="32040"/>
    <s v="Mercedes"/>
    <s v="C300"/>
    <n v="2009"/>
    <x v="1"/>
  </r>
  <r>
    <n v="104"/>
    <n v="32"/>
    <x v="152"/>
    <d v="1997-07-14T00:00:00"/>
    <s v="IN"/>
    <s v="250/500"/>
    <n v="500"/>
    <n v="1158.03"/>
    <n v="0"/>
    <n v="434247"/>
    <s v="MALE"/>
    <s v="High School"/>
    <s v="Exec-Managerial"/>
    <s v="Own-Child"/>
    <n v="31900"/>
    <n v="-44600"/>
    <d v="2015-01-08T00:00:00"/>
    <x v="2"/>
    <s v="Rear Collision"/>
    <s v="Total Loss"/>
    <s v="Police"/>
    <x v="2"/>
    <s v="River wood"/>
    <n v="23"/>
    <n v="3"/>
    <s v="Yes"/>
    <n v="1"/>
    <n v="3"/>
    <s v="Yes"/>
    <n v="63570"/>
    <n v="9780"/>
    <n v="9780"/>
    <n v="44010"/>
    <s v="Volkswagen"/>
    <s v="Jetta"/>
    <n v="2006"/>
    <x v="0"/>
  </r>
  <r>
    <n v="431"/>
    <n v="54"/>
    <x v="153"/>
    <d v="1994-11-11T00:00:00"/>
    <s v="OH"/>
    <s v="100/300"/>
    <n v="1000"/>
    <n v="1372.27"/>
    <n v="0"/>
    <n v="436547"/>
    <s v="FEMALE"/>
    <s v="Masters"/>
    <s v="Craft-Repair"/>
    <s v="Own-Child"/>
    <n v="17600"/>
    <n v="0"/>
    <d v="2015-01-08T00:00:00"/>
    <x v="2"/>
    <s v="Rear Collision"/>
    <s v="Total Loss"/>
    <s v="Fire"/>
    <x v="4"/>
    <s v="Columbus"/>
    <n v="13"/>
    <n v="3"/>
    <s v="No"/>
    <n v="2"/>
    <n v="3"/>
    <s v="Unknown"/>
    <n v="63240"/>
    <n v="10540"/>
    <n v="10540"/>
    <n v="42160"/>
    <s v="Subaru"/>
    <s v="Forrester"/>
    <n v="1997"/>
    <x v="1"/>
  </r>
  <r>
    <n v="101"/>
    <n v="33"/>
    <x v="154"/>
    <d v="2012-06-23T00:00:00"/>
    <s v="OH"/>
    <s v="100/300"/>
    <n v="1000"/>
    <n v="1053.04"/>
    <n v="7000000"/>
    <n v="619540"/>
    <s v="FEMALE"/>
    <s v="Masters"/>
    <s v="Other-Service"/>
    <s v="Own-Child"/>
    <n v="52000"/>
    <n v="-44500"/>
    <d v="2015-02-24T00:00:00"/>
    <x v="2"/>
    <s v="Rear Collision"/>
    <s v="Minor Damage"/>
    <s v="Ambulance"/>
    <x v="5"/>
    <s v="Northbrook"/>
    <n v="20"/>
    <n v="3"/>
    <s v="No"/>
    <n v="1"/>
    <n v="3"/>
    <s v="Unknown"/>
    <n v="54240"/>
    <n v="9040"/>
    <n v="9040"/>
    <n v="36160"/>
    <s v="Saab"/>
    <n v="93"/>
    <n v="2013"/>
    <x v="0"/>
  </r>
  <r>
    <n v="375"/>
    <n v="50"/>
    <x v="155"/>
    <d v="2007-02-18T00:00:00"/>
    <s v="OH"/>
    <s v="100/300"/>
    <n v="1000"/>
    <n v="1275.3900000000001"/>
    <n v="0"/>
    <n v="466283"/>
    <s v="MALE"/>
    <s v="Associate"/>
    <s v="Sales"/>
    <s v="Other-Relative"/>
    <n v="0"/>
    <n v="0"/>
    <d v="2015-02-12T00:00:00"/>
    <x v="0"/>
    <s v="Front Collision"/>
    <s v="Major Damage"/>
    <s v="Police"/>
    <x v="2"/>
    <s v="River wood"/>
    <n v="16"/>
    <n v="1"/>
    <s v="Yes"/>
    <n v="2"/>
    <n v="3"/>
    <s v="No"/>
    <n v="37280"/>
    <n v="0"/>
    <n v="0"/>
    <n v="37280"/>
    <s v="Audi"/>
    <s v="A5"/>
    <n v="1996"/>
    <x v="0"/>
  </r>
  <r>
    <n v="461"/>
    <n v="61"/>
    <x v="156"/>
    <d v="2005-06-27T00:00:00"/>
    <s v="OH"/>
    <s v="100/300"/>
    <n v="2000"/>
    <n v="1402.75"/>
    <n v="0"/>
    <n v="449557"/>
    <s v="MALE"/>
    <s v="JD"/>
    <s v="Exec-Managerial"/>
    <s v="Husband"/>
    <n v="0"/>
    <n v="0"/>
    <d v="2015-02-18T00:00:00"/>
    <x v="2"/>
    <s v="Rear Collision"/>
    <s v="Minor Damage"/>
    <s v="Police"/>
    <x v="2"/>
    <s v="Columbus"/>
    <n v="10"/>
    <n v="3"/>
    <s v="Unknown"/>
    <n v="2"/>
    <n v="1"/>
    <s v="Yes"/>
    <n v="72100"/>
    <n v="7210"/>
    <n v="14420"/>
    <n v="50470"/>
    <s v="Jeep"/>
    <s v="Wrangler"/>
    <n v="2006"/>
    <x v="1"/>
  </r>
  <r>
    <n v="428"/>
    <n v="59"/>
    <x v="157"/>
    <d v="1999-09-29T00:00:00"/>
    <s v="IN"/>
    <s v="250/500"/>
    <n v="500"/>
    <n v="1344.36"/>
    <n v="7000000"/>
    <n v="473329"/>
    <s v="FEMALE"/>
    <s v="JD"/>
    <s v="Prof-Specialty"/>
    <s v="Other-Relative"/>
    <n v="0"/>
    <n v="0"/>
    <d v="2015-02-06T00:00:00"/>
    <x v="3"/>
    <s v="Unknown"/>
    <s v="Minor Damage"/>
    <s v="None"/>
    <x v="4"/>
    <s v="North bend"/>
    <n v="8"/>
    <n v="1"/>
    <s v="Unknown"/>
    <n v="2"/>
    <n v="3"/>
    <s v="No"/>
    <n v="6500"/>
    <n v="1300"/>
    <n v="650"/>
    <n v="4550"/>
    <s v="Saab"/>
    <s v="92x"/>
    <n v="2013"/>
    <x v="1"/>
  </r>
  <r>
    <n v="45"/>
    <n v="38"/>
    <x v="158"/>
    <d v="2006-05-14T00:00:00"/>
    <s v="IN"/>
    <s v="100/300"/>
    <n v="1000"/>
    <n v="1197.71"/>
    <n v="0"/>
    <n v="470117"/>
    <s v="MALE"/>
    <s v="Masters"/>
    <s v="Machine-Op-Inspct"/>
    <s v="Not-In-Family"/>
    <n v="29000"/>
    <n v="0"/>
    <d v="2015-02-14T00:00:00"/>
    <x v="2"/>
    <s v="Front Collision"/>
    <s v="Total Loss"/>
    <s v="Ambulance"/>
    <x v="4"/>
    <s v="Springfield"/>
    <n v="17"/>
    <n v="3"/>
    <s v="Unknown"/>
    <n v="2"/>
    <n v="0"/>
    <s v="Unknown"/>
    <n v="78240"/>
    <n v="13040"/>
    <n v="13040"/>
    <n v="52160"/>
    <s v="Subaru"/>
    <s v="Legacy"/>
    <n v="2013"/>
    <x v="1"/>
  </r>
  <r>
    <n v="136"/>
    <n v="29"/>
    <x v="159"/>
    <d v="2010-04-29T00:00:00"/>
    <s v="OH"/>
    <s v="100/300"/>
    <n v="500"/>
    <n v="1203.24"/>
    <n v="0"/>
    <n v="600702"/>
    <s v="FEMALE"/>
    <s v="JD"/>
    <s v="Transport-Moving"/>
    <s v="Other-Relative"/>
    <n v="62500"/>
    <n v="-66900"/>
    <d v="2015-02-05T00:00:00"/>
    <x v="1"/>
    <s v="Unknown"/>
    <s v="Minor Damage"/>
    <s v="Police"/>
    <x v="2"/>
    <s v="Columbus"/>
    <n v="9"/>
    <n v="1"/>
    <s v="Unknown"/>
    <n v="2"/>
    <n v="0"/>
    <s v="Unknown"/>
    <n v="6200"/>
    <n v="1240"/>
    <n v="620"/>
    <n v="4340"/>
    <s v="Honda"/>
    <s v="Accord"/>
    <n v="1999"/>
    <x v="1"/>
  </r>
  <r>
    <n v="216"/>
    <n v="36"/>
    <x v="160"/>
    <d v="1992-11-10T00:00:00"/>
    <s v="IN"/>
    <s v="500/1000"/>
    <n v="1000"/>
    <n v="1152.4000000000001"/>
    <n v="0"/>
    <n v="615921"/>
    <s v="FEMALE"/>
    <s v="Associate"/>
    <s v="Priv-House-Serv"/>
    <s v="Unmarried"/>
    <n v="39600"/>
    <n v="-82400"/>
    <d v="2015-01-25T00:00:00"/>
    <x v="3"/>
    <s v="Unknown"/>
    <s v="Minor Damage"/>
    <s v="Police"/>
    <x v="1"/>
    <s v="Springfield"/>
    <n v="0"/>
    <n v="1"/>
    <s v="Yes"/>
    <n v="2"/>
    <n v="3"/>
    <s v="Unknown"/>
    <n v="6160"/>
    <n v="560"/>
    <n v="1680"/>
    <n v="3920"/>
    <s v="Mercedes"/>
    <s v="E400"/>
    <n v="2014"/>
    <x v="1"/>
  </r>
  <r>
    <n v="278"/>
    <n v="48"/>
    <x v="161"/>
    <d v="1999-07-24T00:00:00"/>
    <s v="IN"/>
    <s v="500/1000"/>
    <n v="2000"/>
    <n v="1142.6199999999999"/>
    <n v="7000000"/>
    <n v="475588"/>
    <s v="FEMALE"/>
    <s v="MD"/>
    <s v="Farming-Fishing"/>
    <s v="Not-In-Family"/>
    <n v="0"/>
    <n v="-54000"/>
    <d v="2015-01-16T00:00:00"/>
    <x v="0"/>
    <s v="Front Collision"/>
    <s v="Total Loss"/>
    <s v="Ambulance"/>
    <x v="0"/>
    <s v="Northbrook"/>
    <n v="12"/>
    <n v="1"/>
    <s v="Unknown"/>
    <n v="2"/>
    <n v="0"/>
    <s v="Unknown"/>
    <n v="76050"/>
    <n v="11700"/>
    <n v="11700"/>
    <n v="52650"/>
    <s v="Chevrolet"/>
    <s v="Silverado"/>
    <n v="1997"/>
    <x v="1"/>
  </r>
  <r>
    <n v="295"/>
    <n v="48"/>
    <x v="162"/>
    <d v="1992-02-22T00:00:00"/>
    <s v="OH"/>
    <s v="500/1000"/>
    <n v="1000"/>
    <n v="1332.07"/>
    <n v="0"/>
    <n v="609409"/>
    <s v="FEMALE"/>
    <s v="MD"/>
    <s v="Exec-Managerial"/>
    <s v="Unmarried"/>
    <n v="49700"/>
    <n v="-59100"/>
    <d v="2015-01-28T00:00:00"/>
    <x v="2"/>
    <s v="Side Collision"/>
    <s v="Total Loss"/>
    <s v="Ambulance"/>
    <x v="2"/>
    <s v="Hillsdale"/>
    <n v="20"/>
    <n v="2"/>
    <s v="No"/>
    <n v="2"/>
    <n v="1"/>
    <s v="Yes"/>
    <n v="86060"/>
    <n v="13240"/>
    <n v="13240"/>
    <n v="59580"/>
    <s v="Volkswagen"/>
    <s v="Passat"/>
    <n v="2002"/>
    <x v="1"/>
  </r>
  <r>
    <n v="112"/>
    <n v="30"/>
    <x v="163"/>
    <d v="2002-09-13T00:00:00"/>
    <s v="OH"/>
    <s v="500/1000"/>
    <n v="1000"/>
    <n v="1166.54"/>
    <n v="0"/>
    <n v="479852"/>
    <s v="FEMALE"/>
    <s v="Masters"/>
    <s v="Prof-Specialty"/>
    <s v="Not-In-Family"/>
    <n v="47700"/>
    <n v="-59300"/>
    <d v="2015-01-21T00:00:00"/>
    <x v="0"/>
    <s v="Front Collision"/>
    <s v="Major Damage"/>
    <s v="Fire"/>
    <x v="0"/>
    <s v="Arlington"/>
    <n v="3"/>
    <n v="1"/>
    <s v="Yes"/>
    <n v="2"/>
    <n v="0"/>
    <s v="No"/>
    <n v="107900"/>
    <n v="10790"/>
    <n v="21580"/>
    <n v="75530"/>
    <s v="Dodge"/>
    <s v="Neon"/>
    <n v="1997"/>
    <x v="0"/>
  </r>
  <r>
    <n v="122"/>
    <n v="34"/>
    <x v="164"/>
    <d v="2003-08-09T00:00:00"/>
    <s v="IL"/>
    <s v="250/500"/>
    <n v="500"/>
    <n v="1495.06"/>
    <n v="0"/>
    <n v="452249"/>
    <s v="FEMALE"/>
    <s v="Masters"/>
    <s v="Prof-Specialty"/>
    <s v="Unmarried"/>
    <n v="38100"/>
    <n v="-31400"/>
    <d v="2015-01-07T00:00:00"/>
    <x v="2"/>
    <s v="Rear Collision"/>
    <s v="Total Loss"/>
    <s v="Fire"/>
    <x v="6"/>
    <s v="Columbus"/>
    <n v="18"/>
    <n v="3"/>
    <s v="No"/>
    <n v="2"/>
    <n v="0"/>
    <s v="Yes"/>
    <n v="99990"/>
    <n v="18180"/>
    <n v="18180"/>
    <n v="63630"/>
    <s v="Mercedes"/>
    <s v="E400"/>
    <n v="2011"/>
    <x v="1"/>
  </r>
  <r>
    <n v="108"/>
    <n v="29"/>
    <x v="165"/>
    <d v="2007-12-04T00:00:00"/>
    <s v="IN"/>
    <s v="500/1000"/>
    <n v="1000"/>
    <n v="1337.92"/>
    <n v="0"/>
    <n v="441536"/>
    <s v="FEMALE"/>
    <s v="PhD"/>
    <s v="Armed-Forces"/>
    <s v="Not-In-Family"/>
    <n v="71400"/>
    <n v="0"/>
    <d v="2015-02-23T00:00:00"/>
    <x v="2"/>
    <s v="Side Collision"/>
    <s v="Minor Damage"/>
    <s v="Ambulance"/>
    <x v="4"/>
    <s v="Columbus"/>
    <n v="4"/>
    <n v="3"/>
    <s v="No"/>
    <n v="2"/>
    <n v="2"/>
    <s v="Yes"/>
    <n v="61380"/>
    <n v="11160"/>
    <n v="5580"/>
    <n v="44640"/>
    <s v="Subaru"/>
    <s v="Legacy"/>
    <n v="2012"/>
    <x v="1"/>
  </r>
  <r>
    <n v="14"/>
    <n v="28"/>
    <x v="166"/>
    <d v="2002-07-22T00:00:00"/>
    <s v="OH"/>
    <s v="250/500"/>
    <n v="2000"/>
    <n v="1587.96"/>
    <n v="0"/>
    <n v="601617"/>
    <s v="FEMALE"/>
    <s v="Associate"/>
    <s v="Craft-Repair"/>
    <s v="Unmarried"/>
    <n v="0"/>
    <n v="-26900"/>
    <d v="2015-02-14T00:00:00"/>
    <x v="0"/>
    <s v="Rear Collision"/>
    <s v="Major Damage"/>
    <s v="Fire"/>
    <x v="4"/>
    <s v="River wood"/>
    <n v="18"/>
    <n v="1"/>
    <s v="Unknown"/>
    <n v="2"/>
    <n v="1"/>
    <s v="Yes"/>
    <n v="71280"/>
    <n v="12960"/>
    <n v="12960"/>
    <n v="45360"/>
    <s v="Audi"/>
    <s v="A5"/>
    <n v="2012"/>
    <x v="0"/>
  </r>
  <r>
    <n v="298"/>
    <n v="45"/>
    <x v="167"/>
    <d v="1992-07-03T00:00:00"/>
    <s v="IL"/>
    <s v="500/1000"/>
    <n v="1000"/>
    <n v="1362.29"/>
    <n v="0"/>
    <n v="442598"/>
    <s v="MALE"/>
    <s v="High School"/>
    <s v="Farming-Fishing"/>
    <s v="Unmarried"/>
    <n v="0"/>
    <n v="-51100"/>
    <d v="2015-02-27T00:00:00"/>
    <x v="2"/>
    <s v="Front Collision"/>
    <s v="Minor Damage"/>
    <s v="Ambulance"/>
    <x v="2"/>
    <s v="North bend"/>
    <n v="18"/>
    <n v="3"/>
    <s v="No"/>
    <n v="0"/>
    <n v="0"/>
    <s v="No"/>
    <n v="64000"/>
    <n v="12800"/>
    <n v="6400"/>
    <n v="44800"/>
    <s v="Saab"/>
    <n v="95"/>
    <n v="1999"/>
    <x v="1"/>
  </r>
  <r>
    <n v="276"/>
    <n v="46"/>
    <x v="168"/>
    <d v="2005-03-29T00:00:00"/>
    <s v="IL"/>
    <s v="250/500"/>
    <n v="500"/>
    <n v="1448.84"/>
    <n v="0"/>
    <n v="430987"/>
    <s v="FEMALE"/>
    <s v="Masters"/>
    <s v="Machine-Op-Inspct"/>
    <s v="Husband"/>
    <n v="0"/>
    <n v="-50000"/>
    <d v="2015-02-21T00:00:00"/>
    <x v="3"/>
    <s v="Unknown"/>
    <s v="Trivial Damage"/>
    <s v="Police"/>
    <x v="0"/>
    <s v="Hillsdale"/>
    <n v="7"/>
    <n v="1"/>
    <s v="Unknown"/>
    <n v="0"/>
    <n v="1"/>
    <s v="No"/>
    <n v="5940"/>
    <n v="660"/>
    <n v="660"/>
    <n v="4620"/>
    <s v="Toyota"/>
    <s v="Highlander"/>
    <n v="2015"/>
    <x v="1"/>
  </r>
  <r>
    <n v="47"/>
    <n v="37"/>
    <x v="169"/>
    <d v="2008-03-16T00:00:00"/>
    <s v="IN"/>
    <s v="250/500"/>
    <n v="2000"/>
    <n v="1241.97"/>
    <n v="0"/>
    <n v="430104"/>
    <s v="MALE"/>
    <s v="High School"/>
    <s v="Other-Service"/>
    <s v="Not-In-Family"/>
    <n v="75400"/>
    <n v="0"/>
    <d v="2015-01-05T00:00:00"/>
    <x v="3"/>
    <s v="Unknown"/>
    <s v="Minor Damage"/>
    <s v="None"/>
    <x v="2"/>
    <s v="Hillsdale"/>
    <n v="18"/>
    <n v="1"/>
    <s v="No"/>
    <n v="1"/>
    <n v="0"/>
    <s v="No"/>
    <n v="6700"/>
    <n v="670"/>
    <n v="670"/>
    <n v="5360"/>
    <s v="Jeep"/>
    <s v="Wrangler"/>
    <n v="2011"/>
    <x v="1"/>
  </r>
  <r>
    <n v="222"/>
    <n v="42"/>
    <x v="170"/>
    <d v="1999-05-23T00:00:00"/>
    <s v="IL"/>
    <s v="250/500"/>
    <n v="500"/>
    <n v="1124.5999999999999"/>
    <n v="0"/>
    <n v="612904"/>
    <s v="MALE"/>
    <s v="Associate"/>
    <s v="Armed-Forces"/>
    <s v="Not-In-Family"/>
    <n v="0"/>
    <n v="0"/>
    <d v="2015-01-30T00:00:00"/>
    <x v="2"/>
    <s v="Rear Collision"/>
    <s v="Minor Damage"/>
    <s v="Police"/>
    <x v="2"/>
    <s v="Arlington"/>
    <n v="23"/>
    <n v="3"/>
    <s v="Yes"/>
    <n v="0"/>
    <n v="0"/>
    <s v="Unknown"/>
    <n v="51740"/>
    <n v="11940"/>
    <n v="7960"/>
    <n v="31840"/>
    <s v="Jeep"/>
    <s v="Wrangler"/>
    <n v="2006"/>
    <x v="1"/>
  </r>
  <r>
    <n v="119"/>
    <n v="28"/>
    <x v="171"/>
    <d v="2012-11-22T00:00:00"/>
    <s v="OH"/>
    <s v="250/500"/>
    <n v="2000"/>
    <n v="1079.92"/>
    <n v="0"/>
    <n v="430886"/>
    <s v="MALE"/>
    <s v="High School"/>
    <s v="Machine-Op-Inspct"/>
    <s v="Husband"/>
    <n v="88800"/>
    <n v="0"/>
    <d v="2015-02-26T00:00:00"/>
    <x v="0"/>
    <s v="Rear Collision"/>
    <s v="Total Loss"/>
    <s v="Ambulance"/>
    <x v="6"/>
    <s v="River wood"/>
    <n v="1"/>
    <n v="1"/>
    <s v="Unknown"/>
    <n v="0"/>
    <n v="1"/>
    <s v="Yes"/>
    <n v="53600"/>
    <n v="6700"/>
    <n v="6700"/>
    <n v="40200"/>
    <s v="Volkswagen"/>
    <s v="Jetta"/>
    <n v="2007"/>
    <x v="0"/>
  </r>
  <r>
    <n v="73"/>
    <n v="29"/>
    <x v="172"/>
    <d v="1993-01-29T00:00:00"/>
    <s v="IL"/>
    <s v="250/500"/>
    <n v="1000"/>
    <n v="1447.78"/>
    <n v="0"/>
    <n v="467947"/>
    <s v="MALE"/>
    <s v="College"/>
    <s v="Protective-Serv"/>
    <s v="Wife"/>
    <n v="35100"/>
    <n v="-59900"/>
    <d v="2015-01-10T00:00:00"/>
    <x v="2"/>
    <s v="Rear Collision"/>
    <s v="Total Loss"/>
    <s v="Other"/>
    <x v="0"/>
    <s v="Arlington"/>
    <n v="15"/>
    <n v="3"/>
    <s v="Yes"/>
    <n v="1"/>
    <n v="0"/>
    <s v="Unknown"/>
    <n v="44910"/>
    <n v="4990"/>
    <n v="4990"/>
    <n v="34930"/>
    <s v="Dodge"/>
    <s v="Neon"/>
    <n v="2001"/>
    <x v="1"/>
  </r>
  <r>
    <n v="8"/>
    <n v="31"/>
    <x v="173"/>
    <d v="2003-02-11T00:00:00"/>
    <s v="IN"/>
    <s v="250/500"/>
    <n v="500"/>
    <n v="1229.1600000000001"/>
    <n v="4000000"/>
    <n v="604804"/>
    <s v="FEMALE"/>
    <s v="MD"/>
    <s v="Transport-Moving"/>
    <s v="Wife"/>
    <n v="0"/>
    <n v="-88300"/>
    <d v="2015-02-23T00:00:00"/>
    <x v="2"/>
    <s v="Front Collision"/>
    <s v="Major Damage"/>
    <s v="Fire"/>
    <x v="6"/>
    <s v="Hillsdale"/>
    <n v="2"/>
    <n v="3"/>
    <s v="Unknown"/>
    <n v="0"/>
    <n v="2"/>
    <s v="Yes"/>
    <n v="48100"/>
    <n v="11100"/>
    <n v="7400"/>
    <n v="29600"/>
    <s v="Volkswagen"/>
    <s v="Jetta"/>
    <n v="2014"/>
    <x v="1"/>
  </r>
  <r>
    <n v="294"/>
    <n v="44"/>
    <x v="174"/>
    <d v="1990-08-15T00:00:00"/>
    <s v="IL"/>
    <s v="100/300"/>
    <n v="1000"/>
    <n v="1226.49"/>
    <n v="0"/>
    <n v="460308"/>
    <s v="FEMALE"/>
    <s v="PhD"/>
    <s v="Farming-Fishing"/>
    <s v="Unmarried"/>
    <n v="53900"/>
    <n v="0"/>
    <d v="2015-02-05T00:00:00"/>
    <x v="1"/>
    <s v="Unknown"/>
    <s v="Trivial Damage"/>
    <s v="None"/>
    <x v="4"/>
    <s v="River wood"/>
    <n v="3"/>
    <n v="1"/>
    <s v="No"/>
    <n v="0"/>
    <n v="1"/>
    <s v="No"/>
    <n v="6100"/>
    <n v="610"/>
    <n v="1220"/>
    <n v="4270"/>
    <s v="Ford"/>
    <s v="Fusion"/>
    <n v="2002"/>
    <x v="1"/>
  </r>
  <r>
    <n v="324"/>
    <n v="46"/>
    <x v="175"/>
    <d v="2010-03-06T00:00:00"/>
    <s v="IN"/>
    <s v="100/300"/>
    <n v="2000"/>
    <n v="897.89"/>
    <n v="6000000"/>
    <n v="618862"/>
    <s v="MALE"/>
    <s v="MD"/>
    <s v="Tech-Support"/>
    <s v="Wife"/>
    <n v="0"/>
    <n v="-41300"/>
    <d v="2015-01-21T00:00:00"/>
    <x v="0"/>
    <s v="Rear Collision"/>
    <s v="Minor Damage"/>
    <s v="Other"/>
    <x v="6"/>
    <s v="Hillsdale"/>
    <n v="13"/>
    <n v="1"/>
    <s v="Unknown"/>
    <n v="1"/>
    <n v="0"/>
    <s v="Yes"/>
    <n v="79600"/>
    <n v="15920"/>
    <n v="15920"/>
    <n v="47760"/>
    <s v="Jeep"/>
    <s v="Wrangler"/>
    <n v="2011"/>
    <x v="1"/>
  </r>
  <r>
    <n v="155"/>
    <n v="34"/>
    <x v="176"/>
    <d v="1990-09-27T00:00:00"/>
    <s v="IN"/>
    <s v="100/300"/>
    <n v="500"/>
    <n v="1706.79"/>
    <n v="0"/>
    <n v="462479"/>
    <s v="MALE"/>
    <s v="Masters"/>
    <s v="Protective-Serv"/>
    <s v="Other-Relative"/>
    <n v="0"/>
    <n v="0"/>
    <d v="2015-01-07T00:00:00"/>
    <x v="0"/>
    <s v="Front Collision"/>
    <s v="Minor Damage"/>
    <s v="Ambulance"/>
    <x v="3"/>
    <s v="Hillsdale"/>
    <n v="1"/>
    <n v="1"/>
    <s v="No"/>
    <n v="1"/>
    <n v="1"/>
    <s v="Yes"/>
    <n v="77040"/>
    <n v="8560"/>
    <n v="8560"/>
    <n v="59920"/>
    <s v="Honda"/>
    <s v="Civic"/>
    <n v="1998"/>
    <x v="1"/>
  </r>
  <r>
    <n v="261"/>
    <n v="45"/>
    <x v="177"/>
    <d v="2005-06-17T00:00:00"/>
    <s v="IL"/>
    <s v="250/500"/>
    <n v="1000"/>
    <n v="1254.18"/>
    <n v="0"/>
    <n v="457555"/>
    <s v="FEMALE"/>
    <s v="PhD"/>
    <s v="Prof-Specialty"/>
    <s v="Other-Relative"/>
    <n v="0"/>
    <n v="-45100"/>
    <d v="2015-01-11T00:00:00"/>
    <x v="0"/>
    <s v="Rear Collision"/>
    <s v="Minor Damage"/>
    <s v="Fire"/>
    <x v="0"/>
    <s v="Columbus"/>
    <n v="16"/>
    <n v="1"/>
    <s v="Yes"/>
    <n v="0"/>
    <n v="1"/>
    <s v="Unknown"/>
    <n v="62590"/>
    <n v="11380"/>
    <n v="11380"/>
    <n v="39830"/>
    <s v="Volkswagen"/>
    <s v="Jetta"/>
    <n v="2003"/>
    <x v="1"/>
  </r>
  <r>
    <n v="245"/>
    <n v="40"/>
    <x v="178"/>
    <d v="2001-09-14T00:00:00"/>
    <s v="IN"/>
    <s v="500/1000"/>
    <n v="500"/>
    <n v="885.08"/>
    <n v="0"/>
    <n v="459984"/>
    <s v="FEMALE"/>
    <s v="Masters"/>
    <s v="Armed-Forces"/>
    <s v="Other-Relative"/>
    <n v="27000"/>
    <n v="-58900"/>
    <d v="2015-02-06T00:00:00"/>
    <x v="0"/>
    <s v="Front Collision"/>
    <s v="Total Loss"/>
    <s v="Other"/>
    <x v="4"/>
    <s v="North bend"/>
    <n v="0"/>
    <n v="1"/>
    <s v="Yes"/>
    <n v="0"/>
    <n v="1"/>
    <s v="No"/>
    <n v="85150"/>
    <n v="13100"/>
    <n v="13100"/>
    <n v="58950"/>
    <s v="Chevrolet"/>
    <s v="Malibu"/>
    <n v="1998"/>
    <x v="1"/>
  </r>
  <r>
    <n v="235"/>
    <n v="39"/>
    <x v="179"/>
    <d v="2011-01-07T00:00:00"/>
    <s v="IL"/>
    <s v="100/300"/>
    <n v="500"/>
    <n v="1046.58"/>
    <n v="4000000"/>
    <n v="434982"/>
    <s v="MALE"/>
    <s v="MD"/>
    <s v="Tech-Support"/>
    <s v="Wife"/>
    <n v="0"/>
    <n v="-31700"/>
    <d v="2015-01-24T00:00:00"/>
    <x v="1"/>
    <s v="Unknown"/>
    <s v="Trivial Damage"/>
    <s v="None"/>
    <x v="2"/>
    <s v="Hillsdale"/>
    <n v="1"/>
    <n v="1"/>
    <s v="Unknown"/>
    <n v="2"/>
    <n v="1"/>
    <s v="No"/>
    <n v="4950"/>
    <n v="450"/>
    <n v="900"/>
    <n v="3600"/>
    <s v="Chevrolet"/>
    <s v="Silverado"/>
    <n v="2010"/>
    <x v="1"/>
  </r>
  <r>
    <n v="53"/>
    <n v="36"/>
    <x v="180"/>
    <d v="2003-09-13T00:00:00"/>
    <s v="OH"/>
    <s v="500/1000"/>
    <n v="2000"/>
    <n v="1712.68"/>
    <n v="0"/>
    <n v="614233"/>
    <s v="MALE"/>
    <s v="Associate"/>
    <s v="Handlers-Cleaners"/>
    <s v="Not-In-Family"/>
    <n v="72200"/>
    <n v="0"/>
    <d v="2015-02-18T00:00:00"/>
    <x v="2"/>
    <s v="Side Collision"/>
    <s v="Major Damage"/>
    <s v="Fire"/>
    <x v="1"/>
    <s v="River wood"/>
    <n v="17"/>
    <n v="3"/>
    <s v="Unknown"/>
    <n v="2"/>
    <n v="0"/>
    <s v="Yes"/>
    <n v="51100"/>
    <n v="10220"/>
    <n v="5110"/>
    <n v="35770"/>
    <s v="Audi"/>
    <s v="A3"/>
    <n v="2006"/>
    <x v="1"/>
  </r>
  <r>
    <n v="426"/>
    <n v="54"/>
    <x v="181"/>
    <d v="1997-10-24T00:00:00"/>
    <s v="IL"/>
    <s v="500/1000"/>
    <n v="2000"/>
    <n v="1097.71"/>
    <n v="0"/>
    <n v="605258"/>
    <s v="FEMALE"/>
    <s v="Masters"/>
    <s v="Adm-Clerical"/>
    <s v="Not-In-Family"/>
    <n v="29600"/>
    <n v="-22300"/>
    <d v="2015-01-12T00:00:00"/>
    <x v="0"/>
    <s v="Side Collision"/>
    <s v="Minor Damage"/>
    <s v="Police"/>
    <x v="0"/>
    <s v="Springfield"/>
    <n v="13"/>
    <n v="1"/>
    <s v="Yes"/>
    <n v="2"/>
    <n v="3"/>
    <s v="Unknown"/>
    <n v="100800"/>
    <n v="16800"/>
    <n v="16800"/>
    <n v="67200"/>
    <s v="Dodge"/>
    <s v="Neon"/>
    <n v="1997"/>
    <x v="1"/>
  </r>
  <r>
    <n v="111"/>
    <n v="27"/>
    <x v="182"/>
    <d v="2009-01-04T00:00:00"/>
    <s v="IN"/>
    <s v="250/500"/>
    <n v="500"/>
    <n v="1363.77"/>
    <n v="4000000"/>
    <n v="604377"/>
    <s v="FEMALE"/>
    <s v="Masters"/>
    <s v="Tech-Support"/>
    <s v="Husband"/>
    <n v="51100"/>
    <n v="0"/>
    <d v="2015-01-17T00:00:00"/>
    <x v="0"/>
    <s v="Side Collision"/>
    <s v="Total Loss"/>
    <s v="Police"/>
    <x v="1"/>
    <s v="Springfield"/>
    <n v="12"/>
    <n v="1"/>
    <s v="Yes"/>
    <n v="2"/>
    <n v="3"/>
    <s v="No"/>
    <n v="90970"/>
    <n v="16540"/>
    <n v="16540"/>
    <n v="57890"/>
    <s v="Acura"/>
    <s v="RSX"/>
    <n v="2009"/>
    <x v="1"/>
  </r>
  <r>
    <n v="86"/>
    <n v="26"/>
    <x v="183"/>
    <d v="1998-10-12T00:00:00"/>
    <s v="OH"/>
    <s v="100/300"/>
    <n v="500"/>
    <n v="1382.88"/>
    <n v="7000000"/>
    <n v="434923"/>
    <s v="MALE"/>
    <s v="JD"/>
    <s v="Tech-Support"/>
    <s v="Other-Relative"/>
    <n v="0"/>
    <n v="-30300"/>
    <d v="2015-01-12T00:00:00"/>
    <x v="0"/>
    <s v="Rear Collision"/>
    <s v="Minor Damage"/>
    <s v="Police"/>
    <x v="0"/>
    <s v="North bend"/>
    <n v="11"/>
    <n v="1"/>
    <s v="Unknown"/>
    <n v="1"/>
    <n v="1"/>
    <s v="Yes"/>
    <n v="81840"/>
    <n v="14880"/>
    <n v="7440"/>
    <n v="59520"/>
    <s v="Chevrolet"/>
    <s v="Malibu"/>
    <n v="2011"/>
    <x v="0"/>
  </r>
  <r>
    <n v="296"/>
    <n v="46"/>
    <x v="184"/>
    <d v="1993-02-23T00:00:00"/>
    <s v="OH"/>
    <s v="100/300"/>
    <n v="1000"/>
    <n v="1141.3499999999999"/>
    <n v="7000000"/>
    <n v="476456"/>
    <s v="MALE"/>
    <s v="Masters"/>
    <s v="Craft-Repair"/>
    <s v="Not-In-Family"/>
    <n v="0"/>
    <n v="0"/>
    <d v="2015-01-06T00:00:00"/>
    <x v="0"/>
    <s v="Front Collision"/>
    <s v="Major Damage"/>
    <s v="Ambulance"/>
    <x v="2"/>
    <s v="North bend"/>
    <n v="18"/>
    <n v="1"/>
    <s v="Unknown"/>
    <n v="0"/>
    <n v="2"/>
    <s v="No"/>
    <n v="54900"/>
    <n v="5490"/>
    <n v="5490"/>
    <n v="43920"/>
    <s v="Mercedes"/>
    <s v="C300"/>
    <n v="2013"/>
    <x v="1"/>
  </r>
  <r>
    <n v="125"/>
    <n v="35"/>
    <x v="185"/>
    <d v="1996-07-07T00:00:00"/>
    <s v="OH"/>
    <s v="500/1000"/>
    <n v="500"/>
    <n v="1054.83"/>
    <n v="7000000"/>
    <n v="446788"/>
    <s v="MALE"/>
    <s v="JD"/>
    <s v="Tech-Support"/>
    <s v="Husband"/>
    <n v="0"/>
    <n v="-51300"/>
    <d v="2015-02-25T00:00:00"/>
    <x v="0"/>
    <s v="Front Collision"/>
    <s v="Total Loss"/>
    <s v="Fire"/>
    <x v="2"/>
    <s v="North bend"/>
    <n v="17"/>
    <n v="1"/>
    <s v="Yes"/>
    <n v="2"/>
    <n v="3"/>
    <s v="No"/>
    <n v="88660"/>
    <n v="8060"/>
    <n v="16120"/>
    <n v="64480"/>
    <s v="Mercedes"/>
    <s v="C300"/>
    <n v="2007"/>
    <x v="0"/>
  </r>
  <r>
    <n v="177"/>
    <n v="34"/>
    <x v="186"/>
    <d v="2013-01-23T00:00:00"/>
    <s v="IL"/>
    <s v="100/300"/>
    <n v="2000"/>
    <n v="1057.77"/>
    <n v="0"/>
    <n v="477382"/>
    <s v="FEMALE"/>
    <s v="JD"/>
    <s v="Tech-Support"/>
    <s v="Unmarried"/>
    <n v="0"/>
    <n v="-57700"/>
    <d v="2015-02-16T00:00:00"/>
    <x v="2"/>
    <s v="Front Collision"/>
    <s v="Total Loss"/>
    <s v="Ambulance"/>
    <x v="5"/>
    <s v="River wood"/>
    <n v="22"/>
    <n v="3"/>
    <s v="Unknown"/>
    <n v="1"/>
    <n v="1"/>
    <s v="No"/>
    <n v="18000"/>
    <n v="2250"/>
    <n v="2250"/>
    <n v="13500"/>
    <s v="Audi"/>
    <s v="A3"/>
    <n v="2009"/>
    <x v="1"/>
  </r>
  <r>
    <n v="238"/>
    <n v="39"/>
    <x v="187"/>
    <d v="2006-12-06T00:00:00"/>
    <s v="IN"/>
    <s v="250/500"/>
    <n v="2000"/>
    <n v="1488.02"/>
    <n v="0"/>
    <n v="600275"/>
    <s v="FEMALE"/>
    <s v="JD"/>
    <s v="Protective-Serv"/>
    <s v="Other-Relative"/>
    <n v="0"/>
    <n v="-39200"/>
    <d v="2015-02-25T00:00:00"/>
    <x v="1"/>
    <s v="Unknown"/>
    <s v="Minor Damage"/>
    <s v="Police"/>
    <x v="2"/>
    <s v="Northbrook"/>
    <n v="9"/>
    <n v="1"/>
    <s v="Yes"/>
    <n v="1"/>
    <n v="3"/>
    <s v="Yes"/>
    <n v="5500"/>
    <n v="1100"/>
    <n v="550"/>
    <n v="3850"/>
    <s v="Chevrolet"/>
    <s v="Tahoe"/>
    <n v="2010"/>
    <x v="1"/>
  </r>
  <r>
    <n v="81"/>
    <n v="25"/>
    <x v="188"/>
    <d v="2014-02-23T00:00:00"/>
    <s v="IN"/>
    <s v="100/300"/>
    <n v="500"/>
    <n v="920.3"/>
    <n v="5000000"/>
    <n v="461958"/>
    <s v="FEMALE"/>
    <s v="High School"/>
    <s v="Tech-Support"/>
    <s v="Own-Child"/>
    <n v="51000"/>
    <n v="-67900"/>
    <d v="2015-02-21T00:00:00"/>
    <x v="2"/>
    <s v="Rear Collision"/>
    <s v="Major Damage"/>
    <s v="Other"/>
    <x v="4"/>
    <s v="Hillsdale"/>
    <n v="11"/>
    <n v="3"/>
    <s v="Unknown"/>
    <n v="1"/>
    <n v="0"/>
    <s v="Unknown"/>
    <n v="73920"/>
    <n v="13440"/>
    <n v="6720"/>
    <n v="53760"/>
    <s v="Honda"/>
    <s v="Civic"/>
    <n v="2003"/>
    <x v="0"/>
  </r>
  <r>
    <n v="128"/>
    <n v="28"/>
    <x v="189"/>
    <d v="2007-11-16T00:00:00"/>
    <s v="OH"/>
    <s v="500/1000"/>
    <n v="1000"/>
    <n v="986.53"/>
    <n v="0"/>
    <n v="472720"/>
    <s v="FEMALE"/>
    <s v="High School"/>
    <s v="Adm-Clerical"/>
    <s v="Other-Relative"/>
    <n v="62700"/>
    <n v="0"/>
    <d v="2015-02-16T00:00:00"/>
    <x v="0"/>
    <s v="Rear Collision"/>
    <s v="Total Loss"/>
    <s v="Ambulance"/>
    <x v="1"/>
    <s v="Columbus"/>
    <n v="11"/>
    <n v="1"/>
    <s v="No"/>
    <n v="0"/>
    <n v="2"/>
    <s v="Yes"/>
    <n v="101860"/>
    <n v="18520"/>
    <n v="18520"/>
    <n v="64820"/>
    <s v="Honda"/>
    <s v="CRV"/>
    <n v="2007"/>
    <x v="1"/>
  </r>
  <r>
    <n v="449"/>
    <n v="57"/>
    <x v="190"/>
    <d v="1999-04-17T00:00:00"/>
    <s v="OH"/>
    <s v="250/500"/>
    <n v="2000"/>
    <n v="1440.68"/>
    <n v="0"/>
    <n v="442395"/>
    <s v="MALE"/>
    <s v="Associate"/>
    <s v="Tech-Support"/>
    <s v="Own-Child"/>
    <n v="25000"/>
    <n v="0"/>
    <d v="2015-02-09T00:00:00"/>
    <x v="3"/>
    <s v="Unknown"/>
    <s v="Minor Damage"/>
    <s v="None"/>
    <x v="0"/>
    <s v="River wood"/>
    <n v="8"/>
    <n v="1"/>
    <s v="Yes"/>
    <n v="0"/>
    <n v="1"/>
    <s v="Yes"/>
    <n v="5390"/>
    <n v="980"/>
    <n v="980"/>
    <n v="3430"/>
    <s v="Volkswagen"/>
    <s v="Passat"/>
    <n v="2008"/>
    <x v="1"/>
  </r>
  <r>
    <n v="252"/>
    <n v="39"/>
    <x v="191"/>
    <d v="2006-02-06T00:00:00"/>
    <s v="IN"/>
    <s v="250/500"/>
    <n v="1000"/>
    <n v="1086.21"/>
    <n v="0"/>
    <n v="455340"/>
    <s v="MALE"/>
    <s v="JD"/>
    <s v="Farming-Fishing"/>
    <s v="Unmarried"/>
    <n v="68500"/>
    <n v="-57500"/>
    <d v="2015-02-13T00:00:00"/>
    <x v="0"/>
    <s v="Side Collision"/>
    <s v="Minor Damage"/>
    <s v="Police"/>
    <x v="0"/>
    <s v="Springfield"/>
    <n v="18"/>
    <n v="1"/>
    <s v="Unknown"/>
    <n v="1"/>
    <n v="2"/>
    <s v="Unknown"/>
    <n v="50490"/>
    <n v="5610"/>
    <n v="5610"/>
    <n v="39270"/>
    <s v="Nissan"/>
    <s v="Maxima"/>
    <n v="2001"/>
    <x v="1"/>
  </r>
  <r>
    <n v="359"/>
    <n v="47"/>
    <x v="192"/>
    <d v="1993-10-20T00:00:00"/>
    <s v="OH"/>
    <s v="100/300"/>
    <n v="2000"/>
    <n v="1367.68"/>
    <n v="0"/>
    <n v="613247"/>
    <s v="FEMALE"/>
    <s v="MD"/>
    <s v="Handlers-Cleaners"/>
    <s v="Unmarried"/>
    <n v="0"/>
    <n v="0"/>
    <d v="2015-01-11T00:00:00"/>
    <x v="0"/>
    <s v="Front Collision"/>
    <s v="Total Loss"/>
    <s v="Police"/>
    <x v="0"/>
    <s v="Arlington"/>
    <n v="13"/>
    <n v="1"/>
    <s v="No"/>
    <n v="0"/>
    <n v="3"/>
    <s v="No"/>
    <n v="55500"/>
    <n v="5550"/>
    <n v="11100"/>
    <n v="38850"/>
    <s v="Mercedes"/>
    <s v="C300"/>
    <n v="2012"/>
    <x v="1"/>
  </r>
  <r>
    <n v="19"/>
    <n v="32"/>
    <x v="193"/>
    <d v="2006-01-01T00:00:00"/>
    <s v="OH"/>
    <s v="500/1000"/>
    <n v="1000"/>
    <n v="1215.8499999999999"/>
    <n v="0"/>
    <n v="454985"/>
    <s v="MALE"/>
    <s v="High School"/>
    <s v="Other-Service"/>
    <s v="Husband"/>
    <n v="42900"/>
    <n v="-90200"/>
    <d v="2015-01-02T00:00:00"/>
    <x v="1"/>
    <s v="Unknown"/>
    <s v="Minor Damage"/>
    <s v="Police"/>
    <x v="1"/>
    <s v="Hillsdale"/>
    <n v="8"/>
    <n v="1"/>
    <s v="Yes"/>
    <n v="1"/>
    <n v="1"/>
    <s v="Yes"/>
    <n v="7040"/>
    <n v="1280"/>
    <n v="640"/>
    <n v="5120"/>
    <s v="Nissan"/>
    <s v="Maxima"/>
    <n v="2015"/>
    <x v="1"/>
  </r>
  <r>
    <n v="73"/>
    <n v="26"/>
    <x v="194"/>
    <d v="2003-04-04T00:00:00"/>
    <s v="IL"/>
    <s v="250/500"/>
    <n v="2000"/>
    <n v="1191.19"/>
    <n v="4000000"/>
    <n v="468813"/>
    <s v="MALE"/>
    <s v="MD"/>
    <s v="Farming-Fishing"/>
    <s v="Not-In-Family"/>
    <n v="29300"/>
    <n v="0"/>
    <d v="2015-02-12T00:00:00"/>
    <x v="2"/>
    <s v="Rear Collision"/>
    <s v="Total Loss"/>
    <s v="Other"/>
    <x v="1"/>
    <s v="Northbrook"/>
    <n v="9"/>
    <n v="3"/>
    <s v="Unknown"/>
    <n v="0"/>
    <n v="1"/>
    <s v="Yes"/>
    <n v="40160"/>
    <n v="5020"/>
    <n v="0"/>
    <n v="35140"/>
    <s v="Chevrolet"/>
    <s v="Tahoe"/>
    <n v="2003"/>
    <x v="1"/>
  </r>
  <r>
    <n v="285"/>
    <n v="44"/>
    <x v="195"/>
    <d v="2014-07-05T00:00:00"/>
    <s v="IL"/>
    <s v="500/1000"/>
    <n v="1000"/>
    <n v="1594.45"/>
    <n v="0"/>
    <n v="452747"/>
    <s v="MALE"/>
    <s v="High School"/>
    <s v="Handlers-Cleaners"/>
    <s v="Husband"/>
    <n v="0"/>
    <n v="0"/>
    <d v="2015-02-05T00:00:00"/>
    <x v="2"/>
    <s v="Side Collision"/>
    <s v="Total Loss"/>
    <s v="Fire"/>
    <x v="5"/>
    <s v="Columbus"/>
    <n v="17"/>
    <n v="2"/>
    <s v="Yes"/>
    <n v="2"/>
    <n v="3"/>
    <s v="No"/>
    <n v="55680"/>
    <n v="6960"/>
    <n v="6960"/>
    <n v="41760"/>
    <s v="Saab"/>
    <n v="95"/>
    <n v="2006"/>
    <x v="1"/>
  </r>
  <r>
    <n v="196"/>
    <n v="36"/>
    <x v="196"/>
    <d v="1996-01-16T00:00:00"/>
    <s v="IN"/>
    <s v="250/500"/>
    <n v="2000"/>
    <n v="1463.07"/>
    <n v="0"/>
    <n v="615611"/>
    <s v="MALE"/>
    <s v="MD"/>
    <s v="Armed-Forces"/>
    <s v="Own-Child"/>
    <n v="0"/>
    <n v="0"/>
    <d v="2015-01-24T00:00:00"/>
    <x v="1"/>
    <s v="Unknown"/>
    <s v="Trivial Damage"/>
    <s v="Police"/>
    <x v="4"/>
    <s v="Springfield"/>
    <n v="3"/>
    <n v="1"/>
    <s v="Unknown"/>
    <n v="1"/>
    <n v="1"/>
    <s v="No"/>
    <n v="5300"/>
    <n v="530"/>
    <n v="530"/>
    <n v="4240"/>
    <s v="Jeep"/>
    <s v="Grand Cherokee"/>
    <n v="2001"/>
    <x v="0"/>
  </r>
  <r>
    <n v="223"/>
    <n v="43"/>
    <x v="197"/>
    <d v="2002-04-19T00:00:00"/>
    <s v="OH"/>
    <s v="250/500"/>
    <n v="500"/>
    <n v="1734.09"/>
    <n v="0"/>
    <n v="451400"/>
    <s v="FEMALE"/>
    <s v="MD"/>
    <s v="Adm-Clerical"/>
    <s v="Not-In-Family"/>
    <n v="0"/>
    <n v="0"/>
    <d v="2015-01-12T00:00:00"/>
    <x v="3"/>
    <s v="Unknown"/>
    <s v="Trivial Damage"/>
    <s v="None"/>
    <x v="4"/>
    <s v="Arlington"/>
    <n v="6"/>
    <n v="1"/>
    <s v="Yes"/>
    <n v="0"/>
    <n v="3"/>
    <s v="Unknown"/>
    <n v="5200"/>
    <n v="650"/>
    <n v="650"/>
    <n v="3900"/>
    <s v="Acura"/>
    <s v="MDX"/>
    <n v="2006"/>
    <x v="1"/>
  </r>
  <r>
    <n v="328"/>
    <n v="48"/>
    <x v="198"/>
    <d v="2005-12-10T00:00:00"/>
    <s v="IL"/>
    <s v="250/500"/>
    <n v="500"/>
    <n v="1411.43"/>
    <n v="0"/>
    <n v="464874"/>
    <s v="MALE"/>
    <s v="Masters"/>
    <s v="Armed-Forces"/>
    <s v="Own-Child"/>
    <n v="45100"/>
    <n v="-32800"/>
    <d v="2015-01-16T00:00:00"/>
    <x v="0"/>
    <s v="Front Collision"/>
    <s v="Major Damage"/>
    <s v="Ambulance"/>
    <x v="2"/>
    <s v="River wood"/>
    <n v="17"/>
    <n v="1"/>
    <s v="Yes"/>
    <n v="2"/>
    <n v="1"/>
    <s v="No"/>
    <n v="59400"/>
    <n v="5940"/>
    <n v="11880"/>
    <n v="41580"/>
    <s v="Honda"/>
    <s v="Civic"/>
    <n v="2014"/>
    <x v="1"/>
  </r>
  <r>
    <n v="285"/>
    <n v="43"/>
    <x v="199"/>
    <d v="1994-11-07T00:00:00"/>
    <s v="OH"/>
    <s v="100/300"/>
    <n v="2000"/>
    <n v="1512.58"/>
    <n v="0"/>
    <n v="452496"/>
    <s v="FEMALE"/>
    <s v="College"/>
    <s v="Sales"/>
    <s v="Other-Relative"/>
    <n v="47600"/>
    <n v="0"/>
    <d v="2015-01-13T00:00:00"/>
    <x v="1"/>
    <s v="Unknown"/>
    <s v="Minor Damage"/>
    <s v="Police"/>
    <x v="0"/>
    <s v="Arlington"/>
    <n v="7"/>
    <n v="1"/>
    <s v="Unknown"/>
    <n v="1"/>
    <n v="1"/>
    <s v="Unknown"/>
    <n v="2520"/>
    <n v="280"/>
    <n v="280"/>
    <n v="1960"/>
    <s v="Bmw"/>
    <s v="3 Series"/>
    <n v="1997"/>
    <x v="1"/>
  </r>
  <r>
    <n v="30"/>
    <n v="31"/>
    <x v="200"/>
    <d v="2012-06-02T00:00:00"/>
    <s v="IL"/>
    <s v="250/500"/>
    <n v="2000"/>
    <n v="1153.3499999999999"/>
    <n v="0"/>
    <n v="430714"/>
    <s v="MALE"/>
    <s v="PhD"/>
    <s v="Craft-Repair"/>
    <s v="Not-In-Family"/>
    <n v="0"/>
    <n v="0"/>
    <d v="2015-02-02T00:00:00"/>
    <x v="1"/>
    <s v="Unknown"/>
    <s v="Trivial Damage"/>
    <s v="Police"/>
    <x v="2"/>
    <s v="Hillsdale"/>
    <n v="9"/>
    <n v="1"/>
    <s v="No"/>
    <n v="2"/>
    <n v="1"/>
    <s v="Yes"/>
    <n v="5760"/>
    <n v="960"/>
    <n v="960"/>
    <n v="3840"/>
    <s v="Subaru"/>
    <s v="Impreza"/>
    <n v="2011"/>
    <x v="1"/>
  </r>
  <r>
    <n v="342"/>
    <n v="49"/>
    <x v="201"/>
    <d v="1998-04-07T00:00:00"/>
    <s v="OH"/>
    <s v="250/500"/>
    <n v="500"/>
    <n v="1722.95"/>
    <n v="0"/>
    <n v="472634"/>
    <s v="MALE"/>
    <s v="PhD"/>
    <s v="Transport-Moving"/>
    <s v="Not-In-Family"/>
    <n v="63100"/>
    <n v="-13800"/>
    <d v="2015-02-28T00:00:00"/>
    <x v="0"/>
    <s v="Rear Collision"/>
    <s v="Minor Damage"/>
    <s v="Fire"/>
    <x v="4"/>
    <s v="Hillsdale"/>
    <n v="3"/>
    <n v="1"/>
    <s v="Unknown"/>
    <n v="2"/>
    <n v="0"/>
    <s v="Yes"/>
    <n v="76700"/>
    <n v="7670"/>
    <n v="7670"/>
    <n v="61360"/>
    <s v="Subaru"/>
    <s v="Legacy"/>
    <n v="2006"/>
    <x v="1"/>
  </r>
  <r>
    <n v="219"/>
    <n v="39"/>
    <x v="202"/>
    <d v="2007-04-25T00:00:00"/>
    <s v="IN"/>
    <s v="250/500"/>
    <n v="2000"/>
    <n v="1281.07"/>
    <n v="7000000"/>
    <n v="608371"/>
    <s v="FEMALE"/>
    <s v="High School"/>
    <s v="Protective-Serv"/>
    <s v="Unmarried"/>
    <n v="0"/>
    <n v="0"/>
    <d v="2015-01-18T00:00:00"/>
    <x v="3"/>
    <s v="Unknown"/>
    <s v="Trivial Damage"/>
    <s v="Police"/>
    <x v="2"/>
    <s v="Springfield"/>
    <n v="6"/>
    <n v="1"/>
    <s v="No"/>
    <n v="0"/>
    <n v="2"/>
    <s v="No"/>
    <n v="5920"/>
    <n v="740"/>
    <n v="740"/>
    <n v="4440"/>
    <s v="Chevrolet"/>
    <s v="Malibu"/>
    <n v="2015"/>
    <x v="1"/>
  </r>
  <r>
    <n v="468"/>
    <n v="62"/>
    <x v="203"/>
    <d v="2000-06-30T00:00:00"/>
    <s v="IL"/>
    <s v="100/300"/>
    <n v="500"/>
    <n v="1011.92"/>
    <n v="0"/>
    <n v="468168"/>
    <s v="MALE"/>
    <s v="PhD"/>
    <s v="Machine-Op-Inspct"/>
    <s v="Wife"/>
    <n v="0"/>
    <n v="0"/>
    <d v="2015-02-15T00:00:00"/>
    <x v="2"/>
    <s v="Rear Collision"/>
    <s v="Major Damage"/>
    <s v="Fire"/>
    <x v="0"/>
    <s v="River wood"/>
    <n v="7"/>
    <n v="3"/>
    <s v="Yes"/>
    <n v="0"/>
    <n v="3"/>
    <s v="Unknown"/>
    <n v="64350"/>
    <n v="7150"/>
    <n v="7150"/>
    <n v="50050"/>
    <s v="Chevrolet"/>
    <s v="Tahoe"/>
    <n v="2009"/>
    <x v="1"/>
  </r>
  <r>
    <n v="241"/>
    <n v="39"/>
    <x v="204"/>
    <d v="1996-06-04T00:00:00"/>
    <s v="IL"/>
    <s v="250/500"/>
    <n v="2000"/>
    <n v="1042.26"/>
    <n v="0"/>
    <n v="464107"/>
    <s v="MALE"/>
    <s v="JD"/>
    <s v="Sales"/>
    <s v="Husband"/>
    <n v="0"/>
    <n v="0"/>
    <d v="2015-01-31T00:00:00"/>
    <x v="2"/>
    <s v="Rear Collision"/>
    <s v="Total Loss"/>
    <s v="Ambulance"/>
    <x v="4"/>
    <s v="North bend"/>
    <n v="21"/>
    <n v="3"/>
    <s v="No"/>
    <n v="1"/>
    <n v="2"/>
    <s v="Unknown"/>
    <n v="19080"/>
    <n v="4240"/>
    <n v="2120"/>
    <n v="12720"/>
    <s v="Saab"/>
    <n v="93"/>
    <n v="1995"/>
    <x v="1"/>
  </r>
  <r>
    <n v="223"/>
    <n v="43"/>
    <x v="205"/>
    <d v="2009-05-09T00:00:00"/>
    <s v="OH"/>
    <s v="500/1000"/>
    <n v="500"/>
    <n v="1235.0999999999999"/>
    <n v="0"/>
    <n v="466959"/>
    <s v="FEMALE"/>
    <s v="Masters"/>
    <s v="Tech-Support"/>
    <s v="Not-In-Family"/>
    <n v="66400"/>
    <n v="-34400"/>
    <d v="2015-02-10T00:00:00"/>
    <x v="0"/>
    <s v="Rear Collision"/>
    <s v="Minor Damage"/>
    <s v="Police"/>
    <x v="0"/>
    <s v="Springfield"/>
    <n v="14"/>
    <n v="1"/>
    <s v="No"/>
    <n v="2"/>
    <n v="1"/>
    <s v="No"/>
    <n v="54400"/>
    <n v="5440"/>
    <n v="5440"/>
    <n v="43520"/>
    <s v="Bmw"/>
    <s v="M5"/>
    <n v="2011"/>
    <x v="1"/>
  </r>
  <r>
    <n v="128"/>
    <n v="32"/>
    <x v="206"/>
    <d v="2001-07-08T00:00:00"/>
    <s v="OH"/>
    <s v="100/300"/>
    <n v="2000"/>
    <n v="768.91"/>
    <n v="0"/>
    <n v="443522"/>
    <s v="FEMALE"/>
    <s v="College"/>
    <s v="Sales"/>
    <s v="Other-Relative"/>
    <n v="0"/>
    <n v="-39300"/>
    <d v="2015-02-26T00:00:00"/>
    <x v="0"/>
    <s v="Rear Collision"/>
    <s v="Total Loss"/>
    <s v="Fire"/>
    <x v="0"/>
    <s v="Columbus"/>
    <n v="0"/>
    <n v="1"/>
    <s v="Unknown"/>
    <n v="1"/>
    <n v="0"/>
    <s v="No"/>
    <n v="59800"/>
    <n v="5980"/>
    <n v="5980"/>
    <n v="47840"/>
    <s v="Ford"/>
    <s v="F150"/>
    <n v="1999"/>
    <x v="0"/>
  </r>
  <r>
    <n v="124"/>
    <n v="29"/>
    <x v="207"/>
    <d v="1993-09-20T00:00:00"/>
    <s v="OH"/>
    <s v="500/1000"/>
    <n v="500"/>
    <n v="1301.72"/>
    <n v="0"/>
    <n v="441726"/>
    <s v="MALE"/>
    <s v="Masters"/>
    <s v="Handlers-Cleaners"/>
    <s v="Husband"/>
    <n v="0"/>
    <n v="0"/>
    <d v="2015-02-25T00:00:00"/>
    <x v="2"/>
    <s v="Side Collision"/>
    <s v="Major Damage"/>
    <s v="Police"/>
    <x v="1"/>
    <s v="Springfield"/>
    <n v="14"/>
    <n v="3"/>
    <s v="Unknown"/>
    <n v="0"/>
    <n v="3"/>
    <s v="Yes"/>
    <n v="72000"/>
    <n v="7200"/>
    <n v="7200"/>
    <n v="57600"/>
    <s v="Audi"/>
    <s v="A3"/>
    <n v="2005"/>
    <x v="1"/>
  </r>
  <r>
    <n v="343"/>
    <n v="48"/>
    <x v="208"/>
    <d v="2009-11-03T00:00:00"/>
    <s v="IN"/>
    <s v="250/500"/>
    <n v="500"/>
    <n v="1451.54"/>
    <n v="3000000"/>
    <n v="473412"/>
    <s v="MALE"/>
    <s v="JD"/>
    <s v="Adm-Clerical"/>
    <s v="Husband"/>
    <n v="0"/>
    <n v="0"/>
    <d v="2015-01-08T00:00:00"/>
    <x v="2"/>
    <s v="Side Collision"/>
    <s v="Total Loss"/>
    <s v="Police"/>
    <x v="0"/>
    <s v="River wood"/>
    <n v="13"/>
    <n v="4"/>
    <s v="No"/>
    <n v="2"/>
    <n v="3"/>
    <s v="No"/>
    <n v="65070"/>
    <n v="7230"/>
    <n v="14460"/>
    <n v="43380"/>
    <s v="Mercedes"/>
    <s v="C300"/>
    <n v="2003"/>
    <x v="1"/>
  </r>
  <r>
    <n v="404"/>
    <n v="53"/>
    <x v="209"/>
    <d v="2014-12-10T00:00:00"/>
    <s v="IN"/>
    <s v="250/500"/>
    <n v="500"/>
    <n v="767.14"/>
    <n v="0"/>
    <n v="466201"/>
    <s v="MALE"/>
    <s v="Associate"/>
    <s v="Sales"/>
    <s v="Not-In-Family"/>
    <n v="25500"/>
    <n v="-36700"/>
    <d v="2015-01-14T00:00:00"/>
    <x v="3"/>
    <s v="Unknown"/>
    <s v="Trivial Damage"/>
    <s v="Police"/>
    <x v="4"/>
    <s v="Columbus"/>
    <n v="8"/>
    <n v="1"/>
    <s v="No"/>
    <n v="0"/>
    <n v="1"/>
    <s v="No"/>
    <n v="8800"/>
    <n v="1760"/>
    <n v="880"/>
    <n v="6160"/>
    <s v="Subaru"/>
    <s v="Legacy"/>
    <n v="2002"/>
    <x v="1"/>
  </r>
  <r>
    <n v="63"/>
    <n v="24"/>
    <x v="210"/>
    <d v="1994-01-08T00:00:00"/>
    <s v="OH"/>
    <s v="250/500"/>
    <n v="2000"/>
    <n v="1620.89"/>
    <n v="0"/>
    <n v="469621"/>
    <s v="FEMALE"/>
    <s v="High School"/>
    <s v="Handlers-Cleaners"/>
    <s v="Other-Relative"/>
    <n v="0"/>
    <n v="0"/>
    <d v="2015-02-03T00:00:00"/>
    <x v="1"/>
    <s v="Unknown"/>
    <s v="Minor Damage"/>
    <s v="Police"/>
    <x v="5"/>
    <s v="Hillsdale"/>
    <n v="7"/>
    <n v="1"/>
    <s v="No"/>
    <n v="2"/>
    <n v="0"/>
    <s v="No"/>
    <n v="6120"/>
    <n v="1020"/>
    <n v="1020"/>
    <n v="4080"/>
    <s v="Toyota"/>
    <s v="Corolla"/>
    <n v="2015"/>
    <x v="1"/>
  </r>
  <r>
    <n v="210"/>
    <n v="37"/>
    <x v="211"/>
    <d v="2006-08-05T00:00:00"/>
    <s v="IN"/>
    <s v="500/1000"/>
    <n v="2000"/>
    <n v="1048.46"/>
    <n v="0"/>
    <n v="466676"/>
    <s v="MALE"/>
    <s v="High School"/>
    <s v="Priv-House-Serv"/>
    <s v="Not-In-Family"/>
    <n v="59900"/>
    <n v="0"/>
    <d v="2015-01-05T00:00:00"/>
    <x v="1"/>
    <s v="Unknown"/>
    <s v="Trivial Damage"/>
    <s v="None"/>
    <x v="3"/>
    <s v="Columbus"/>
    <n v="9"/>
    <n v="1"/>
    <s v="Unknown"/>
    <n v="1"/>
    <n v="2"/>
    <s v="Unknown"/>
    <n v="7080"/>
    <n v="1180"/>
    <n v="590"/>
    <n v="5310"/>
    <s v="Dodge"/>
    <s v="RAM"/>
    <n v="1999"/>
    <x v="1"/>
  </r>
  <r>
    <n v="335"/>
    <n v="50"/>
    <x v="212"/>
    <d v="2007-02-07T00:00:00"/>
    <s v="OH"/>
    <s v="100/300"/>
    <n v="1000"/>
    <n v="1538.26"/>
    <n v="6000000"/>
    <n v="615346"/>
    <s v="MALE"/>
    <s v="High School"/>
    <s v="Sales"/>
    <s v="Other-Relative"/>
    <n v="62200"/>
    <n v="-31400"/>
    <d v="2015-01-24T00:00:00"/>
    <x v="2"/>
    <s v="Side Collision"/>
    <s v="Minor Damage"/>
    <s v="Ambulance"/>
    <x v="2"/>
    <s v="River wood"/>
    <n v="12"/>
    <n v="3"/>
    <s v="Yes"/>
    <n v="2"/>
    <n v="3"/>
    <s v="Yes"/>
    <n v="34320"/>
    <n v="8580"/>
    <n v="4290"/>
    <n v="21450"/>
    <s v="Volkswagen"/>
    <s v="Passat"/>
    <n v="2009"/>
    <x v="1"/>
  </r>
  <r>
    <n v="11"/>
    <n v="40"/>
    <x v="213"/>
    <d v="2001-04-09T00:00:00"/>
    <s v="OH"/>
    <s v="500/1000"/>
    <n v="2000"/>
    <n v="1217.69"/>
    <n v="0"/>
    <n v="440106"/>
    <s v="FEMALE"/>
    <s v="MD"/>
    <s v="Prof-Specialty"/>
    <s v="Wife"/>
    <n v="24000"/>
    <n v="0"/>
    <d v="2015-01-26T00:00:00"/>
    <x v="2"/>
    <s v="Side Collision"/>
    <s v="Major Damage"/>
    <s v="Other"/>
    <x v="0"/>
    <s v="Springfield"/>
    <n v="6"/>
    <n v="3"/>
    <s v="Unknown"/>
    <n v="1"/>
    <n v="0"/>
    <s v="Unknown"/>
    <n v="53460"/>
    <n v="9720"/>
    <n v="9720"/>
    <n v="34020"/>
    <s v="Dodge"/>
    <s v="Neon"/>
    <n v="2004"/>
    <x v="0"/>
  </r>
  <r>
    <n v="142"/>
    <n v="33"/>
    <x v="214"/>
    <d v="1995-02-17T00:00:00"/>
    <s v="IN"/>
    <s v="100/300"/>
    <n v="2000"/>
    <n v="1362.64"/>
    <n v="5000000"/>
    <n v="450332"/>
    <s v="FEMALE"/>
    <s v="JD"/>
    <s v="Exec-Managerial"/>
    <s v="Wife"/>
    <n v="0"/>
    <n v="0"/>
    <d v="2015-01-21T00:00:00"/>
    <x v="0"/>
    <s v="Side Collision"/>
    <s v="Total Loss"/>
    <s v="Other"/>
    <x v="5"/>
    <s v="Columbus"/>
    <n v="11"/>
    <n v="1"/>
    <s v="Yes"/>
    <n v="1"/>
    <n v="3"/>
    <s v="Unknown"/>
    <n v="81360"/>
    <n v="6780"/>
    <n v="13560"/>
    <n v="61020"/>
    <s v="Subaru"/>
    <s v="Legacy"/>
    <n v="2009"/>
    <x v="0"/>
  </r>
  <r>
    <n v="272"/>
    <n v="43"/>
    <x v="215"/>
    <d v="1995-07-25T00:00:00"/>
    <s v="OH"/>
    <s v="100/300"/>
    <n v="1000"/>
    <n v="1279.1300000000001"/>
    <n v="0"/>
    <n v="615226"/>
    <s v="MALE"/>
    <s v="PhD"/>
    <s v="Craft-Repair"/>
    <s v="Other-Relative"/>
    <n v="0"/>
    <n v="0"/>
    <d v="2015-02-06T00:00:00"/>
    <x v="2"/>
    <s v="Side Collision"/>
    <s v="Minor Damage"/>
    <s v="Ambulance"/>
    <x v="5"/>
    <s v="Springfield"/>
    <n v="5"/>
    <n v="3"/>
    <s v="Unknown"/>
    <n v="1"/>
    <n v="2"/>
    <s v="Yes"/>
    <n v="81070"/>
    <n v="7370"/>
    <n v="14740"/>
    <n v="58960"/>
    <s v="Audi"/>
    <s v="A3"/>
    <n v="2006"/>
    <x v="0"/>
  </r>
  <r>
    <n v="69"/>
    <n v="26"/>
    <x v="216"/>
    <d v="2006-03-24T00:00:00"/>
    <s v="IL"/>
    <s v="100/300"/>
    <n v="2000"/>
    <n v="924.72"/>
    <n v="0"/>
    <n v="437688"/>
    <s v="FEMALE"/>
    <s v="High School"/>
    <s v="Machine-Op-Inspct"/>
    <s v="Unmarried"/>
    <n v="0"/>
    <n v="0"/>
    <d v="2015-01-07T00:00:00"/>
    <x v="0"/>
    <s v="Front Collision"/>
    <s v="Minor Damage"/>
    <s v="Fire"/>
    <x v="2"/>
    <s v="Columbus"/>
    <n v="14"/>
    <n v="1"/>
    <s v="No"/>
    <n v="2"/>
    <n v="2"/>
    <s v="No"/>
    <n v="63120"/>
    <n v="5260"/>
    <n v="10520"/>
    <n v="47340"/>
    <s v="Audi"/>
    <s v="A5"/>
    <n v="2008"/>
    <x v="1"/>
  </r>
  <r>
    <n v="38"/>
    <n v="28"/>
    <x v="217"/>
    <d v="1995-03-28T00:00:00"/>
    <s v="OH"/>
    <s v="250/500"/>
    <n v="1000"/>
    <n v="1019.44"/>
    <n v="0"/>
    <n v="437387"/>
    <s v="MALE"/>
    <s v="Masters"/>
    <s v="Transport-Moving"/>
    <s v="Not-In-Family"/>
    <n v="0"/>
    <n v="-39700"/>
    <d v="2015-02-10T00:00:00"/>
    <x v="1"/>
    <s v="Unknown"/>
    <s v="Trivial Damage"/>
    <s v="None"/>
    <x v="5"/>
    <s v="Springfield"/>
    <n v="17"/>
    <n v="1"/>
    <s v="Unknown"/>
    <n v="2"/>
    <n v="1"/>
    <s v="No"/>
    <n v="7200"/>
    <n v="1440"/>
    <n v="720"/>
    <n v="5040"/>
    <s v="Bmw"/>
    <s v="X5"/>
    <n v="2004"/>
    <x v="1"/>
  </r>
  <r>
    <n v="328"/>
    <n v="46"/>
    <x v="218"/>
    <d v="1996-06-19T00:00:00"/>
    <s v="IL"/>
    <s v="500/1000"/>
    <n v="500"/>
    <n v="1314.6"/>
    <n v="0"/>
    <n v="458139"/>
    <s v="FEMALE"/>
    <s v="MD"/>
    <s v="Prof-Specialty"/>
    <s v="Not-In-Family"/>
    <n v="24800"/>
    <n v="0"/>
    <d v="2015-02-23T00:00:00"/>
    <x v="0"/>
    <s v="Rear Collision"/>
    <s v="Total Loss"/>
    <s v="Other"/>
    <x v="4"/>
    <s v="Hillsdale"/>
    <n v="0"/>
    <n v="1"/>
    <s v="Unknown"/>
    <n v="2"/>
    <n v="3"/>
    <s v="Unknown"/>
    <n v="70290"/>
    <n v="12780"/>
    <n v="6390"/>
    <n v="51120"/>
    <s v="Saab"/>
    <s v="92x"/>
    <n v="1998"/>
    <x v="0"/>
  </r>
  <r>
    <n v="281"/>
    <n v="43"/>
    <x v="219"/>
    <d v="1993-06-16T00:00:00"/>
    <s v="OH"/>
    <s v="100/300"/>
    <n v="1000"/>
    <n v="1515.18"/>
    <n v="6000000"/>
    <n v="443191"/>
    <s v="MALE"/>
    <s v="College"/>
    <s v="Priv-House-Serv"/>
    <s v="Other-Relative"/>
    <n v="0"/>
    <n v="0"/>
    <d v="2015-01-09T00:00:00"/>
    <x v="2"/>
    <s v="Side Collision"/>
    <s v="Minor Damage"/>
    <s v="Fire"/>
    <x v="0"/>
    <s v="Northbrook"/>
    <n v="21"/>
    <n v="3"/>
    <s v="No"/>
    <n v="1"/>
    <n v="0"/>
    <s v="No"/>
    <n v="60190"/>
    <n v="9260"/>
    <n v="9260"/>
    <n v="41670"/>
    <s v="Bmw"/>
    <s v="X6"/>
    <n v="1999"/>
    <x v="1"/>
  </r>
  <r>
    <n v="246"/>
    <n v="44"/>
    <x v="220"/>
    <d v="2001-07-11T00:00:00"/>
    <s v="OH"/>
    <s v="250/500"/>
    <n v="2000"/>
    <n v="1649.18"/>
    <n v="0"/>
    <n v="613647"/>
    <s v="MALE"/>
    <s v="College"/>
    <s v="Farming-Fishing"/>
    <s v="Other-Relative"/>
    <n v="0"/>
    <n v="-58600"/>
    <d v="2015-02-22T00:00:00"/>
    <x v="0"/>
    <s v="Front Collision"/>
    <s v="Major Damage"/>
    <s v="Other"/>
    <x v="2"/>
    <s v="Hillsdale"/>
    <n v="18"/>
    <n v="1"/>
    <s v="Yes"/>
    <n v="1"/>
    <n v="2"/>
    <s v="Yes"/>
    <n v="61380"/>
    <n v="11160"/>
    <n v="5580"/>
    <n v="44640"/>
    <s v="Honda"/>
    <s v="Civic"/>
    <n v="2009"/>
    <x v="0"/>
  </r>
  <r>
    <n v="298"/>
    <n v="49"/>
    <x v="221"/>
    <d v="2008-11-22T00:00:00"/>
    <s v="OH"/>
    <s v="250/500"/>
    <n v="500"/>
    <n v="1451.01"/>
    <n v="0"/>
    <n v="460820"/>
    <s v="FEMALE"/>
    <s v="College"/>
    <s v="Other-Service"/>
    <s v="Own-Child"/>
    <n v="47800"/>
    <n v="0"/>
    <d v="2015-02-21T00:00:00"/>
    <x v="0"/>
    <s v="Front Collision"/>
    <s v="Minor Damage"/>
    <s v="Ambulance"/>
    <x v="2"/>
    <s v="Springfield"/>
    <n v="17"/>
    <n v="1"/>
    <s v="No"/>
    <n v="2"/>
    <n v="2"/>
    <s v="No"/>
    <n v="28100"/>
    <n v="2810"/>
    <n v="5620"/>
    <n v="19670"/>
    <s v="Jeep"/>
    <s v="Grand Cherokee"/>
    <n v="2012"/>
    <x v="1"/>
  </r>
  <r>
    <n v="330"/>
    <n v="50"/>
    <x v="222"/>
    <d v="2002-12-28T00:00:00"/>
    <s v="IL"/>
    <s v="500/1000"/>
    <n v="1000"/>
    <n v="978.46"/>
    <n v="0"/>
    <n v="431121"/>
    <s v="FEMALE"/>
    <s v="High School"/>
    <s v="Sales"/>
    <s v="Husband"/>
    <n v="0"/>
    <n v="0"/>
    <d v="2015-02-04T00:00:00"/>
    <x v="0"/>
    <s v="Side Collision"/>
    <s v="Total Loss"/>
    <s v="Fire"/>
    <x v="2"/>
    <s v="Hillsdale"/>
    <n v="19"/>
    <n v="1"/>
    <s v="Yes"/>
    <n v="0"/>
    <n v="0"/>
    <s v="No"/>
    <n v="49060"/>
    <n v="8920"/>
    <n v="8920"/>
    <n v="31220"/>
    <s v="Chevrolet"/>
    <s v="Silverado"/>
    <n v="1995"/>
    <x v="1"/>
  </r>
  <r>
    <n v="362"/>
    <n v="50"/>
    <x v="223"/>
    <d v="2006-01-01T00:00:00"/>
    <s v="IL"/>
    <s v="250/500"/>
    <n v="500"/>
    <n v="1198.3399999999999"/>
    <n v="4000000"/>
    <n v="619735"/>
    <s v="MALE"/>
    <s v="Associate"/>
    <s v="Sales"/>
    <s v="Wife"/>
    <n v="53000"/>
    <n v="-72500"/>
    <d v="2015-01-07T00:00:00"/>
    <x v="2"/>
    <s v="Side Collision"/>
    <s v="Total Loss"/>
    <s v="Fire"/>
    <x v="2"/>
    <s v="Columbus"/>
    <n v="17"/>
    <n v="3"/>
    <s v="Unknown"/>
    <n v="1"/>
    <n v="1"/>
    <s v="No"/>
    <n v="57060"/>
    <n v="6340"/>
    <n v="6340"/>
    <n v="44380"/>
    <s v="Mercedes"/>
    <s v="E400"/>
    <n v="1995"/>
    <x v="1"/>
  </r>
  <r>
    <n v="241"/>
    <n v="38"/>
    <x v="224"/>
    <d v="1990-05-19T00:00:00"/>
    <s v="IN"/>
    <s v="100/300"/>
    <n v="2000"/>
    <n v="1003.23"/>
    <n v="0"/>
    <n v="470485"/>
    <s v="FEMALE"/>
    <s v="Associate"/>
    <s v="Tech-Support"/>
    <s v="Not-In-Family"/>
    <n v="0"/>
    <n v="0"/>
    <d v="2015-01-17T00:00:00"/>
    <x v="2"/>
    <s v="Side Collision"/>
    <s v="Major Damage"/>
    <s v="Fire"/>
    <x v="1"/>
    <s v="Arlington"/>
    <n v="23"/>
    <n v="3"/>
    <s v="Unknown"/>
    <n v="0"/>
    <n v="3"/>
    <s v="Yes"/>
    <n v="77880"/>
    <n v="12980"/>
    <n v="12980"/>
    <n v="51920"/>
    <s v="Acura"/>
    <s v="MDX"/>
    <n v="2008"/>
    <x v="1"/>
  </r>
  <r>
    <n v="245"/>
    <n v="41"/>
    <x v="225"/>
    <d v="2013-08-26T00:00:00"/>
    <s v="IN"/>
    <s v="500/1000"/>
    <n v="2000"/>
    <n v="1212"/>
    <n v="0"/>
    <n v="620473"/>
    <s v="MALE"/>
    <s v="Masters"/>
    <s v="Exec-Managerial"/>
    <s v="Unmarried"/>
    <n v="24400"/>
    <n v="-60500"/>
    <d v="2015-01-28T00:00:00"/>
    <x v="0"/>
    <s v="Front Collision"/>
    <s v="Total Loss"/>
    <s v="Ambulance"/>
    <x v="2"/>
    <s v="Springfield"/>
    <n v="4"/>
    <n v="1"/>
    <s v="Yes"/>
    <n v="0"/>
    <n v="1"/>
    <s v="Yes"/>
    <n v="73500"/>
    <n v="7350"/>
    <n v="14700"/>
    <n v="51450"/>
    <s v="Jeep"/>
    <s v="Wrangler"/>
    <n v="1999"/>
    <x v="1"/>
  </r>
  <r>
    <n v="371"/>
    <n v="52"/>
    <x v="226"/>
    <d v="1997-10-12T00:00:00"/>
    <s v="IL"/>
    <s v="250/500"/>
    <n v="1000"/>
    <n v="1242.96"/>
    <n v="7000000"/>
    <n v="449800"/>
    <s v="FEMALE"/>
    <s v="High School"/>
    <s v="Other-Service"/>
    <s v="Own-Child"/>
    <n v="0"/>
    <n v="-37100"/>
    <d v="2015-02-22T00:00:00"/>
    <x v="2"/>
    <s v="Rear Collision"/>
    <s v="Minor Damage"/>
    <s v="Other"/>
    <x v="2"/>
    <s v="River wood"/>
    <n v="2"/>
    <n v="2"/>
    <s v="Yes"/>
    <n v="2"/>
    <n v="0"/>
    <s v="Unknown"/>
    <n v="88920"/>
    <n v="6840"/>
    <n v="13680"/>
    <n v="68400"/>
    <s v="Acura"/>
    <s v="RSX"/>
    <n v="2010"/>
    <x v="1"/>
  </r>
  <r>
    <n v="343"/>
    <n v="52"/>
    <x v="227"/>
    <d v="2002-01-21T00:00:00"/>
    <s v="IL"/>
    <s v="500/1000"/>
    <n v="1000"/>
    <n v="1053.02"/>
    <n v="0"/>
    <n v="602402"/>
    <s v="FEMALE"/>
    <s v="Associate"/>
    <s v="Prof-Specialty"/>
    <s v="Not-In-Family"/>
    <n v="0"/>
    <n v="0"/>
    <d v="2015-02-16T00:00:00"/>
    <x v="0"/>
    <s v="Front Collision"/>
    <s v="Major Damage"/>
    <s v="Other"/>
    <x v="2"/>
    <s v="Arlington"/>
    <n v="2"/>
    <n v="1"/>
    <s v="Unknown"/>
    <n v="0"/>
    <n v="2"/>
    <s v="No"/>
    <n v="47630"/>
    <n v="12990"/>
    <n v="4330"/>
    <n v="30310"/>
    <s v="Toyota"/>
    <s v="Corolla"/>
    <n v="2005"/>
    <x v="0"/>
  </r>
  <r>
    <n v="377"/>
    <n v="53"/>
    <x v="228"/>
    <d v="1996-09-02T00:00:00"/>
    <s v="IL"/>
    <s v="100/300"/>
    <n v="500"/>
    <n v="1693.63"/>
    <n v="0"/>
    <n v="452456"/>
    <s v="FEMALE"/>
    <s v="MD"/>
    <s v="Craft-Repair"/>
    <s v="Unmarried"/>
    <n v="0"/>
    <n v="-64000"/>
    <d v="2015-02-17T00:00:00"/>
    <x v="2"/>
    <s v="Front Collision"/>
    <s v="Total Loss"/>
    <s v="Fire"/>
    <x v="4"/>
    <s v="Hillsdale"/>
    <n v="10"/>
    <n v="3"/>
    <s v="Yes"/>
    <n v="1"/>
    <n v="3"/>
    <s v="No"/>
    <n v="59040"/>
    <n v="6560"/>
    <n v="6560"/>
    <n v="45920"/>
    <s v="Saab"/>
    <n v="93"/>
    <n v="2015"/>
    <x v="1"/>
  </r>
  <r>
    <n v="154"/>
    <n v="37"/>
    <x v="229"/>
    <d v="2010-01-28T00:00:00"/>
    <s v="IL"/>
    <s v="250/500"/>
    <n v="1000"/>
    <n v="2047.59"/>
    <n v="0"/>
    <n v="439269"/>
    <s v="FEMALE"/>
    <s v="MD"/>
    <s v="Farming-Fishing"/>
    <s v="Other-Relative"/>
    <n v="0"/>
    <n v="-67800"/>
    <d v="2015-01-09T00:00:00"/>
    <x v="0"/>
    <s v="Rear Collision"/>
    <s v="Minor Damage"/>
    <s v="Other"/>
    <x v="0"/>
    <s v="Columbus"/>
    <n v="2"/>
    <n v="1"/>
    <s v="Unknown"/>
    <n v="0"/>
    <n v="3"/>
    <s v="No"/>
    <n v="79530"/>
    <n v="14460"/>
    <n v="7230"/>
    <n v="57840"/>
    <s v="Acura"/>
    <s v="MDX"/>
    <n v="2000"/>
    <x v="1"/>
  </r>
  <r>
    <n v="166"/>
    <n v="34"/>
    <x v="230"/>
    <d v="2014-10-03T00:00:00"/>
    <s v="OH"/>
    <s v="100/300"/>
    <n v="1000"/>
    <n v="1083.72"/>
    <n v="0"/>
    <n v="617774"/>
    <s v="FEMALE"/>
    <s v="High School"/>
    <s v="Machine-Op-Inspct"/>
    <s v="Wife"/>
    <n v="65600"/>
    <n v="-68200"/>
    <d v="2015-02-09T00:00:00"/>
    <x v="0"/>
    <s v="Side Collision"/>
    <s v="Total Loss"/>
    <s v="Other"/>
    <x v="2"/>
    <s v="Columbus"/>
    <n v="18"/>
    <n v="1"/>
    <s v="No"/>
    <n v="0"/>
    <n v="2"/>
    <s v="Yes"/>
    <n v="53680"/>
    <n v="4880"/>
    <n v="4880"/>
    <n v="43920"/>
    <s v="Honda"/>
    <s v="CRV"/>
    <n v="2005"/>
    <x v="1"/>
  </r>
  <r>
    <n v="298"/>
    <n v="46"/>
    <x v="231"/>
    <d v="2007-05-02T00:00:00"/>
    <s v="OH"/>
    <s v="500/1000"/>
    <n v="1000"/>
    <n v="1138.42"/>
    <n v="6000000"/>
    <n v="477678"/>
    <s v="MALE"/>
    <s v="JD"/>
    <s v="Prof-Specialty"/>
    <s v="Own-Child"/>
    <n v="36900"/>
    <n v="-55000"/>
    <d v="2015-02-16T00:00:00"/>
    <x v="0"/>
    <s v="Side Collision"/>
    <s v="Minor Damage"/>
    <s v="Police"/>
    <x v="0"/>
    <s v="Arlington"/>
    <n v="18"/>
    <n v="1"/>
    <s v="No"/>
    <n v="2"/>
    <n v="3"/>
    <s v="Yes"/>
    <n v="33550"/>
    <n v="3050"/>
    <n v="6100"/>
    <n v="24400"/>
    <s v="Volkswagen"/>
    <s v="Passat"/>
    <n v="2005"/>
    <x v="1"/>
  </r>
  <r>
    <n v="235"/>
    <n v="42"/>
    <x v="232"/>
    <d v="1990-09-22T00:00:00"/>
    <s v="IN"/>
    <s v="250/500"/>
    <n v="500"/>
    <n v="1072.6199999999999"/>
    <n v="0"/>
    <n v="444913"/>
    <s v="FEMALE"/>
    <s v="Masters"/>
    <s v="Machine-Op-Inspct"/>
    <s v="Husband"/>
    <n v="39900"/>
    <n v="-60200"/>
    <d v="2015-02-18T00:00:00"/>
    <x v="2"/>
    <s v="Side Collision"/>
    <s v="Total Loss"/>
    <s v="Other"/>
    <x v="4"/>
    <s v="Springfield"/>
    <n v="7"/>
    <n v="4"/>
    <s v="Unknown"/>
    <n v="2"/>
    <n v="1"/>
    <s v="Yes"/>
    <n v="69100"/>
    <n v="6910"/>
    <n v="6910"/>
    <n v="55280"/>
    <s v="Toyota"/>
    <s v="Highlander"/>
    <n v="2006"/>
    <x v="1"/>
  </r>
  <r>
    <n v="172"/>
    <n v="35"/>
    <x v="233"/>
    <d v="2004-09-19T00:00:00"/>
    <s v="IL"/>
    <s v="100/300"/>
    <n v="2000"/>
    <n v="1219.04"/>
    <n v="0"/>
    <n v="456602"/>
    <s v="MALE"/>
    <s v="MD"/>
    <s v="Handlers-Cleaners"/>
    <s v="Own-Child"/>
    <n v="63600"/>
    <n v="-68700"/>
    <d v="2015-01-11T00:00:00"/>
    <x v="2"/>
    <s v="Rear Collision"/>
    <s v="Major Damage"/>
    <s v="Police"/>
    <x v="3"/>
    <s v="Hillsdale"/>
    <n v="19"/>
    <n v="3"/>
    <s v="Unknown"/>
    <n v="2"/>
    <n v="0"/>
    <s v="No"/>
    <n v="79750"/>
    <n v="14500"/>
    <n v="14500"/>
    <n v="50750"/>
    <s v="Nissan"/>
    <s v="Pathfinder"/>
    <n v="1999"/>
    <x v="1"/>
  </r>
  <r>
    <n v="27"/>
    <n v="28"/>
    <x v="234"/>
    <d v="1995-08-28T00:00:00"/>
    <s v="IN"/>
    <s v="100/300"/>
    <n v="2000"/>
    <n v="1371.78"/>
    <n v="0"/>
    <n v="451560"/>
    <s v="MALE"/>
    <s v="JD"/>
    <s v="Farming-Fishing"/>
    <s v="Other-Relative"/>
    <n v="0"/>
    <n v="-32500"/>
    <d v="2015-02-04T00:00:00"/>
    <x v="2"/>
    <s v="Front Collision"/>
    <s v="Major Damage"/>
    <s v="Other"/>
    <x v="6"/>
    <s v="River wood"/>
    <n v="10"/>
    <n v="3"/>
    <s v="Unknown"/>
    <n v="0"/>
    <n v="2"/>
    <s v="Yes"/>
    <n v="53600"/>
    <n v="5360"/>
    <n v="10720"/>
    <n v="37520"/>
    <s v="Audi"/>
    <s v="A5"/>
    <n v="2015"/>
    <x v="0"/>
  </r>
  <r>
    <n v="428"/>
    <n v="54"/>
    <x v="235"/>
    <d v="2004-02-04T00:00:00"/>
    <s v="IN"/>
    <s v="100/300"/>
    <n v="2000"/>
    <n v="1506.21"/>
    <n v="0"/>
    <n v="453407"/>
    <s v="MALE"/>
    <s v="Masters"/>
    <s v="Transport-Moving"/>
    <s v="Unmarried"/>
    <n v="0"/>
    <n v="-24400"/>
    <d v="2015-01-22T00:00:00"/>
    <x v="2"/>
    <s v="Side Collision"/>
    <s v="Minor Damage"/>
    <s v="Fire"/>
    <x v="2"/>
    <s v="River wood"/>
    <n v="16"/>
    <n v="3"/>
    <s v="No"/>
    <n v="1"/>
    <n v="0"/>
    <s v="Unknown"/>
    <n v="76560"/>
    <n v="12760"/>
    <n v="6380"/>
    <n v="57420"/>
    <s v="Nissan"/>
    <s v="Ultimo"/>
    <n v="2009"/>
    <x v="1"/>
  </r>
  <r>
    <n v="99"/>
    <n v="32"/>
    <x v="236"/>
    <d v="2014-07-23T00:00:00"/>
    <s v="IN"/>
    <s v="100/300"/>
    <n v="1000"/>
    <n v="1058.21"/>
    <n v="3000000"/>
    <n v="618655"/>
    <s v="MALE"/>
    <s v="JD"/>
    <s v="Craft-Repair"/>
    <s v="Unmarried"/>
    <n v="0"/>
    <n v="0"/>
    <d v="2015-01-10T00:00:00"/>
    <x v="0"/>
    <s v="Front Collision"/>
    <s v="Total Loss"/>
    <s v="Fire"/>
    <x v="2"/>
    <s v="Arlington"/>
    <n v="17"/>
    <n v="1"/>
    <s v="Yes"/>
    <n v="1"/>
    <n v="1"/>
    <s v="No"/>
    <n v="41130"/>
    <n v="4570"/>
    <n v="4570"/>
    <n v="31990"/>
    <s v="Dodge"/>
    <s v="RAM"/>
    <n v="1999"/>
    <x v="1"/>
  </r>
  <r>
    <n v="107"/>
    <n v="26"/>
    <x v="237"/>
    <d v="1997-03-21T00:00:00"/>
    <s v="IL"/>
    <s v="500/1000"/>
    <n v="2000"/>
    <n v="932.14"/>
    <n v="0"/>
    <n v="612550"/>
    <s v="MALE"/>
    <s v="MD"/>
    <s v="Sales"/>
    <s v="Own-Child"/>
    <n v="40600"/>
    <n v="0"/>
    <d v="2015-01-10T00:00:00"/>
    <x v="2"/>
    <s v="Rear Collision"/>
    <s v="Total Loss"/>
    <s v="Fire"/>
    <x v="0"/>
    <s v="Columbus"/>
    <n v="2"/>
    <n v="3"/>
    <s v="No"/>
    <n v="2"/>
    <n v="3"/>
    <s v="No"/>
    <n v="78650"/>
    <n v="14300"/>
    <n v="7150"/>
    <n v="57200"/>
    <s v="Audi"/>
    <s v="A3"/>
    <n v="1996"/>
    <x v="0"/>
  </r>
  <r>
    <n v="272"/>
    <n v="41"/>
    <x v="238"/>
    <d v="1991-05-06T00:00:00"/>
    <s v="OH"/>
    <s v="500/1000"/>
    <n v="2000"/>
    <n v="1608.34"/>
    <n v="0"/>
    <n v="466718"/>
    <s v="FEMALE"/>
    <s v="Associate"/>
    <s v="Farming-Fishing"/>
    <s v="Own-Child"/>
    <n v="33300"/>
    <n v="-10600"/>
    <d v="2015-02-16T00:00:00"/>
    <x v="0"/>
    <s v="Side Collision"/>
    <s v="Major Damage"/>
    <s v="Other"/>
    <x v="2"/>
    <s v="Springfield"/>
    <n v="19"/>
    <n v="1"/>
    <s v="Unknown"/>
    <n v="1"/>
    <n v="1"/>
    <s v="Unknown"/>
    <n v="71060"/>
    <n v="6460"/>
    <n v="12920"/>
    <n v="51680"/>
    <s v="Saab"/>
    <s v="92x"/>
    <n v="2010"/>
    <x v="1"/>
  </r>
  <r>
    <n v="151"/>
    <n v="37"/>
    <x v="239"/>
    <d v="1992-08-07T00:00:00"/>
    <s v="IN"/>
    <s v="500/1000"/>
    <n v="1000"/>
    <n v="1728.56"/>
    <n v="0"/>
    <n v="617947"/>
    <s v="FEMALE"/>
    <s v="Masters"/>
    <s v="Farming-Fishing"/>
    <s v="Own-Child"/>
    <n v="54000"/>
    <n v="0"/>
    <d v="2015-02-08T00:00:00"/>
    <x v="0"/>
    <s v="Front Collision"/>
    <s v="Minor Damage"/>
    <s v="Fire"/>
    <x v="4"/>
    <s v="Northbrook"/>
    <n v="0"/>
    <n v="1"/>
    <s v="Yes"/>
    <n v="1"/>
    <n v="1"/>
    <s v="Unknown"/>
    <n v="38830"/>
    <n v="3530"/>
    <n v="3530"/>
    <n v="31770"/>
    <s v="Subaru"/>
    <s v="Legacy"/>
    <n v="1999"/>
    <x v="1"/>
  </r>
  <r>
    <n v="249"/>
    <n v="43"/>
    <x v="240"/>
    <d v="2013-09-03T00:00:00"/>
    <s v="IL"/>
    <s v="250/500"/>
    <n v="1000"/>
    <n v="1518.46"/>
    <n v="0"/>
    <n v="606238"/>
    <s v="FEMALE"/>
    <s v="MD"/>
    <s v="Armed-Forces"/>
    <s v="Own-Child"/>
    <n v="0"/>
    <n v="0"/>
    <d v="2015-01-26T00:00:00"/>
    <x v="0"/>
    <s v="Front Collision"/>
    <s v="Major Damage"/>
    <s v="Fire"/>
    <x v="0"/>
    <s v="River wood"/>
    <n v="16"/>
    <n v="1"/>
    <s v="Unknown"/>
    <n v="0"/>
    <n v="0"/>
    <s v="Yes"/>
    <n v="53500"/>
    <n v="5350"/>
    <n v="5350"/>
    <n v="42800"/>
    <s v="Saab"/>
    <s v="92x"/>
    <n v="2015"/>
    <x v="1"/>
  </r>
  <r>
    <n v="177"/>
    <n v="38"/>
    <x v="241"/>
    <d v="2012-01-05T00:00:00"/>
    <s v="IL"/>
    <s v="100/300"/>
    <n v="2000"/>
    <n v="1540.19"/>
    <n v="0"/>
    <n v="463842"/>
    <s v="FEMALE"/>
    <s v="College"/>
    <s v="Adm-Clerical"/>
    <s v="Other-Relative"/>
    <n v="0"/>
    <n v="-74500"/>
    <d v="2015-02-01T00:00:00"/>
    <x v="0"/>
    <s v="Front Collision"/>
    <s v="Major Damage"/>
    <s v="Other"/>
    <x v="1"/>
    <s v="Columbus"/>
    <n v="20"/>
    <n v="1"/>
    <s v="Yes"/>
    <n v="2"/>
    <n v="0"/>
    <s v="No"/>
    <n v="73700"/>
    <n v="7370"/>
    <n v="7370"/>
    <n v="58960"/>
    <s v="Chevrolet"/>
    <s v="Silverado"/>
    <n v="2001"/>
    <x v="0"/>
  </r>
  <r>
    <n v="190"/>
    <n v="40"/>
    <x v="242"/>
    <d v="2007-01-27T00:00:00"/>
    <s v="OH"/>
    <s v="500/1000"/>
    <n v="2000"/>
    <n v="965.21"/>
    <n v="0"/>
    <n v="610354"/>
    <s v="FEMALE"/>
    <s v="JD"/>
    <s v="Exec-Managerial"/>
    <s v="Other-Relative"/>
    <n v="36900"/>
    <n v="-53700"/>
    <d v="2015-02-02T00:00:00"/>
    <x v="3"/>
    <s v="Unknown"/>
    <s v="Trivial Damage"/>
    <s v="None"/>
    <x v="0"/>
    <s v="Hillsdale"/>
    <n v="10"/>
    <n v="1"/>
    <s v="Unknown"/>
    <n v="2"/>
    <n v="1"/>
    <s v="Yes"/>
    <n v="6300"/>
    <n v="630"/>
    <n v="630"/>
    <n v="5040"/>
    <s v="Nissan"/>
    <s v="Ultimo"/>
    <n v="2001"/>
    <x v="1"/>
  </r>
  <r>
    <n v="174"/>
    <n v="36"/>
    <x v="243"/>
    <d v="2005-10-14T00:00:00"/>
    <s v="IL"/>
    <s v="100/300"/>
    <n v="2000"/>
    <n v="1278.75"/>
    <n v="0"/>
    <n v="461328"/>
    <s v="FEMALE"/>
    <s v="College"/>
    <s v="Tech-Support"/>
    <s v="Own-Child"/>
    <n v="53200"/>
    <n v="-53800"/>
    <d v="2015-02-06T00:00:00"/>
    <x v="2"/>
    <s v="Rear Collision"/>
    <s v="Total Loss"/>
    <s v="Ambulance"/>
    <x v="2"/>
    <s v="River wood"/>
    <n v="21"/>
    <n v="3"/>
    <s v="Unknown"/>
    <n v="2"/>
    <n v="2"/>
    <s v="No"/>
    <n v="65400"/>
    <n v="10900"/>
    <n v="10900"/>
    <n v="43600"/>
    <s v="Dodge"/>
    <s v="RAM"/>
    <n v="2012"/>
    <x v="1"/>
  </r>
  <r>
    <n v="95"/>
    <n v="28"/>
    <x v="244"/>
    <d v="1990-11-03T00:00:00"/>
    <s v="OH"/>
    <s v="250/500"/>
    <n v="1000"/>
    <n v="773.99"/>
    <n v="0"/>
    <n v="458727"/>
    <s v="MALE"/>
    <s v="Associate"/>
    <s v="Armed-Forces"/>
    <s v="Other-Relative"/>
    <n v="0"/>
    <n v="-70300"/>
    <d v="2015-01-01T00:00:00"/>
    <x v="1"/>
    <s v="Unknown"/>
    <s v="Trivial Damage"/>
    <s v="None"/>
    <x v="6"/>
    <s v="Springfield"/>
    <n v="3"/>
    <n v="1"/>
    <s v="Yes"/>
    <n v="1"/>
    <n v="2"/>
    <s v="No"/>
    <n v="3200"/>
    <n v="640"/>
    <n v="320"/>
    <n v="2240"/>
    <s v="Mercedes"/>
    <s v="E400"/>
    <n v="2014"/>
    <x v="1"/>
  </r>
  <r>
    <n v="371"/>
    <n v="51"/>
    <x v="245"/>
    <d v="2005-10-15T00:00:00"/>
    <s v="IN"/>
    <s v="500/1000"/>
    <n v="1000"/>
    <n v="1532.47"/>
    <n v="0"/>
    <n v="452587"/>
    <s v="FEMALE"/>
    <s v="Associate"/>
    <s v="Tech-Support"/>
    <s v="Other-Relative"/>
    <n v="60300"/>
    <n v="-24700"/>
    <d v="2015-01-19T00:00:00"/>
    <x v="0"/>
    <s v="Rear Collision"/>
    <s v="Major Damage"/>
    <s v="Fire"/>
    <x v="2"/>
    <s v="Arlington"/>
    <n v="7"/>
    <n v="1"/>
    <s v="Yes"/>
    <n v="0"/>
    <n v="3"/>
    <s v="Yes"/>
    <n v="75400"/>
    <n v="7540"/>
    <n v="15080"/>
    <n v="52780"/>
    <s v="Dodge"/>
    <s v="RAM"/>
    <n v="2012"/>
    <x v="0"/>
  </r>
  <r>
    <n v="2"/>
    <n v="28"/>
    <x v="246"/>
    <d v="1999-05-22T00:00:00"/>
    <s v="IL"/>
    <s v="250/500"/>
    <n v="1000"/>
    <n v="1340.56"/>
    <n v="0"/>
    <n v="433184"/>
    <s v="FEMALE"/>
    <s v="JD"/>
    <s v="Machine-Op-Inspct"/>
    <s v="Not-In-Family"/>
    <n v="0"/>
    <n v="0"/>
    <d v="2015-01-17T00:00:00"/>
    <x v="0"/>
    <s v="Side Collision"/>
    <s v="Minor Damage"/>
    <s v="Fire"/>
    <x v="2"/>
    <s v="North bend"/>
    <n v="19"/>
    <n v="1"/>
    <s v="Yes"/>
    <n v="0"/>
    <n v="2"/>
    <s v="Yes"/>
    <n v="58140"/>
    <n v="6460"/>
    <n v="6460"/>
    <n v="45220"/>
    <s v="Saab"/>
    <s v="92x"/>
    <n v="2008"/>
    <x v="1"/>
  </r>
  <r>
    <n v="269"/>
    <n v="44"/>
    <x v="247"/>
    <d v="2002-12-21T00:00:00"/>
    <s v="OH"/>
    <s v="100/300"/>
    <n v="500"/>
    <n v="1297.75"/>
    <n v="4000000"/>
    <n v="451280"/>
    <s v="FEMALE"/>
    <s v="JD"/>
    <s v="Other-Service"/>
    <s v="Own-Child"/>
    <n v="0"/>
    <n v="-41400"/>
    <d v="2015-02-01T00:00:00"/>
    <x v="2"/>
    <s v="Rear Collision"/>
    <s v="Total Loss"/>
    <s v="Ambulance"/>
    <x v="0"/>
    <s v="Columbus"/>
    <n v="15"/>
    <n v="3"/>
    <s v="Unknown"/>
    <n v="0"/>
    <n v="1"/>
    <s v="Unknown"/>
    <n v="98670"/>
    <n v="15180"/>
    <n v="15180"/>
    <n v="68310"/>
    <s v="Chevrolet"/>
    <s v="Tahoe"/>
    <n v="2010"/>
    <x v="0"/>
  </r>
  <r>
    <n v="101"/>
    <n v="27"/>
    <x v="248"/>
    <d v="2007-02-10T00:00:00"/>
    <s v="IL"/>
    <s v="250/500"/>
    <n v="1000"/>
    <n v="433.33"/>
    <n v="0"/>
    <n v="603269"/>
    <s v="MALE"/>
    <s v="Masters"/>
    <s v="Machine-Op-Inspct"/>
    <s v="Other-Relative"/>
    <n v="25900"/>
    <n v="0"/>
    <d v="2015-01-02T00:00:00"/>
    <x v="3"/>
    <s v="Unknown"/>
    <s v="Minor Damage"/>
    <s v="None"/>
    <x v="0"/>
    <s v="Hillsdale"/>
    <n v="7"/>
    <n v="1"/>
    <s v="Unknown"/>
    <n v="0"/>
    <n v="3"/>
    <s v="No"/>
    <n v="5900"/>
    <n v="1180"/>
    <n v="590"/>
    <n v="4130"/>
    <s v="Mercedes"/>
    <s v="E400"/>
    <n v="2009"/>
    <x v="1"/>
  </r>
  <r>
    <n v="94"/>
    <n v="30"/>
    <x v="249"/>
    <d v="2002-03-01T00:00:00"/>
    <s v="IN"/>
    <s v="250/500"/>
    <n v="2000"/>
    <n v="1025.54"/>
    <n v="0"/>
    <n v="442632"/>
    <s v="FEMALE"/>
    <s v="High School"/>
    <s v="Armed-Forces"/>
    <s v="Other-Relative"/>
    <n v="0"/>
    <n v="-52600"/>
    <d v="2015-02-20T00:00:00"/>
    <x v="0"/>
    <s v="Rear Collision"/>
    <s v="Major Damage"/>
    <s v="Fire"/>
    <x v="5"/>
    <s v="Arlington"/>
    <n v="19"/>
    <n v="1"/>
    <s v="Unknown"/>
    <n v="1"/>
    <n v="3"/>
    <s v="Yes"/>
    <n v="64100"/>
    <n v="6410"/>
    <n v="6410"/>
    <n v="51280"/>
    <s v="Chevrolet"/>
    <s v="Malibu"/>
    <n v="2001"/>
    <x v="1"/>
  </r>
  <r>
    <n v="117"/>
    <n v="28"/>
    <x v="250"/>
    <d v="2003-04-21T00:00:00"/>
    <s v="OH"/>
    <s v="250/500"/>
    <n v="500"/>
    <n v="1264.77"/>
    <n v="0"/>
    <n v="447300"/>
    <s v="FEMALE"/>
    <s v="Associate"/>
    <s v="Transport-Moving"/>
    <s v="Unmarried"/>
    <n v="47500"/>
    <n v="-32500"/>
    <d v="2015-02-05T00:00:00"/>
    <x v="2"/>
    <s v="Rear Collision"/>
    <s v="Total Loss"/>
    <s v="Fire"/>
    <x v="0"/>
    <s v="Springfield"/>
    <n v="13"/>
    <n v="2"/>
    <s v="Yes"/>
    <n v="0"/>
    <n v="1"/>
    <s v="Unknown"/>
    <n v="55440"/>
    <n v="5040"/>
    <n v="10080"/>
    <n v="40320"/>
    <s v="Subaru"/>
    <s v="Forrester"/>
    <n v="2009"/>
    <x v="0"/>
  </r>
  <r>
    <n v="111"/>
    <n v="27"/>
    <x v="251"/>
    <d v="2002-09-22T00:00:00"/>
    <s v="OH"/>
    <s v="250/500"/>
    <n v="500"/>
    <n v="1459.97"/>
    <n v="5000000"/>
    <n v="441783"/>
    <s v="MALE"/>
    <s v="MD"/>
    <s v="Sales"/>
    <s v="Other-Relative"/>
    <n v="0"/>
    <n v="0"/>
    <d v="2015-02-27T00:00:00"/>
    <x v="2"/>
    <s v="Side Collision"/>
    <s v="Major Damage"/>
    <s v="Police"/>
    <x v="0"/>
    <s v="North bend"/>
    <n v="2"/>
    <n v="3"/>
    <s v="No"/>
    <n v="1"/>
    <n v="2"/>
    <s v="No"/>
    <n v="80850"/>
    <n v="7350"/>
    <n v="14700"/>
    <n v="58800"/>
    <s v="Ford"/>
    <s v="F150"/>
    <n v="2011"/>
    <x v="0"/>
  </r>
  <r>
    <n v="242"/>
    <n v="40"/>
    <x v="252"/>
    <d v="1998-02-10T00:00:00"/>
    <s v="OH"/>
    <s v="100/300"/>
    <n v="500"/>
    <n v="1238.6500000000001"/>
    <n v="0"/>
    <n v="468702"/>
    <s v="FEMALE"/>
    <s v="High School"/>
    <s v="Transport-Moving"/>
    <s v="Husband"/>
    <n v="0"/>
    <n v="-44600"/>
    <d v="2015-01-27T00:00:00"/>
    <x v="1"/>
    <s v="Unknown"/>
    <s v="Trivial Damage"/>
    <s v="Police"/>
    <x v="4"/>
    <s v="Springfield"/>
    <n v="5"/>
    <n v="1"/>
    <s v="Yes"/>
    <n v="1"/>
    <n v="1"/>
    <s v="No"/>
    <n v="7480"/>
    <n v="680"/>
    <n v="680"/>
    <n v="6120"/>
    <s v="Saab"/>
    <n v="95"/>
    <n v="1998"/>
    <x v="1"/>
  </r>
  <r>
    <n v="440"/>
    <n v="61"/>
    <x v="253"/>
    <d v="1992-09-01T00:00:00"/>
    <s v="OH"/>
    <s v="250/500"/>
    <n v="500"/>
    <n v="1050.76"/>
    <n v="0"/>
    <n v="467942"/>
    <s v="MALE"/>
    <s v="PhD"/>
    <s v="Transport-Moving"/>
    <s v="Wife"/>
    <n v="41500"/>
    <n v="-70200"/>
    <d v="2015-01-26T00:00:00"/>
    <x v="0"/>
    <s v="Side Collision"/>
    <s v="Major Damage"/>
    <s v="Fire"/>
    <x v="3"/>
    <s v="River wood"/>
    <n v="21"/>
    <n v="1"/>
    <s v="Unknown"/>
    <n v="2"/>
    <n v="3"/>
    <s v="No"/>
    <n v="53640"/>
    <n v="5960"/>
    <n v="5960"/>
    <n v="41720"/>
    <s v="Nissan"/>
    <s v="Maxima"/>
    <n v="2004"/>
    <x v="0"/>
  </r>
  <r>
    <n v="20"/>
    <n v="23"/>
    <x v="254"/>
    <d v="1999-05-01T00:00:00"/>
    <s v="OH"/>
    <s v="500/1000"/>
    <n v="1000"/>
    <n v="1711.72"/>
    <n v="0"/>
    <n v="463678"/>
    <s v="FEMALE"/>
    <s v="JD"/>
    <s v="Tech-Support"/>
    <s v="Wife"/>
    <n v="0"/>
    <n v="0"/>
    <d v="2015-01-13T00:00:00"/>
    <x v="2"/>
    <s v="Rear Collision"/>
    <s v="Major Damage"/>
    <s v="Fire"/>
    <x v="0"/>
    <s v="Northbrook"/>
    <n v="21"/>
    <n v="3"/>
    <s v="No"/>
    <n v="2"/>
    <n v="2"/>
    <s v="No"/>
    <n v="63250"/>
    <n v="5750"/>
    <n v="11500"/>
    <n v="46000"/>
    <s v="Chevrolet"/>
    <s v="Tahoe"/>
    <n v="2002"/>
    <x v="0"/>
  </r>
  <r>
    <n v="461"/>
    <n v="57"/>
    <x v="255"/>
    <d v="1997-12-19T00:00:00"/>
    <s v="IL"/>
    <s v="100/300"/>
    <n v="500"/>
    <n v="865.33"/>
    <n v="7000000"/>
    <n v="615220"/>
    <s v="FEMALE"/>
    <s v="High School"/>
    <s v="Farming-Fishing"/>
    <s v="Own-Child"/>
    <n v="0"/>
    <n v="0"/>
    <d v="2015-01-14T00:00:00"/>
    <x v="2"/>
    <s v="Side Collision"/>
    <s v="Major Damage"/>
    <s v="Ambulance"/>
    <x v="2"/>
    <s v="Hillsdale"/>
    <n v="7"/>
    <n v="3"/>
    <s v="No"/>
    <n v="0"/>
    <n v="1"/>
    <s v="Unknown"/>
    <n v="59040"/>
    <n v="9840"/>
    <n v="9840"/>
    <n v="39360"/>
    <s v="Dodge"/>
    <s v="RAM"/>
    <n v="1995"/>
    <x v="1"/>
  </r>
  <r>
    <n v="208"/>
    <n v="36"/>
    <x v="256"/>
    <d v="2000-06-18T00:00:00"/>
    <s v="IL"/>
    <s v="250/500"/>
    <n v="500"/>
    <n v="1153.49"/>
    <n v="0"/>
    <n v="432711"/>
    <s v="MALE"/>
    <s v="Associate"/>
    <s v="Craft-Repair"/>
    <s v="Other-Relative"/>
    <n v="0"/>
    <n v="0"/>
    <d v="2015-02-22T00:00:00"/>
    <x v="2"/>
    <s v="Side Collision"/>
    <s v="Total Loss"/>
    <s v="Other"/>
    <x v="0"/>
    <s v="Arlington"/>
    <n v="16"/>
    <n v="3"/>
    <s v="Yes"/>
    <n v="1"/>
    <n v="0"/>
    <s v="Yes"/>
    <n v="50500"/>
    <n v="10100"/>
    <n v="5050"/>
    <n v="35350"/>
    <s v="Acura"/>
    <s v="TL"/>
    <n v="2004"/>
    <x v="1"/>
  </r>
  <r>
    <n v="279"/>
    <n v="43"/>
    <x v="257"/>
    <d v="1995-04-24T00:00:00"/>
    <s v="OH"/>
    <s v="500/1000"/>
    <n v="2000"/>
    <n v="1281.25"/>
    <n v="0"/>
    <n v="463583"/>
    <s v="MALE"/>
    <s v="Associate"/>
    <s v="Machine-Op-Inspct"/>
    <s v="Other-Relative"/>
    <n v="0"/>
    <n v="0"/>
    <d v="2015-01-17T00:00:00"/>
    <x v="0"/>
    <s v="Side Collision"/>
    <s v="Major Damage"/>
    <s v="Police"/>
    <x v="0"/>
    <s v="Columbus"/>
    <n v="13"/>
    <n v="1"/>
    <s v="Yes"/>
    <n v="0"/>
    <n v="1"/>
    <s v="No"/>
    <n v="57690"/>
    <n v="6410"/>
    <n v="12820"/>
    <n v="38460"/>
    <s v="Mercedes"/>
    <s v="C300"/>
    <n v="2010"/>
    <x v="0"/>
  </r>
  <r>
    <n v="244"/>
    <n v="40"/>
    <x v="258"/>
    <d v="2006-06-16T00:00:00"/>
    <s v="IL"/>
    <s v="100/300"/>
    <n v="500"/>
    <n v="1342.8"/>
    <n v="0"/>
    <n v="439502"/>
    <s v="FEMALE"/>
    <s v="MD"/>
    <s v="Sales"/>
    <s v="Husband"/>
    <n v="0"/>
    <n v="0"/>
    <d v="2015-02-02T00:00:00"/>
    <x v="1"/>
    <s v="Unknown"/>
    <s v="Trivial Damage"/>
    <s v="Police"/>
    <x v="2"/>
    <s v="Springfield"/>
    <n v="2"/>
    <n v="1"/>
    <s v="Yes"/>
    <n v="1"/>
    <n v="3"/>
    <s v="Yes"/>
    <n v="5940"/>
    <n v="660"/>
    <n v="660"/>
    <n v="4620"/>
    <s v="Toyota"/>
    <s v="Camry"/>
    <n v="2014"/>
    <x v="1"/>
  </r>
  <r>
    <n v="134"/>
    <n v="30"/>
    <x v="259"/>
    <d v="2007-09-28T00:00:00"/>
    <s v="OH"/>
    <s v="250/500"/>
    <n v="2000"/>
    <n v="1443.32"/>
    <n v="0"/>
    <n v="613287"/>
    <s v="FEMALE"/>
    <s v="PhD"/>
    <s v="Exec-Managerial"/>
    <s v="Unmarried"/>
    <n v="0"/>
    <n v="0"/>
    <d v="2015-01-07T00:00:00"/>
    <x v="2"/>
    <s v="Rear Collision"/>
    <s v="Major Damage"/>
    <s v="Fire"/>
    <x v="0"/>
    <s v="North bend"/>
    <n v="19"/>
    <n v="3"/>
    <s v="Unknown"/>
    <n v="0"/>
    <n v="2"/>
    <s v="Yes"/>
    <n v="47790"/>
    <n v="5310"/>
    <n v="5310"/>
    <n v="37170"/>
    <s v="Subaru"/>
    <s v="Impreza"/>
    <n v="1995"/>
    <x v="0"/>
  </r>
  <r>
    <n v="122"/>
    <n v="29"/>
    <x v="260"/>
    <d v="1991-11-21T00:00:00"/>
    <s v="OH"/>
    <s v="250/500"/>
    <n v="1000"/>
    <n v="1629.94"/>
    <n v="0"/>
    <n v="620104"/>
    <s v="FEMALE"/>
    <s v="Masters"/>
    <s v="Priv-House-Serv"/>
    <s v="Other-Relative"/>
    <n v="0"/>
    <n v="-47100"/>
    <d v="2015-02-02T00:00:00"/>
    <x v="3"/>
    <s v="Unknown"/>
    <s v="Trivial Damage"/>
    <s v="None"/>
    <x v="0"/>
    <s v="River wood"/>
    <n v="17"/>
    <n v="1"/>
    <s v="Unknown"/>
    <n v="0"/>
    <n v="1"/>
    <s v="No"/>
    <n v="3850"/>
    <n v="350"/>
    <n v="350"/>
    <n v="3150"/>
    <s v="Dodge"/>
    <s v="Neon"/>
    <n v="2014"/>
    <x v="1"/>
  </r>
  <r>
    <n v="156"/>
    <n v="31"/>
    <x v="261"/>
    <d v="1996-09-21T00:00:00"/>
    <s v="IL"/>
    <s v="100/300"/>
    <n v="2000"/>
    <n v="1134.08"/>
    <n v="0"/>
    <n v="446895"/>
    <s v="MALE"/>
    <s v="PhD"/>
    <s v="Other-Service"/>
    <s v="Husband"/>
    <n v="0"/>
    <n v="0"/>
    <d v="2015-02-07T00:00:00"/>
    <x v="0"/>
    <s v="Front Collision"/>
    <s v="Major Damage"/>
    <s v="Police"/>
    <x v="5"/>
    <s v="Arlington"/>
    <n v="3"/>
    <n v="1"/>
    <s v="Unknown"/>
    <n v="2"/>
    <n v="0"/>
    <s v="Unknown"/>
    <n v="59000"/>
    <n v="5900"/>
    <n v="5900"/>
    <n v="47200"/>
    <s v="Ford"/>
    <s v="Fusion"/>
    <n v="2013"/>
    <x v="0"/>
  </r>
  <r>
    <n v="232"/>
    <n v="43"/>
    <x v="262"/>
    <d v="2001-05-16T00:00:00"/>
    <s v="OH"/>
    <s v="250/500"/>
    <n v="500"/>
    <n v="1483.91"/>
    <n v="8000000"/>
    <n v="431531"/>
    <s v="MALE"/>
    <s v="College"/>
    <s v="Machine-Op-Inspct"/>
    <s v="Husband"/>
    <n v="0"/>
    <n v="-33600"/>
    <d v="2015-01-18T00:00:00"/>
    <x v="2"/>
    <s v="Rear Collision"/>
    <s v="Major Damage"/>
    <s v="Ambulance"/>
    <x v="2"/>
    <s v="Arlington"/>
    <n v="17"/>
    <n v="3"/>
    <s v="No"/>
    <n v="0"/>
    <n v="1"/>
    <s v="Unknown"/>
    <n v="70600"/>
    <n v="7060"/>
    <n v="14120"/>
    <n v="49420"/>
    <s v="Volkswagen"/>
    <s v="Passat"/>
    <n v="2013"/>
    <x v="0"/>
  </r>
  <r>
    <n v="244"/>
    <n v="40"/>
    <x v="263"/>
    <d v="1999-08-11T00:00:00"/>
    <s v="IN"/>
    <s v="500/1000"/>
    <n v="2000"/>
    <n v="1304.67"/>
    <n v="7000000"/>
    <n v="605408"/>
    <s v="MALE"/>
    <s v="Masters"/>
    <s v="Armed-Forces"/>
    <s v="Other-Relative"/>
    <n v="0"/>
    <n v="-45000"/>
    <d v="2015-01-10T00:00:00"/>
    <x v="2"/>
    <s v="Side Collision"/>
    <s v="Minor Damage"/>
    <s v="Police"/>
    <x v="0"/>
    <s v="Hillsdale"/>
    <n v="5"/>
    <n v="3"/>
    <s v="Unknown"/>
    <n v="1"/>
    <n v="1"/>
    <s v="Unknown"/>
    <n v="61490"/>
    <n v="5590"/>
    <n v="11180"/>
    <n v="44720"/>
    <s v="Dodge"/>
    <s v="RAM"/>
    <n v="2001"/>
    <x v="1"/>
  </r>
  <r>
    <n v="84"/>
    <n v="30"/>
    <x v="264"/>
    <d v="2003-06-16T00:00:00"/>
    <s v="IL"/>
    <s v="500/1000"/>
    <n v="2000"/>
    <n v="1035.79"/>
    <n v="0"/>
    <n v="457551"/>
    <s v="FEMALE"/>
    <s v="MD"/>
    <s v="Protective-Serv"/>
    <s v="Wife"/>
    <n v="44400"/>
    <n v="-51500"/>
    <d v="2015-01-30T00:00:00"/>
    <x v="0"/>
    <s v="Side Collision"/>
    <s v="Minor Damage"/>
    <s v="Police"/>
    <x v="0"/>
    <s v="North bend"/>
    <n v="9"/>
    <n v="1"/>
    <s v="No"/>
    <n v="1"/>
    <n v="0"/>
    <s v="Yes"/>
    <n v="57640"/>
    <n v="5240"/>
    <n v="10480"/>
    <n v="41920"/>
    <s v="Volkswagen"/>
    <s v="Passat"/>
    <n v="2010"/>
    <x v="1"/>
  </r>
  <r>
    <n v="394"/>
    <n v="57"/>
    <x v="265"/>
    <d v="1999-03-30T00:00:00"/>
    <s v="IL"/>
    <s v="250/500"/>
    <n v="500"/>
    <n v="1401.2"/>
    <n v="0"/>
    <n v="619892"/>
    <s v="FEMALE"/>
    <s v="High School"/>
    <s v="Craft-Repair"/>
    <s v="Own-Child"/>
    <n v="51500"/>
    <n v="0"/>
    <d v="2015-01-25T00:00:00"/>
    <x v="1"/>
    <s v="Unknown"/>
    <s v="Trivial Damage"/>
    <s v="Police"/>
    <x v="5"/>
    <s v="Hillsdale"/>
    <n v="9"/>
    <n v="1"/>
    <s v="No"/>
    <n v="1"/>
    <n v="0"/>
    <s v="No"/>
    <n v="6890"/>
    <n v="1060"/>
    <n v="1060"/>
    <n v="4770"/>
    <s v="Audi"/>
    <s v="A5"/>
    <n v="1999"/>
    <x v="1"/>
  </r>
  <r>
    <n v="246"/>
    <n v="45"/>
    <x v="266"/>
    <d v="1999-02-03T00:00:00"/>
    <s v="IL"/>
    <s v="250/500"/>
    <n v="1000"/>
    <n v="1665.45"/>
    <n v="0"/>
    <n v="445853"/>
    <s v="MALE"/>
    <s v="JD"/>
    <s v="Machine-Op-Inspct"/>
    <s v="Wife"/>
    <n v="34400"/>
    <n v="-33100"/>
    <d v="2015-01-29T00:00:00"/>
    <x v="2"/>
    <s v="Side Collision"/>
    <s v="Major Damage"/>
    <s v="Fire"/>
    <x v="6"/>
    <s v="Columbus"/>
    <n v="9"/>
    <n v="3"/>
    <s v="Unknown"/>
    <n v="2"/>
    <n v="2"/>
    <s v="Unknown"/>
    <n v="53280"/>
    <n v="11840"/>
    <n v="5920"/>
    <n v="35520"/>
    <s v="Toyota"/>
    <s v="Camry"/>
    <n v="2006"/>
    <x v="0"/>
  </r>
  <r>
    <n v="35"/>
    <n v="29"/>
    <x v="267"/>
    <d v="2011-08-25T00:00:00"/>
    <s v="IN"/>
    <s v="500/1000"/>
    <n v="2000"/>
    <n v="653.66"/>
    <n v="0"/>
    <n v="475483"/>
    <s v="FEMALE"/>
    <s v="JD"/>
    <s v="Handlers-Cleaners"/>
    <s v="Unmarried"/>
    <n v="52100"/>
    <n v="-46900"/>
    <d v="2015-02-24T00:00:00"/>
    <x v="2"/>
    <s v="Rear Collision"/>
    <s v="Minor Damage"/>
    <s v="Fire"/>
    <x v="0"/>
    <s v="Springfield"/>
    <n v="22"/>
    <n v="3"/>
    <s v="No"/>
    <n v="0"/>
    <n v="0"/>
    <s v="Unknown"/>
    <n v="78300"/>
    <n v="15660"/>
    <n v="7830"/>
    <n v="54810"/>
    <s v="Bmw"/>
    <s v="X5"/>
    <n v="2009"/>
    <x v="1"/>
  </r>
  <r>
    <n v="156"/>
    <n v="37"/>
    <x v="268"/>
    <d v="2010-06-28T00:00:00"/>
    <s v="OH"/>
    <s v="100/300"/>
    <n v="500"/>
    <n v="1080.1300000000001"/>
    <n v="0"/>
    <n v="606290"/>
    <s v="MALE"/>
    <s v="Associate"/>
    <s v="Protective-Serv"/>
    <s v="Other-Relative"/>
    <n v="0"/>
    <n v="-61000"/>
    <d v="2015-01-04T00:00:00"/>
    <x v="2"/>
    <s v="Rear Collision"/>
    <s v="Major Damage"/>
    <s v="Ambulance"/>
    <x v="6"/>
    <s v="Springfield"/>
    <n v="15"/>
    <n v="3"/>
    <s v="Yes"/>
    <n v="0"/>
    <n v="3"/>
    <s v="No"/>
    <n v="41490"/>
    <n v="4610"/>
    <n v="4610"/>
    <n v="32270"/>
    <s v="Nissan"/>
    <s v="Pathfinder"/>
    <n v="2001"/>
    <x v="1"/>
  </r>
  <r>
    <n v="195"/>
    <n v="36"/>
    <x v="269"/>
    <d v="2001-11-06T00:00:00"/>
    <s v="IN"/>
    <s v="100/300"/>
    <n v="2000"/>
    <n v="1346.18"/>
    <n v="0"/>
    <n v="611852"/>
    <s v="FEMALE"/>
    <s v="Associate"/>
    <s v="Machine-Op-Inspct"/>
    <s v="Wife"/>
    <n v="57800"/>
    <n v="-53300"/>
    <d v="2015-02-25T00:00:00"/>
    <x v="2"/>
    <s v="Front Collision"/>
    <s v="Total Loss"/>
    <s v="Fire"/>
    <x v="0"/>
    <s v="Hillsdale"/>
    <n v="14"/>
    <n v="3"/>
    <s v="Yes"/>
    <n v="2"/>
    <n v="3"/>
    <s v="Yes"/>
    <n v="68970"/>
    <n v="12540"/>
    <n v="6270"/>
    <n v="50160"/>
    <s v="Chevrolet"/>
    <s v="Tahoe"/>
    <n v="2007"/>
    <x v="1"/>
  </r>
  <r>
    <n v="369"/>
    <n v="55"/>
    <x v="270"/>
    <d v="2013-04-15T00:00:00"/>
    <s v="OH"/>
    <s v="250/500"/>
    <n v="2000"/>
    <n v="1589.54"/>
    <n v="0"/>
    <n v="444734"/>
    <s v="MALE"/>
    <s v="College"/>
    <s v="Handlers-Cleaners"/>
    <s v="Husband"/>
    <n v="55400"/>
    <n v="0"/>
    <d v="2015-01-27T00:00:00"/>
    <x v="2"/>
    <s v="Rear Collision"/>
    <s v="Minor Damage"/>
    <s v="Police"/>
    <x v="1"/>
    <s v="Arlington"/>
    <n v="6"/>
    <n v="3"/>
    <s v="Unknown"/>
    <n v="2"/>
    <n v="0"/>
    <s v="Yes"/>
    <n v="85300"/>
    <n v="17060"/>
    <n v="8530"/>
    <n v="59710"/>
    <s v="Toyota"/>
    <s v="Highlander"/>
    <n v="2003"/>
    <x v="1"/>
  </r>
  <r>
    <n v="271"/>
    <n v="40"/>
    <x v="271"/>
    <d v="1995-12-07T00:00:00"/>
    <s v="IL"/>
    <s v="100/300"/>
    <n v="1000"/>
    <n v="1251.6500000000001"/>
    <n v="0"/>
    <n v="433683"/>
    <s v="FEMALE"/>
    <s v="Associate"/>
    <s v="Other-Service"/>
    <s v="Wife"/>
    <n v="71200"/>
    <n v="0"/>
    <d v="2015-02-19T00:00:00"/>
    <x v="3"/>
    <s v="Unknown"/>
    <s v="Minor Damage"/>
    <s v="None"/>
    <x v="2"/>
    <s v="Hillsdale"/>
    <n v="6"/>
    <n v="1"/>
    <s v="No"/>
    <n v="0"/>
    <n v="0"/>
    <s v="No"/>
    <n v="3080"/>
    <n v="560"/>
    <n v="280"/>
    <n v="2240"/>
    <s v="Audi"/>
    <s v="A3"/>
    <n v="2012"/>
    <x v="1"/>
  </r>
  <r>
    <n v="332"/>
    <n v="47"/>
    <x v="272"/>
    <d v="1991-11-01T00:00:00"/>
    <s v="IL"/>
    <s v="100/300"/>
    <n v="2000"/>
    <n v="1083.01"/>
    <n v="0"/>
    <n v="448882"/>
    <s v="MALE"/>
    <s v="MD"/>
    <s v="Craft-Repair"/>
    <s v="Other-Relative"/>
    <n v="91900"/>
    <n v="0"/>
    <d v="2015-01-31T00:00:00"/>
    <x v="2"/>
    <s v="Front Collision"/>
    <s v="Major Damage"/>
    <s v="Police"/>
    <x v="4"/>
    <s v="Arlington"/>
    <n v="22"/>
    <n v="4"/>
    <s v="Yes"/>
    <n v="2"/>
    <n v="0"/>
    <s v="Unknown"/>
    <n v="71760"/>
    <n v="11040"/>
    <n v="11040"/>
    <n v="49680"/>
    <s v="Jeep"/>
    <s v="Grand Cherokee"/>
    <n v="2010"/>
    <x v="0"/>
  </r>
  <r>
    <n v="107"/>
    <n v="26"/>
    <x v="273"/>
    <d v="2014-05-19T00:00:00"/>
    <s v="OH"/>
    <s v="100/300"/>
    <n v="500"/>
    <n v="974.59"/>
    <n v="0"/>
    <n v="466838"/>
    <s v="FEMALE"/>
    <s v="JD"/>
    <s v="Armed-Forces"/>
    <s v="Wife"/>
    <n v="62800"/>
    <n v="0"/>
    <d v="2015-01-18T00:00:00"/>
    <x v="2"/>
    <s v="Rear Collision"/>
    <s v="Minor Damage"/>
    <s v="Ambulance"/>
    <x v="2"/>
    <s v="Arlington"/>
    <n v="14"/>
    <n v="3"/>
    <s v="Unknown"/>
    <n v="1"/>
    <n v="0"/>
    <s v="No"/>
    <n v="59700"/>
    <n v="11940"/>
    <n v="11940"/>
    <n v="35820"/>
    <s v="Nissan"/>
    <s v="Ultimo"/>
    <n v="2002"/>
    <x v="1"/>
  </r>
  <r>
    <n v="217"/>
    <n v="39"/>
    <x v="274"/>
    <d v="1992-03-15T00:00:00"/>
    <s v="IL"/>
    <s v="500/1000"/>
    <n v="2000"/>
    <n v="1399.85"/>
    <n v="0"/>
    <n v="605490"/>
    <s v="FEMALE"/>
    <s v="Masters"/>
    <s v="Other-Service"/>
    <s v="Other-Relative"/>
    <n v="49900"/>
    <n v="-19800"/>
    <d v="2015-01-10T00:00:00"/>
    <x v="2"/>
    <s v="Front Collision"/>
    <s v="Minor Damage"/>
    <s v="Fire"/>
    <x v="2"/>
    <s v="Columbus"/>
    <n v="16"/>
    <n v="3"/>
    <s v="No"/>
    <n v="0"/>
    <n v="2"/>
    <s v="Unknown"/>
    <n v="64920"/>
    <n v="10820"/>
    <n v="10820"/>
    <n v="43280"/>
    <s v="Ford"/>
    <s v="Fusion"/>
    <n v="1997"/>
    <x v="1"/>
  </r>
  <r>
    <n v="243"/>
    <n v="43"/>
    <x v="275"/>
    <d v="2006-02-03T00:00:00"/>
    <s v="IN"/>
    <s v="500/1000"/>
    <n v="500"/>
    <n v="1307.74"/>
    <n v="0"/>
    <n v="466137"/>
    <s v="FEMALE"/>
    <s v="Associate"/>
    <s v="Machine-Op-Inspct"/>
    <s v="Own-Child"/>
    <n v="0"/>
    <n v="-75700"/>
    <d v="2015-01-28T00:00:00"/>
    <x v="2"/>
    <s v="Front Collision"/>
    <s v="Major Damage"/>
    <s v="Ambulance"/>
    <x v="0"/>
    <s v="River wood"/>
    <n v="10"/>
    <n v="3"/>
    <s v="Unknown"/>
    <n v="0"/>
    <n v="1"/>
    <s v="No"/>
    <n v="37530"/>
    <n v="4170"/>
    <n v="4170"/>
    <n v="29190"/>
    <s v="Jeep"/>
    <s v="Wrangler"/>
    <n v="2008"/>
    <x v="1"/>
  </r>
  <r>
    <n v="296"/>
    <n v="42"/>
    <x v="276"/>
    <d v="2003-03-16T00:00:00"/>
    <s v="IN"/>
    <s v="250/500"/>
    <n v="2000"/>
    <n v="1219.27"/>
    <n v="0"/>
    <n v="466970"/>
    <s v="MALE"/>
    <s v="Associate"/>
    <s v="Tech-Support"/>
    <s v="Husband"/>
    <n v="53100"/>
    <n v="-63400"/>
    <d v="2015-02-16T00:00:00"/>
    <x v="2"/>
    <s v="Side Collision"/>
    <s v="Total Loss"/>
    <s v="Ambulance"/>
    <x v="4"/>
    <s v="Columbus"/>
    <n v="9"/>
    <n v="3"/>
    <s v="Yes"/>
    <n v="1"/>
    <n v="2"/>
    <s v="No"/>
    <n v="64080"/>
    <n v="7120"/>
    <n v="7120"/>
    <n v="49840"/>
    <s v="Saab"/>
    <n v="93"/>
    <n v="2012"/>
    <x v="1"/>
  </r>
  <r>
    <n v="264"/>
    <n v="41"/>
    <x v="277"/>
    <d v="2002-10-16T00:00:00"/>
    <s v="OH"/>
    <s v="100/300"/>
    <n v="500"/>
    <n v="1411.3"/>
    <n v="0"/>
    <n v="474801"/>
    <s v="MALE"/>
    <s v="PhD"/>
    <s v="Prof-Specialty"/>
    <s v="Unmarried"/>
    <n v="55600"/>
    <n v="0"/>
    <d v="2015-02-08T00:00:00"/>
    <x v="0"/>
    <s v="Rear Collision"/>
    <s v="Minor Damage"/>
    <s v="Other"/>
    <x v="6"/>
    <s v="Northbrook"/>
    <n v="4"/>
    <n v="1"/>
    <s v="No"/>
    <n v="1"/>
    <n v="0"/>
    <s v="Unknown"/>
    <n v="60390"/>
    <n v="10980"/>
    <n v="5490"/>
    <n v="43920"/>
    <s v="Bmw"/>
    <s v="M5"/>
    <n v="2004"/>
    <x v="0"/>
  </r>
  <r>
    <n v="108"/>
    <n v="33"/>
    <x v="278"/>
    <d v="1990-01-27T00:00:00"/>
    <s v="IL"/>
    <s v="100/300"/>
    <n v="2000"/>
    <n v="694.45"/>
    <n v="0"/>
    <n v="450703"/>
    <s v="FEMALE"/>
    <s v="JD"/>
    <s v="Armed-Forces"/>
    <s v="Not-In-Family"/>
    <n v="0"/>
    <n v="0"/>
    <d v="2015-01-20T00:00:00"/>
    <x v="2"/>
    <s v="Side Collision"/>
    <s v="Major Damage"/>
    <s v="Police"/>
    <x v="4"/>
    <s v="North bend"/>
    <n v="6"/>
    <n v="3"/>
    <s v="Unknown"/>
    <n v="0"/>
    <n v="1"/>
    <s v="Yes"/>
    <n v="64350"/>
    <n v="5850"/>
    <n v="11700"/>
    <n v="46800"/>
    <s v="Nissan"/>
    <s v="Pathfinder"/>
    <n v="2011"/>
    <x v="0"/>
  </r>
  <r>
    <n v="32"/>
    <n v="38"/>
    <x v="279"/>
    <d v="2010-03-11T00:00:00"/>
    <s v="IL"/>
    <s v="100/300"/>
    <n v="500"/>
    <n v="1006.77"/>
    <n v="6000000"/>
    <n v="478172"/>
    <s v="FEMALE"/>
    <s v="College"/>
    <s v="Other-Service"/>
    <s v="Own-Child"/>
    <n v="0"/>
    <n v="0"/>
    <d v="2015-02-06T00:00:00"/>
    <x v="2"/>
    <s v="Side Collision"/>
    <s v="Minor Damage"/>
    <s v="Police"/>
    <x v="0"/>
    <s v="North bend"/>
    <n v="15"/>
    <n v="3"/>
    <s v="Yes"/>
    <n v="2"/>
    <n v="1"/>
    <s v="Yes"/>
    <n v="70900"/>
    <n v="14180"/>
    <n v="7090"/>
    <n v="49630"/>
    <s v="Bmw"/>
    <s v="X6"/>
    <n v="1997"/>
    <x v="1"/>
  </r>
  <r>
    <n v="259"/>
    <n v="39"/>
    <x v="280"/>
    <d v="1995-09-19T00:00:00"/>
    <s v="OH"/>
    <s v="250/500"/>
    <n v="1000"/>
    <n v="1422.36"/>
    <n v="0"/>
    <n v="604668"/>
    <s v="FEMALE"/>
    <s v="JD"/>
    <s v="Craft-Repair"/>
    <s v="Unmarried"/>
    <n v="0"/>
    <n v="-83900"/>
    <d v="2015-01-24T00:00:00"/>
    <x v="2"/>
    <s v="Side Collision"/>
    <s v="Minor Damage"/>
    <s v="Fire"/>
    <x v="6"/>
    <s v="Columbus"/>
    <n v="12"/>
    <n v="3"/>
    <s v="No"/>
    <n v="1"/>
    <n v="3"/>
    <s v="Unknown"/>
    <n v="46560"/>
    <n v="7760"/>
    <n v="7760"/>
    <n v="31040"/>
    <s v="Nissan"/>
    <s v="Ultimo"/>
    <n v="2012"/>
    <x v="1"/>
  </r>
  <r>
    <n v="186"/>
    <n v="33"/>
    <x v="281"/>
    <d v="2010-02-27T00:00:00"/>
    <s v="IN"/>
    <s v="100/300"/>
    <n v="1000"/>
    <n v="1348.32"/>
    <n v="0"/>
    <n v="469429"/>
    <s v="FEMALE"/>
    <s v="Associate"/>
    <s v="Craft-Repair"/>
    <s v="Wife"/>
    <n v="37600"/>
    <n v="-37600"/>
    <d v="2015-01-14T00:00:00"/>
    <x v="1"/>
    <s v="Unknown"/>
    <s v="Trivial Damage"/>
    <s v="Police"/>
    <x v="2"/>
    <s v="Arlington"/>
    <n v="3"/>
    <n v="1"/>
    <s v="No"/>
    <n v="2"/>
    <n v="1"/>
    <s v="Unknown"/>
    <n v="4730"/>
    <n v="860"/>
    <n v="860"/>
    <n v="3010"/>
    <s v="Chevrolet"/>
    <s v="Malibu"/>
    <n v="2013"/>
    <x v="0"/>
  </r>
  <r>
    <n v="201"/>
    <n v="40"/>
    <x v="282"/>
    <d v="1991-12-28T00:00:00"/>
    <s v="OH"/>
    <s v="250/500"/>
    <n v="2000"/>
    <n v="1315.56"/>
    <n v="0"/>
    <n v="471806"/>
    <s v="FEMALE"/>
    <s v="PhD"/>
    <s v="Transport-Moving"/>
    <s v="Not-In-Family"/>
    <n v="0"/>
    <n v="0"/>
    <d v="2015-02-18T00:00:00"/>
    <x v="1"/>
    <s v="Unknown"/>
    <s v="Minor Damage"/>
    <s v="Police"/>
    <x v="0"/>
    <s v="Northbrook"/>
    <n v="14"/>
    <n v="1"/>
    <s v="Yes"/>
    <n v="0"/>
    <n v="0"/>
    <s v="Yes"/>
    <n v="6820"/>
    <n v="1240"/>
    <n v="1240"/>
    <n v="4340"/>
    <s v="Jeep"/>
    <s v="Grand Cherokee"/>
    <n v="2003"/>
    <x v="1"/>
  </r>
  <r>
    <n v="436"/>
    <n v="58"/>
    <x v="283"/>
    <d v="2002-04-30T00:00:00"/>
    <s v="OH"/>
    <s v="250/500"/>
    <n v="2000"/>
    <n v="1407.01"/>
    <n v="5000000"/>
    <n v="475705"/>
    <s v="MALE"/>
    <s v="PhD"/>
    <s v="Tech-Support"/>
    <s v="Other-Relative"/>
    <n v="47400"/>
    <n v="-27600"/>
    <d v="2015-01-10T00:00:00"/>
    <x v="0"/>
    <s v="Rear Collision"/>
    <s v="Major Damage"/>
    <s v="Police"/>
    <x v="4"/>
    <s v="River wood"/>
    <n v="10"/>
    <n v="1"/>
    <s v="Unknown"/>
    <n v="0"/>
    <n v="2"/>
    <s v="Unknown"/>
    <n v="59900"/>
    <n v="11980"/>
    <n v="5990"/>
    <n v="41930"/>
    <s v="Bmw"/>
    <s v="X5"/>
    <n v="1997"/>
    <x v="0"/>
  </r>
  <r>
    <n v="189"/>
    <n v="36"/>
    <x v="284"/>
    <d v="2007-04-28T00:00:00"/>
    <s v="OH"/>
    <s v="250/500"/>
    <n v="2000"/>
    <n v="1388.58"/>
    <n v="0"/>
    <n v="459122"/>
    <s v="FEMALE"/>
    <s v="MD"/>
    <s v="Priv-House-Serv"/>
    <s v="Own-Child"/>
    <n v="0"/>
    <n v="-49400"/>
    <d v="2015-02-13T00:00:00"/>
    <x v="2"/>
    <s v="Side Collision"/>
    <s v="Major Damage"/>
    <s v="Police"/>
    <x v="4"/>
    <s v="River wood"/>
    <n v="17"/>
    <n v="3"/>
    <s v="Unknown"/>
    <n v="1"/>
    <n v="3"/>
    <s v="Yes"/>
    <n v="79560"/>
    <n v="13260"/>
    <n v="13260"/>
    <n v="53040"/>
    <s v="Ford"/>
    <s v="Escape"/>
    <n v="2009"/>
    <x v="1"/>
  </r>
  <r>
    <n v="105"/>
    <n v="33"/>
    <x v="285"/>
    <d v="1996-07-08T00:00:00"/>
    <s v="IL"/>
    <s v="500/1000"/>
    <n v="500"/>
    <n v="1310.76"/>
    <n v="0"/>
    <n v="476737"/>
    <s v="FEMALE"/>
    <s v="High School"/>
    <s v="Adm-Clerical"/>
    <s v="Not-In-Family"/>
    <n v="0"/>
    <n v="-40900"/>
    <d v="2015-02-17T00:00:00"/>
    <x v="0"/>
    <s v="Front Collision"/>
    <s v="Total Loss"/>
    <s v="Other"/>
    <x v="1"/>
    <s v="Northbrook"/>
    <n v="8"/>
    <n v="1"/>
    <s v="Yes"/>
    <n v="0"/>
    <n v="1"/>
    <s v="Unknown"/>
    <n v="70290"/>
    <n v="12780"/>
    <n v="6390"/>
    <n v="51120"/>
    <s v="Acura"/>
    <s v="MDX"/>
    <n v="2008"/>
    <x v="1"/>
  </r>
  <r>
    <n v="163"/>
    <n v="31"/>
    <x v="286"/>
    <d v="2002-04-01T00:00:00"/>
    <s v="IN"/>
    <s v="100/300"/>
    <n v="1000"/>
    <n v="1004.63"/>
    <n v="6000000"/>
    <n v="460359"/>
    <s v="MALE"/>
    <s v="JD"/>
    <s v="Priv-House-Serv"/>
    <s v="Not-In-Family"/>
    <n v="26900"/>
    <n v="0"/>
    <d v="2015-01-07T00:00:00"/>
    <x v="2"/>
    <s v="Rear Collision"/>
    <s v="Total Loss"/>
    <s v="Ambulance"/>
    <x v="0"/>
    <s v="Hillsdale"/>
    <n v="14"/>
    <n v="3"/>
    <s v="Yes"/>
    <n v="2"/>
    <n v="0"/>
    <s v="No"/>
    <n v="63910"/>
    <n v="5810"/>
    <n v="11620"/>
    <n v="46480"/>
    <s v="Subaru"/>
    <s v="Forrester"/>
    <n v="1999"/>
    <x v="1"/>
  </r>
  <r>
    <n v="219"/>
    <n v="40"/>
    <x v="287"/>
    <d v="2006-10-29T00:00:00"/>
    <s v="OH"/>
    <s v="100/300"/>
    <n v="500"/>
    <n v="1134.9100000000001"/>
    <n v="0"/>
    <n v="452735"/>
    <s v="FEMALE"/>
    <s v="Associate"/>
    <s v="Transport-Moving"/>
    <s v="Not-In-Family"/>
    <n v="68700"/>
    <n v="0"/>
    <d v="2015-01-29T00:00:00"/>
    <x v="1"/>
    <s v="Unknown"/>
    <s v="Trivial Damage"/>
    <s v="None"/>
    <x v="0"/>
    <s v="River wood"/>
    <n v="6"/>
    <n v="1"/>
    <s v="Unknown"/>
    <n v="1"/>
    <n v="0"/>
    <s v="No"/>
    <n v="6400"/>
    <n v="640"/>
    <n v="640"/>
    <n v="5120"/>
    <s v="Toyota"/>
    <s v="Camry"/>
    <n v="1997"/>
    <x v="1"/>
  </r>
  <r>
    <n v="88"/>
    <n v="25"/>
    <x v="288"/>
    <d v="2007-10-25T00:00:00"/>
    <s v="IN"/>
    <s v="250/500"/>
    <n v="1000"/>
    <n v="1194"/>
    <n v="0"/>
    <n v="613583"/>
    <s v="FEMALE"/>
    <s v="JD"/>
    <s v="Handlers-Cleaners"/>
    <s v="Husband"/>
    <n v="0"/>
    <n v="0"/>
    <d v="2015-02-13T00:00:00"/>
    <x v="0"/>
    <s v="Rear Collision"/>
    <s v="Major Damage"/>
    <s v="Ambulance"/>
    <x v="0"/>
    <s v="Northbrook"/>
    <n v="6"/>
    <n v="1"/>
    <s v="Yes"/>
    <n v="1"/>
    <n v="2"/>
    <s v="Yes"/>
    <n v="66780"/>
    <n v="7420"/>
    <n v="7420"/>
    <n v="51940"/>
    <s v="Ford"/>
    <s v="Escape"/>
    <n v="2013"/>
    <x v="0"/>
  </r>
  <r>
    <n v="40"/>
    <n v="39"/>
    <x v="289"/>
    <d v="2001-03-28T00:00:00"/>
    <s v="IN"/>
    <s v="500/1000"/>
    <n v="1000"/>
    <n v="1248.25"/>
    <n v="4000000"/>
    <n v="605692"/>
    <s v="FEMALE"/>
    <s v="College"/>
    <s v="Sales"/>
    <s v="Own-Child"/>
    <n v="0"/>
    <n v="-33300"/>
    <d v="2015-02-01T00:00:00"/>
    <x v="3"/>
    <s v="Unknown"/>
    <s v="Minor Damage"/>
    <s v="Police"/>
    <x v="1"/>
    <s v="Northbrook"/>
    <n v="8"/>
    <n v="1"/>
    <s v="No"/>
    <n v="0"/>
    <n v="2"/>
    <s v="Unknown"/>
    <n v="8760"/>
    <n v="1460"/>
    <n v="1460"/>
    <n v="5840"/>
    <s v="Bmw"/>
    <s v="3 Series"/>
    <n v="2013"/>
    <x v="1"/>
  </r>
  <r>
    <n v="284"/>
    <n v="42"/>
    <x v="290"/>
    <d v="1995-05-04T00:00:00"/>
    <s v="OH"/>
    <s v="100/300"/>
    <n v="500"/>
    <n v="1338.54"/>
    <n v="-1000000"/>
    <n v="438178"/>
    <s v="MALE"/>
    <s v="Associate"/>
    <s v="Machine-Op-Inspct"/>
    <s v="Wife"/>
    <n v="0"/>
    <n v="0"/>
    <d v="2015-01-29T00:00:00"/>
    <x v="0"/>
    <s v="Side Collision"/>
    <s v="Major Damage"/>
    <s v="Ambulance"/>
    <x v="5"/>
    <s v="Arlington"/>
    <n v="13"/>
    <n v="1"/>
    <s v="Yes"/>
    <n v="0"/>
    <n v="1"/>
    <s v="Unknown"/>
    <n v="94160"/>
    <n v="8560"/>
    <n v="17120"/>
    <n v="68480"/>
    <s v="Chevrolet"/>
    <s v="Malibu"/>
    <n v="1996"/>
    <x v="1"/>
  </r>
  <r>
    <n v="59"/>
    <n v="40"/>
    <x v="291"/>
    <d v="2011-09-28T00:00:00"/>
    <s v="IL"/>
    <s v="250/500"/>
    <n v="2000"/>
    <n v="782.23"/>
    <n v="0"/>
    <n v="449221"/>
    <s v="MALE"/>
    <s v="College"/>
    <s v="Protective-Serv"/>
    <s v="Other-Relative"/>
    <n v="64200"/>
    <n v="-32300"/>
    <d v="2015-02-06T00:00:00"/>
    <x v="2"/>
    <s v="Front Collision"/>
    <s v="Total Loss"/>
    <s v="Ambulance"/>
    <x v="3"/>
    <s v="Springfield"/>
    <n v="0"/>
    <n v="3"/>
    <s v="Unknown"/>
    <n v="0"/>
    <n v="2"/>
    <s v="No"/>
    <n v="51570"/>
    <n v="5730"/>
    <n v="11460"/>
    <n v="34380"/>
    <s v="Bmw"/>
    <s v="X5"/>
    <n v="2010"/>
    <x v="1"/>
  </r>
  <r>
    <n v="39"/>
    <n v="31"/>
    <x v="292"/>
    <d v="2003-01-28T00:00:00"/>
    <s v="IL"/>
    <s v="250/500"/>
    <n v="2000"/>
    <n v="1366.9"/>
    <n v="0"/>
    <n v="459322"/>
    <s v="FEMALE"/>
    <s v="High School"/>
    <s v="Handlers-Cleaners"/>
    <s v="Husband"/>
    <n v="0"/>
    <n v="-15700"/>
    <d v="2015-01-28T00:00:00"/>
    <x v="2"/>
    <s v="Rear Collision"/>
    <s v="Major Damage"/>
    <s v="Fire"/>
    <x v="5"/>
    <s v="North bend"/>
    <n v="14"/>
    <n v="3"/>
    <s v="Unknown"/>
    <n v="1"/>
    <n v="0"/>
    <s v="No"/>
    <n v="52700"/>
    <n v="10540"/>
    <n v="10540"/>
    <n v="31620"/>
    <s v="Bmw"/>
    <s v="X6"/>
    <n v="2014"/>
    <x v="0"/>
  </r>
  <r>
    <n v="147"/>
    <n v="34"/>
    <x v="293"/>
    <d v="2011-02-01T00:00:00"/>
    <s v="IL"/>
    <s v="500/1000"/>
    <n v="1000"/>
    <n v="1275.81"/>
    <n v="0"/>
    <n v="472657"/>
    <s v="MALE"/>
    <s v="High School"/>
    <s v="Sales"/>
    <s v="Wife"/>
    <n v="0"/>
    <n v="-48300"/>
    <d v="2015-01-21T00:00:00"/>
    <x v="0"/>
    <s v="Side Collision"/>
    <s v="Minor Damage"/>
    <s v="Fire"/>
    <x v="2"/>
    <s v="Columbus"/>
    <n v="13"/>
    <n v="1"/>
    <s v="Yes"/>
    <n v="2"/>
    <n v="2"/>
    <s v="Unknown"/>
    <n v="101010"/>
    <n v="15540"/>
    <n v="15540"/>
    <n v="69930"/>
    <s v="Mercedes"/>
    <s v="ML350"/>
    <n v="1998"/>
    <x v="1"/>
  </r>
  <r>
    <n v="156"/>
    <n v="37"/>
    <x v="294"/>
    <d v="1993-02-09T00:00:00"/>
    <s v="IN"/>
    <s v="250/500"/>
    <n v="500"/>
    <n v="1090.6500000000001"/>
    <n v="0"/>
    <n v="608331"/>
    <s v="MALE"/>
    <s v="High School"/>
    <s v="Exec-Managerial"/>
    <s v="Unmarried"/>
    <n v="0"/>
    <n v="-51800"/>
    <d v="2015-01-16T00:00:00"/>
    <x v="2"/>
    <s v="Rear Collision"/>
    <s v="Minor Damage"/>
    <s v="Police"/>
    <x v="5"/>
    <s v="Columbus"/>
    <n v="16"/>
    <n v="4"/>
    <s v="Unknown"/>
    <n v="1"/>
    <n v="2"/>
    <s v="Yes"/>
    <n v="53400"/>
    <n v="5340"/>
    <n v="5340"/>
    <n v="42720"/>
    <s v="Honda"/>
    <s v="Civic"/>
    <n v="2010"/>
    <x v="0"/>
  </r>
  <r>
    <n v="123"/>
    <n v="31"/>
    <x v="295"/>
    <d v="2005-08-05T00:00:00"/>
    <s v="IN"/>
    <s v="250/500"/>
    <n v="500"/>
    <n v="1326"/>
    <n v="0"/>
    <n v="438546"/>
    <s v="FEMALE"/>
    <s v="Associate"/>
    <s v="Prof-Specialty"/>
    <s v="Wife"/>
    <n v="0"/>
    <n v="-54600"/>
    <d v="2015-02-17T00:00:00"/>
    <x v="0"/>
    <s v="Side Collision"/>
    <s v="Total Loss"/>
    <s v="Fire"/>
    <x v="0"/>
    <s v="Northbrook"/>
    <n v="13"/>
    <n v="1"/>
    <s v="Unknown"/>
    <n v="1"/>
    <n v="2"/>
    <s v="No"/>
    <n v="72120"/>
    <n v="12020"/>
    <n v="12020"/>
    <n v="48080"/>
    <s v="Mercedes"/>
    <s v="ML350"/>
    <n v="2009"/>
    <x v="1"/>
  </r>
  <r>
    <n v="231"/>
    <n v="43"/>
    <x v="296"/>
    <d v="2006-06-17T00:00:00"/>
    <s v="IL"/>
    <s v="250/500"/>
    <n v="2000"/>
    <n v="972.47"/>
    <n v="0"/>
    <n v="441981"/>
    <s v="MALE"/>
    <s v="College"/>
    <s v="Protective-Serv"/>
    <s v="Wife"/>
    <n v="0"/>
    <n v="-58100"/>
    <d v="2015-02-01T00:00:00"/>
    <x v="2"/>
    <s v="Front Collision"/>
    <s v="Minor Damage"/>
    <s v="Police"/>
    <x v="6"/>
    <s v="Hillsdale"/>
    <n v="15"/>
    <n v="3"/>
    <s v="Yes"/>
    <n v="2"/>
    <n v="2"/>
    <s v="Yes"/>
    <n v="77100"/>
    <n v="7710"/>
    <n v="15420"/>
    <n v="53970"/>
    <s v="Audi"/>
    <s v="A3"/>
    <n v="2010"/>
    <x v="1"/>
  </r>
  <r>
    <n v="247"/>
    <n v="39"/>
    <x v="297"/>
    <d v="1993-12-07T00:00:00"/>
    <s v="IL"/>
    <s v="100/300"/>
    <n v="500"/>
    <n v="806.31"/>
    <n v="0"/>
    <n v="602177"/>
    <s v="FEMALE"/>
    <s v="College"/>
    <s v="Handlers-Cleaners"/>
    <s v="Wife"/>
    <n v="0"/>
    <n v="0"/>
    <d v="2015-02-25T00:00:00"/>
    <x v="3"/>
    <s v="Unknown"/>
    <s v="Trivial Damage"/>
    <s v="Police"/>
    <x v="0"/>
    <s v="North bend"/>
    <n v="3"/>
    <n v="1"/>
    <s v="Unknown"/>
    <n v="2"/>
    <n v="3"/>
    <s v="Unknown"/>
    <n v="3300"/>
    <n v="600"/>
    <n v="0"/>
    <n v="2700"/>
    <s v="Dodge"/>
    <s v="RAM"/>
    <n v="2003"/>
    <x v="1"/>
  </r>
  <r>
    <n v="194"/>
    <n v="35"/>
    <x v="298"/>
    <d v="2012-03-14T00:00:00"/>
    <s v="IL"/>
    <s v="500/1000"/>
    <n v="500"/>
    <n v="1416.24"/>
    <n v="0"/>
    <n v="441659"/>
    <s v="FEMALE"/>
    <s v="MD"/>
    <s v="Adm-Clerical"/>
    <s v="Not-In-Family"/>
    <n v="0"/>
    <n v="0"/>
    <d v="2015-02-26T00:00:00"/>
    <x v="3"/>
    <s v="Unknown"/>
    <s v="Minor Damage"/>
    <s v="None"/>
    <x v="4"/>
    <s v="North bend"/>
    <n v="7"/>
    <n v="1"/>
    <s v="Yes"/>
    <n v="1"/>
    <n v="0"/>
    <s v="Unknown"/>
    <n v="5940"/>
    <n v="1080"/>
    <n v="540"/>
    <n v="4320"/>
    <s v="Nissan"/>
    <s v="Pathfinder"/>
    <n v="2003"/>
    <x v="1"/>
  </r>
  <r>
    <n v="119"/>
    <n v="27"/>
    <x v="299"/>
    <d v="1997-08-05T00:00:00"/>
    <s v="IN"/>
    <s v="250/500"/>
    <n v="2000"/>
    <n v="1097.6400000000001"/>
    <n v="0"/>
    <n v="614812"/>
    <s v="MALE"/>
    <s v="High School"/>
    <s v="Transport-Moving"/>
    <s v="Other-Relative"/>
    <n v="27100"/>
    <n v="0"/>
    <d v="2015-02-06T00:00:00"/>
    <x v="2"/>
    <s v="Rear Collision"/>
    <s v="Major Damage"/>
    <s v="Other"/>
    <x v="6"/>
    <s v="North bend"/>
    <n v="16"/>
    <n v="2"/>
    <s v="No"/>
    <n v="1"/>
    <n v="0"/>
    <s v="Unknown"/>
    <n v="63720"/>
    <n v="7080"/>
    <n v="21240"/>
    <n v="35400"/>
    <s v="Acura"/>
    <s v="TL"/>
    <n v="2006"/>
    <x v="1"/>
  </r>
  <r>
    <n v="259"/>
    <n v="43"/>
    <x v="300"/>
    <d v="2009-07-05T00:00:00"/>
    <s v="IL"/>
    <s v="100/300"/>
    <n v="500"/>
    <n v="947.75"/>
    <n v="0"/>
    <n v="458470"/>
    <s v="FEMALE"/>
    <s v="Masters"/>
    <s v="Farming-Fishing"/>
    <s v="Not-In-Family"/>
    <n v="0"/>
    <n v="-39300"/>
    <d v="2015-02-03T00:00:00"/>
    <x v="1"/>
    <s v="Unknown"/>
    <s v="Trivial Damage"/>
    <s v="Police"/>
    <x v="0"/>
    <s v="River wood"/>
    <n v="15"/>
    <n v="1"/>
    <s v="No"/>
    <n v="1"/>
    <n v="3"/>
    <s v="No"/>
    <n v="7680"/>
    <n v="1280"/>
    <n v="640"/>
    <n v="5760"/>
    <s v="Audi"/>
    <s v="A5"/>
    <n v="2008"/>
    <x v="1"/>
  </r>
  <r>
    <n v="107"/>
    <n v="31"/>
    <x v="301"/>
    <d v="1994-11-25T00:00:00"/>
    <s v="IL"/>
    <s v="100/300"/>
    <n v="2000"/>
    <n v="1018.73"/>
    <n v="5000000"/>
    <n v="469646"/>
    <s v="MALE"/>
    <s v="Associate"/>
    <s v="Handlers-Cleaners"/>
    <s v="Own-Child"/>
    <n v="20000"/>
    <n v="-82700"/>
    <d v="2015-01-27T00:00:00"/>
    <x v="2"/>
    <s v="Side Collision"/>
    <s v="Total Loss"/>
    <s v="Police"/>
    <x v="2"/>
    <s v="River wood"/>
    <n v="21"/>
    <n v="3"/>
    <s v="Yes"/>
    <n v="1"/>
    <n v="2"/>
    <s v="Unknown"/>
    <n v="93730"/>
    <n v="14420"/>
    <n v="21630"/>
    <n v="57680"/>
    <s v="Honda"/>
    <s v="CRV"/>
    <n v="2001"/>
    <x v="1"/>
  </r>
  <r>
    <n v="48"/>
    <n v="44"/>
    <x v="302"/>
    <d v="1997-02-03T00:00:00"/>
    <s v="IL"/>
    <s v="100/300"/>
    <n v="2000"/>
    <n v="1400.74"/>
    <n v="0"/>
    <n v="611118"/>
    <s v="MALE"/>
    <s v="College"/>
    <s v="Sales"/>
    <s v="Other-Relative"/>
    <n v="34000"/>
    <n v="-55600"/>
    <d v="2015-01-21T00:00:00"/>
    <x v="2"/>
    <s v="Rear Collision"/>
    <s v="Major Damage"/>
    <s v="Police"/>
    <x v="5"/>
    <s v="Arlington"/>
    <n v="23"/>
    <n v="3"/>
    <s v="Yes"/>
    <n v="0"/>
    <n v="2"/>
    <s v="Unknown"/>
    <n v="87300"/>
    <n v="17460"/>
    <n v="17460"/>
    <n v="52380"/>
    <s v="Jeep"/>
    <s v="Wrangler"/>
    <n v="2013"/>
    <x v="1"/>
  </r>
  <r>
    <n v="267"/>
    <n v="40"/>
    <x v="303"/>
    <d v="2009-10-09T00:00:00"/>
    <s v="IL"/>
    <s v="250/500"/>
    <n v="500"/>
    <n v="1155.53"/>
    <n v="5000000"/>
    <n v="465158"/>
    <s v="MALE"/>
    <s v="JD"/>
    <s v="Transport-Moving"/>
    <s v="Wife"/>
    <n v="0"/>
    <n v="-35200"/>
    <d v="2015-01-24T00:00:00"/>
    <x v="3"/>
    <s v="Unknown"/>
    <s v="Trivial Damage"/>
    <s v="Police"/>
    <x v="2"/>
    <s v="Columbus"/>
    <n v="5"/>
    <n v="1"/>
    <s v="Unknown"/>
    <n v="0"/>
    <n v="2"/>
    <s v="No"/>
    <n v="5670"/>
    <n v="1260"/>
    <n v="630"/>
    <n v="3780"/>
    <s v="Ford"/>
    <s v="F150"/>
    <n v="1997"/>
    <x v="1"/>
  </r>
  <r>
    <n v="286"/>
    <n v="47"/>
    <x v="304"/>
    <d v="2002-11-20T00:00:00"/>
    <s v="IN"/>
    <s v="250/500"/>
    <n v="500"/>
    <n v="1386.93"/>
    <n v="0"/>
    <n v="457130"/>
    <s v="MALE"/>
    <s v="High School"/>
    <s v="Priv-House-Serv"/>
    <s v="Husband"/>
    <n v="54100"/>
    <n v="-77600"/>
    <d v="2015-01-17T00:00:00"/>
    <x v="2"/>
    <s v="Rear Collision"/>
    <s v="Minor Damage"/>
    <s v="Other"/>
    <x v="2"/>
    <s v="Springfield"/>
    <n v="15"/>
    <n v="3"/>
    <s v="Yes"/>
    <n v="0"/>
    <n v="0"/>
    <s v="No"/>
    <n v="65800"/>
    <n v="13160"/>
    <n v="6580"/>
    <n v="46060"/>
    <s v="Acura"/>
    <s v="TL"/>
    <n v="2001"/>
    <x v="1"/>
  </r>
  <r>
    <n v="175"/>
    <n v="34"/>
    <x v="305"/>
    <d v="1995-05-29T00:00:00"/>
    <s v="OH"/>
    <s v="100/300"/>
    <n v="500"/>
    <n v="915.29"/>
    <n v="0"/>
    <n v="607893"/>
    <s v="FEMALE"/>
    <s v="JD"/>
    <s v="Handlers-Cleaners"/>
    <s v="Wife"/>
    <n v="82400"/>
    <n v="-57100"/>
    <d v="2015-02-23T00:00:00"/>
    <x v="0"/>
    <s v="Front Collision"/>
    <s v="Major Damage"/>
    <s v="Other"/>
    <x v="2"/>
    <s v="Arlington"/>
    <n v="14"/>
    <n v="1"/>
    <s v="Unknown"/>
    <n v="2"/>
    <n v="1"/>
    <s v="Yes"/>
    <n v="36720"/>
    <n v="4080"/>
    <n v="4080"/>
    <n v="28560"/>
    <s v="Honda"/>
    <s v="Accord"/>
    <n v="2009"/>
    <x v="0"/>
  </r>
  <r>
    <n v="111"/>
    <n v="29"/>
    <x v="306"/>
    <d v="2011-01-22T00:00:00"/>
    <s v="IL"/>
    <s v="250/500"/>
    <n v="500"/>
    <n v="1239.55"/>
    <n v="2000000"/>
    <n v="464736"/>
    <s v="FEMALE"/>
    <s v="PhD"/>
    <s v="Farming-Fishing"/>
    <s v="Own-Child"/>
    <n v="0"/>
    <n v="0"/>
    <d v="2015-01-09T00:00:00"/>
    <x v="0"/>
    <s v="Side Collision"/>
    <s v="Major Damage"/>
    <s v="Fire"/>
    <x v="0"/>
    <s v="River wood"/>
    <n v="1"/>
    <n v="1"/>
    <s v="Unknown"/>
    <n v="1"/>
    <n v="1"/>
    <s v="Yes"/>
    <n v="52800"/>
    <n v="4800"/>
    <n v="9600"/>
    <n v="38400"/>
    <s v="Mercedes"/>
    <s v="ML350"/>
    <n v="1996"/>
    <x v="0"/>
  </r>
  <r>
    <n v="151"/>
    <n v="37"/>
    <x v="307"/>
    <d v="2012-10-18T00:00:00"/>
    <s v="IN"/>
    <s v="250/500"/>
    <n v="500"/>
    <n v="1366.42"/>
    <n v="0"/>
    <n v="476198"/>
    <s v="FEMALE"/>
    <s v="Associate"/>
    <s v="Protective-Serv"/>
    <s v="Unmarried"/>
    <n v="44000"/>
    <n v="0"/>
    <d v="2015-02-15T00:00:00"/>
    <x v="2"/>
    <s v="Rear Collision"/>
    <s v="Total Loss"/>
    <s v="Fire"/>
    <x v="0"/>
    <s v="Arlington"/>
    <n v="14"/>
    <n v="3"/>
    <s v="No"/>
    <n v="1"/>
    <n v="2"/>
    <s v="Yes"/>
    <n v="59100"/>
    <n v="5910"/>
    <n v="5910"/>
    <n v="47280"/>
    <s v="Nissan"/>
    <s v="Maxima"/>
    <n v="1998"/>
    <x v="0"/>
  </r>
  <r>
    <n v="156"/>
    <n v="37"/>
    <x v="308"/>
    <d v="1991-10-13T00:00:00"/>
    <s v="OH"/>
    <s v="500/1000"/>
    <n v="1000"/>
    <n v="1086.48"/>
    <n v="6000000"/>
    <n v="444903"/>
    <s v="MALE"/>
    <s v="Associate"/>
    <s v="Machine-Op-Inspct"/>
    <s v="Unmarried"/>
    <n v="0"/>
    <n v="-53800"/>
    <d v="2015-01-16T00:00:00"/>
    <x v="2"/>
    <s v="Rear Collision"/>
    <s v="Total Loss"/>
    <s v="Other"/>
    <x v="2"/>
    <s v="Northbrook"/>
    <n v="17"/>
    <n v="3"/>
    <s v="Unknown"/>
    <n v="1"/>
    <n v="1"/>
    <s v="Yes"/>
    <n v="77440"/>
    <n v="14080"/>
    <n v="7040"/>
    <n v="56320"/>
    <s v="Subaru"/>
    <s v="Legacy"/>
    <n v="1999"/>
    <x v="1"/>
  </r>
  <r>
    <n v="165"/>
    <n v="36"/>
    <x v="309"/>
    <d v="2010-10-01T00:00:00"/>
    <s v="IL"/>
    <s v="250/500"/>
    <n v="2000"/>
    <n v="1247.8699999999999"/>
    <n v="0"/>
    <n v="464336"/>
    <s v="MALE"/>
    <s v="Masters"/>
    <s v="Armed-Forces"/>
    <s v="Husband"/>
    <n v="0"/>
    <n v="-39700"/>
    <d v="2015-01-14T00:00:00"/>
    <x v="2"/>
    <s v="Side Collision"/>
    <s v="Total Loss"/>
    <s v="Fire"/>
    <x v="2"/>
    <s v="North bend"/>
    <n v="20"/>
    <n v="3"/>
    <s v="No"/>
    <n v="2"/>
    <n v="2"/>
    <s v="No"/>
    <n v="45700"/>
    <n v="4570"/>
    <n v="4570"/>
    <n v="36560"/>
    <s v="Bmw"/>
    <s v="3 Series"/>
    <n v="2008"/>
    <x v="1"/>
  </r>
  <r>
    <n v="253"/>
    <n v="41"/>
    <x v="310"/>
    <d v="2013-04-10T00:00:00"/>
    <s v="OH"/>
    <s v="100/300"/>
    <n v="2000"/>
    <n v="1312.75"/>
    <n v="0"/>
    <n v="471453"/>
    <s v="FEMALE"/>
    <s v="PhD"/>
    <s v="Sales"/>
    <s v="Other-Relative"/>
    <n v="81300"/>
    <n v="0"/>
    <d v="2015-01-01T00:00:00"/>
    <x v="2"/>
    <s v="Rear Collision"/>
    <s v="Major Damage"/>
    <s v="Other"/>
    <x v="0"/>
    <s v="Springfield"/>
    <n v="10"/>
    <n v="3"/>
    <s v="No"/>
    <n v="2"/>
    <n v="2"/>
    <s v="Yes"/>
    <n v="80740"/>
    <n v="7340"/>
    <n v="14680"/>
    <n v="58720"/>
    <s v="Toyota"/>
    <s v="Camry"/>
    <n v="2014"/>
    <x v="0"/>
  </r>
  <r>
    <n v="10"/>
    <n v="26"/>
    <x v="311"/>
    <d v="2008-06-11T00:00:00"/>
    <s v="IN"/>
    <s v="100/300"/>
    <n v="2000"/>
    <n v="765.64"/>
    <n v="0"/>
    <n v="466191"/>
    <s v="MALE"/>
    <s v="MD"/>
    <s v="Sales"/>
    <s v="Not-In-Family"/>
    <n v="0"/>
    <n v="-22200"/>
    <d v="2015-02-16T00:00:00"/>
    <x v="2"/>
    <s v="Front Collision"/>
    <s v="Major Damage"/>
    <s v="Ambulance"/>
    <x v="0"/>
    <s v="Northbrook"/>
    <n v="3"/>
    <n v="3"/>
    <s v="Unknown"/>
    <n v="0"/>
    <n v="3"/>
    <s v="Unknown"/>
    <n v="31350"/>
    <n v="2850"/>
    <n v="5700"/>
    <n v="22800"/>
    <s v="Honda"/>
    <s v="Accord"/>
    <n v="2001"/>
    <x v="0"/>
  </r>
  <r>
    <n v="158"/>
    <n v="33"/>
    <x v="312"/>
    <d v="2013-12-04T00:00:00"/>
    <s v="OH"/>
    <s v="100/300"/>
    <n v="2000"/>
    <n v="1327.41"/>
    <n v="0"/>
    <n v="440930"/>
    <s v="FEMALE"/>
    <s v="Associate"/>
    <s v="Handlers-Cleaners"/>
    <s v="Other-Relative"/>
    <n v="0"/>
    <n v="-38600"/>
    <d v="2015-01-04T00:00:00"/>
    <x v="0"/>
    <s v="Side Collision"/>
    <s v="Total Loss"/>
    <s v="Other"/>
    <x v="0"/>
    <s v="Hillsdale"/>
    <n v="0"/>
    <n v="1"/>
    <s v="Unknown"/>
    <n v="0"/>
    <n v="0"/>
    <s v="Unknown"/>
    <n v="35000"/>
    <n v="3500"/>
    <n v="7000"/>
    <n v="24500"/>
    <s v="Subaru"/>
    <s v="Legacy"/>
    <n v="2012"/>
    <x v="1"/>
  </r>
  <r>
    <n v="436"/>
    <n v="59"/>
    <x v="313"/>
    <d v="2010-08-21T00:00:00"/>
    <s v="OH"/>
    <s v="500/1000"/>
    <n v="1000"/>
    <n v="1338.55"/>
    <n v="0"/>
    <n v="430380"/>
    <s v="MALE"/>
    <s v="PhD"/>
    <s v="Protective-Serv"/>
    <s v="Own-Child"/>
    <n v="39000"/>
    <n v="0"/>
    <d v="2015-01-12T00:00:00"/>
    <x v="2"/>
    <s v="Side Collision"/>
    <s v="Total Loss"/>
    <s v="Police"/>
    <x v="4"/>
    <s v="Hillsdale"/>
    <n v="10"/>
    <n v="3"/>
    <s v="Unknown"/>
    <n v="2"/>
    <n v="2"/>
    <s v="No"/>
    <n v="68000"/>
    <n v="13600"/>
    <n v="6800"/>
    <n v="47600"/>
    <s v="Toyota"/>
    <s v="Corolla"/>
    <n v="2014"/>
    <x v="1"/>
  </r>
  <r>
    <n v="91"/>
    <n v="30"/>
    <x v="314"/>
    <d v="2010-06-18T00:00:00"/>
    <s v="IL"/>
    <s v="250/500"/>
    <n v="2000"/>
    <n v="1316.63"/>
    <n v="8000000"/>
    <n v="613178"/>
    <s v="FEMALE"/>
    <s v="Masters"/>
    <s v="Machine-Op-Inspct"/>
    <s v="Unmarried"/>
    <n v="43900"/>
    <n v="0"/>
    <d v="2015-01-08T00:00:00"/>
    <x v="2"/>
    <s v="Side Collision"/>
    <s v="Minor Damage"/>
    <s v="Other"/>
    <x v="0"/>
    <s v="North bend"/>
    <n v="13"/>
    <n v="3"/>
    <s v="Yes"/>
    <n v="2"/>
    <n v="0"/>
    <s v="Unknown"/>
    <n v="84500"/>
    <n v="13000"/>
    <n v="13000"/>
    <n v="58500"/>
    <s v="Bmw"/>
    <s v="X6"/>
    <n v="2009"/>
    <x v="1"/>
  </r>
  <r>
    <n v="256"/>
    <n v="42"/>
    <x v="315"/>
    <d v="1992-04-10T00:00:00"/>
    <s v="IL"/>
    <s v="500/1000"/>
    <n v="1000"/>
    <n v="1286.44"/>
    <n v="0"/>
    <n v="460564"/>
    <s v="FEMALE"/>
    <s v="MD"/>
    <s v="Transport-Moving"/>
    <s v="Wife"/>
    <n v="0"/>
    <n v="-39500"/>
    <d v="2015-01-22T00:00:00"/>
    <x v="0"/>
    <s v="Rear Collision"/>
    <s v="Minor Damage"/>
    <s v="Police"/>
    <x v="4"/>
    <s v="North bend"/>
    <n v="14"/>
    <n v="1"/>
    <s v="No"/>
    <n v="2"/>
    <n v="1"/>
    <s v="Unknown"/>
    <n v="75500"/>
    <n v="7550"/>
    <n v="15100"/>
    <n v="52850"/>
    <s v="Nissan"/>
    <s v="Ultimo"/>
    <n v="1998"/>
    <x v="1"/>
  </r>
  <r>
    <n v="274"/>
    <n v="46"/>
    <x v="316"/>
    <d v="1997-02-03T00:00:00"/>
    <s v="OH"/>
    <s v="500/1000"/>
    <n v="1000"/>
    <n v="1372.18"/>
    <n v="0"/>
    <n v="439929"/>
    <s v="MALE"/>
    <s v="High School"/>
    <s v="Exec-Managerial"/>
    <s v="Not-In-Family"/>
    <n v="0"/>
    <n v="0"/>
    <d v="2015-01-13T00:00:00"/>
    <x v="2"/>
    <s v="Side Collision"/>
    <s v="Total Loss"/>
    <s v="Other"/>
    <x v="4"/>
    <s v="River wood"/>
    <n v="22"/>
    <n v="3"/>
    <s v="No"/>
    <n v="1"/>
    <n v="3"/>
    <s v="Unknown"/>
    <n v="90600"/>
    <n v="15100"/>
    <n v="15100"/>
    <n v="60400"/>
    <s v="Bmw"/>
    <s v="X5"/>
    <n v="2009"/>
    <x v="1"/>
  </r>
  <r>
    <n v="275"/>
    <n v="45"/>
    <x v="317"/>
    <d v="1991-12-06T00:00:00"/>
    <s v="IN"/>
    <s v="500/1000"/>
    <n v="2000"/>
    <n v="1447.77"/>
    <n v="0"/>
    <n v="605756"/>
    <s v="FEMALE"/>
    <s v="Associate"/>
    <s v="Adm-Clerical"/>
    <s v="Wife"/>
    <n v="39400"/>
    <n v="-63900"/>
    <d v="2015-01-18T00:00:00"/>
    <x v="2"/>
    <s v="Side Collision"/>
    <s v="Total Loss"/>
    <s v="Ambulance"/>
    <x v="1"/>
    <s v="North bend"/>
    <n v="8"/>
    <n v="3"/>
    <s v="Yes"/>
    <n v="1"/>
    <n v="1"/>
    <s v="Unknown"/>
    <n v="64320"/>
    <n v="5360"/>
    <n v="10720"/>
    <n v="48240"/>
    <s v="Acura"/>
    <s v="MDX"/>
    <n v="1998"/>
    <x v="1"/>
  </r>
  <r>
    <n v="1"/>
    <n v="33"/>
    <x v="318"/>
    <d v="1995-09-19T00:00:00"/>
    <s v="IL"/>
    <s v="250/500"/>
    <n v="500"/>
    <n v="903.32"/>
    <n v="0"/>
    <n v="451184"/>
    <s v="FEMALE"/>
    <s v="High School"/>
    <s v="Transport-Moving"/>
    <s v="Not-In-Family"/>
    <n v="0"/>
    <n v="0"/>
    <d v="2015-01-19T00:00:00"/>
    <x v="2"/>
    <s v="Rear Collision"/>
    <s v="Minor Damage"/>
    <s v="Police"/>
    <x v="2"/>
    <s v="North bend"/>
    <n v="1"/>
    <n v="3"/>
    <s v="Unknown"/>
    <n v="1"/>
    <n v="0"/>
    <s v="Unknown"/>
    <n v="31700"/>
    <n v="6340"/>
    <n v="3170"/>
    <n v="22190"/>
    <s v="Toyota"/>
    <s v="Highlander"/>
    <n v="2006"/>
    <x v="1"/>
  </r>
  <r>
    <n v="85"/>
    <n v="30"/>
    <x v="319"/>
    <d v="1993-10-29T00:00:00"/>
    <s v="IN"/>
    <s v="500/1000"/>
    <n v="1000"/>
    <n v="1454.42"/>
    <n v="0"/>
    <n v="459588"/>
    <s v="MALE"/>
    <s v="Associate"/>
    <s v="Protective-Serv"/>
    <s v="Other-Relative"/>
    <n v="51600"/>
    <n v="-73900"/>
    <d v="2015-01-31T00:00:00"/>
    <x v="0"/>
    <s v="Side Collision"/>
    <s v="Major Damage"/>
    <s v="Other"/>
    <x v="2"/>
    <s v="Springfield"/>
    <n v="19"/>
    <n v="1"/>
    <s v="Yes"/>
    <n v="0"/>
    <n v="1"/>
    <s v="Yes"/>
    <n v="74280"/>
    <n v="12380"/>
    <n v="12380"/>
    <n v="49520"/>
    <s v="Subaru"/>
    <s v="Forrester"/>
    <n v="2006"/>
    <x v="0"/>
  </r>
  <r>
    <n v="233"/>
    <n v="37"/>
    <x v="320"/>
    <d v="1991-11-03T00:00:00"/>
    <s v="IL"/>
    <s v="100/300"/>
    <n v="2000"/>
    <n v="1603.42"/>
    <n v="0"/>
    <n v="616637"/>
    <s v="FEMALE"/>
    <s v="High School"/>
    <s v="Sales"/>
    <s v="Wife"/>
    <n v="61600"/>
    <n v="-30200"/>
    <d v="2015-02-06T00:00:00"/>
    <x v="0"/>
    <s v="Front Collision"/>
    <s v="Total Loss"/>
    <s v="Fire"/>
    <x v="2"/>
    <s v="Columbus"/>
    <n v="17"/>
    <n v="1"/>
    <s v="Yes"/>
    <n v="0"/>
    <n v="2"/>
    <s v="Yes"/>
    <n v="80520"/>
    <n v="13420"/>
    <n v="6710"/>
    <n v="60390"/>
    <s v="Toyota"/>
    <s v="Corolla"/>
    <n v="2005"/>
    <x v="1"/>
  </r>
  <r>
    <n v="142"/>
    <n v="30"/>
    <x v="321"/>
    <d v="2002-07-09T00:00:00"/>
    <s v="IN"/>
    <s v="250/500"/>
    <n v="2000"/>
    <n v="1616.58"/>
    <n v="0"/>
    <n v="447979"/>
    <s v="MALE"/>
    <s v="JD"/>
    <s v="Adm-Clerical"/>
    <s v="Husband"/>
    <n v="58500"/>
    <n v="-46800"/>
    <d v="2015-02-04T00:00:00"/>
    <x v="2"/>
    <s v="Rear Collision"/>
    <s v="Major Damage"/>
    <s v="Other"/>
    <x v="0"/>
    <s v="Hillsdale"/>
    <n v="13"/>
    <n v="3"/>
    <s v="Yes"/>
    <n v="0"/>
    <n v="3"/>
    <s v="Yes"/>
    <n v="63600"/>
    <n v="6360"/>
    <n v="12720"/>
    <n v="44520"/>
    <s v="Dodge"/>
    <s v="RAM"/>
    <n v="2010"/>
    <x v="1"/>
  </r>
  <r>
    <n v="266"/>
    <n v="44"/>
    <x v="322"/>
    <d v="1999-12-07T00:00:00"/>
    <s v="IL"/>
    <s v="250/500"/>
    <n v="500"/>
    <n v="1611.83"/>
    <n v="0"/>
    <n v="460176"/>
    <s v="MALE"/>
    <s v="High School"/>
    <s v="Handlers-Cleaners"/>
    <s v="Husband"/>
    <n v="0"/>
    <n v="0"/>
    <d v="2015-01-02T00:00:00"/>
    <x v="0"/>
    <s v="Front Collision"/>
    <s v="Total Loss"/>
    <s v="Police"/>
    <x v="4"/>
    <s v="River wood"/>
    <n v="4"/>
    <n v="1"/>
    <s v="Unknown"/>
    <n v="1"/>
    <n v="2"/>
    <s v="Yes"/>
    <n v="32800"/>
    <n v="3280"/>
    <n v="3280"/>
    <n v="26240"/>
    <s v="Bmw"/>
    <s v="3 Series"/>
    <n v="2012"/>
    <x v="1"/>
  </r>
  <r>
    <n v="350"/>
    <n v="50"/>
    <x v="323"/>
    <d v="2005-07-01T00:00:00"/>
    <s v="OH"/>
    <s v="500/1000"/>
    <n v="500"/>
    <n v="889.13"/>
    <n v="0"/>
    <n v="459429"/>
    <s v="FEMALE"/>
    <s v="Masters"/>
    <s v="Priv-House-Serv"/>
    <s v="Other-Relative"/>
    <n v="0"/>
    <n v="0"/>
    <d v="2015-02-26T00:00:00"/>
    <x v="2"/>
    <s v="Rear Collision"/>
    <s v="Total Loss"/>
    <s v="Police"/>
    <x v="6"/>
    <s v="North bend"/>
    <n v="14"/>
    <n v="3"/>
    <s v="No"/>
    <n v="0"/>
    <n v="2"/>
    <s v="No"/>
    <n v="44190"/>
    <n v="9820"/>
    <n v="4910"/>
    <n v="29460"/>
    <s v="Audi"/>
    <s v="A3"/>
    <n v="2015"/>
    <x v="1"/>
  </r>
  <r>
    <n v="97"/>
    <n v="26"/>
    <x v="324"/>
    <d v="1991-11-04T00:00:00"/>
    <s v="IL"/>
    <s v="250/500"/>
    <n v="1000"/>
    <n v="1252.08"/>
    <n v="0"/>
    <n v="465456"/>
    <s v="MALE"/>
    <s v="College"/>
    <s v="Exec-Managerial"/>
    <s v="Not-In-Family"/>
    <n v="0"/>
    <n v="0"/>
    <d v="2015-02-08T00:00:00"/>
    <x v="2"/>
    <s v="Rear Collision"/>
    <s v="Major Damage"/>
    <s v="Other"/>
    <x v="1"/>
    <s v="Springfield"/>
    <n v="4"/>
    <n v="2"/>
    <s v="Yes"/>
    <n v="2"/>
    <n v="2"/>
    <s v="No"/>
    <n v="50400"/>
    <n v="10080"/>
    <n v="5040"/>
    <n v="35280"/>
    <s v="Honda"/>
    <s v="CRV"/>
    <n v="2000"/>
    <x v="0"/>
  </r>
  <r>
    <n v="399"/>
    <n v="55"/>
    <x v="325"/>
    <d v="1993-04-14T00:00:00"/>
    <s v="IL"/>
    <s v="500/1000"/>
    <n v="2000"/>
    <n v="995.56"/>
    <n v="0"/>
    <n v="464665"/>
    <s v="MALE"/>
    <s v="JD"/>
    <s v="Tech-Support"/>
    <s v="Not-In-Family"/>
    <n v="0"/>
    <n v="-65400"/>
    <d v="2015-02-07T00:00:00"/>
    <x v="2"/>
    <s v="Side Collision"/>
    <s v="Total Loss"/>
    <s v="Police"/>
    <x v="2"/>
    <s v="North bend"/>
    <n v="23"/>
    <n v="3"/>
    <s v="Yes"/>
    <n v="1"/>
    <n v="1"/>
    <s v="Yes"/>
    <n v="88400"/>
    <n v="17680"/>
    <n v="8840"/>
    <n v="61880"/>
    <s v="Nissan"/>
    <s v="Pathfinder"/>
    <n v="2010"/>
    <x v="1"/>
  </r>
  <r>
    <n v="305"/>
    <n v="49"/>
    <x v="326"/>
    <d v="2009-08-23T00:00:00"/>
    <s v="IL"/>
    <s v="100/300"/>
    <n v="2000"/>
    <n v="1347.92"/>
    <n v="0"/>
    <n v="430853"/>
    <s v="FEMALE"/>
    <s v="High School"/>
    <s v="Farming-Fishing"/>
    <s v="Own-Child"/>
    <n v="0"/>
    <n v="-42100"/>
    <d v="2015-02-17T00:00:00"/>
    <x v="2"/>
    <s v="Front Collision"/>
    <s v="Total Loss"/>
    <s v="Fire"/>
    <x v="2"/>
    <s v="Hillsdale"/>
    <n v="21"/>
    <n v="3"/>
    <s v="Yes"/>
    <n v="0"/>
    <n v="2"/>
    <s v="Unknown"/>
    <n v="66550"/>
    <n v="12100"/>
    <n v="6050"/>
    <n v="48400"/>
    <s v="Volkswagen"/>
    <s v="Jetta"/>
    <n v="2003"/>
    <x v="1"/>
  </r>
  <r>
    <n v="276"/>
    <n v="47"/>
    <x v="327"/>
    <d v="1993-06-18T00:00:00"/>
    <s v="IN"/>
    <s v="100/300"/>
    <n v="1000"/>
    <n v="1724.09"/>
    <n v="0"/>
    <n v="615712"/>
    <s v="MALE"/>
    <s v="PhD"/>
    <s v="Craft-Repair"/>
    <s v="Own-Child"/>
    <n v="0"/>
    <n v="0"/>
    <d v="2015-01-12T00:00:00"/>
    <x v="2"/>
    <s v="Rear Collision"/>
    <s v="Minor Damage"/>
    <s v="Police"/>
    <x v="2"/>
    <s v="Arlington"/>
    <n v="23"/>
    <n v="3"/>
    <s v="Yes"/>
    <n v="0"/>
    <n v="0"/>
    <s v="Unknown"/>
    <n v="65780"/>
    <n v="5980"/>
    <n v="11960"/>
    <n v="47840"/>
    <s v="Chevrolet"/>
    <s v="Tahoe"/>
    <n v="2014"/>
    <x v="1"/>
  </r>
  <r>
    <n v="257"/>
    <n v="40"/>
    <x v="328"/>
    <d v="2012-07-17T00:00:00"/>
    <s v="IN"/>
    <s v="250/500"/>
    <n v="500"/>
    <n v="1379.93"/>
    <n v="0"/>
    <n v="608228"/>
    <s v="MALE"/>
    <s v="MD"/>
    <s v="Armed-Forces"/>
    <s v="Husband"/>
    <n v="0"/>
    <n v="0"/>
    <d v="2015-02-01T00:00:00"/>
    <x v="2"/>
    <s v="Side Collision"/>
    <s v="Major Damage"/>
    <s v="Other"/>
    <x v="2"/>
    <s v="Columbus"/>
    <n v="6"/>
    <n v="3"/>
    <s v="Unknown"/>
    <n v="0"/>
    <n v="2"/>
    <s v="Yes"/>
    <n v="51810"/>
    <n v="9420"/>
    <n v="4710"/>
    <n v="37680"/>
    <s v="Audi"/>
    <s v="A3"/>
    <n v="2002"/>
    <x v="0"/>
  </r>
  <r>
    <n v="78"/>
    <n v="31"/>
    <x v="329"/>
    <d v="1999-01-25T00:00:00"/>
    <s v="IN"/>
    <s v="250/500"/>
    <n v="1000"/>
    <n v="1554.64"/>
    <n v="4000000"/>
    <n v="457535"/>
    <s v="MALE"/>
    <s v="PhD"/>
    <s v="Protective-Serv"/>
    <s v="Own-Child"/>
    <n v="0"/>
    <n v="-27900"/>
    <d v="2015-02-03T00:00:00"/>
    <x v="0"/>
    <s v="Front Collision"/>
    <s v="Major Damage"/>
    <s v="Other"/>
    <x v="4"/>
    <s v="Springfield"/>
    <n v="21"/>
    <n v="1"/>
    <s v="No"/>
    <n v="1"/>
    <n v="0"/>
    <s v="No"/>
    <n v="55660"/>
    <n v="5060"/>
    <n v="10120"/>
    <n v="40480"/>
    <s v="Honda"/>
    <s v="CRV"/>
    <n v="2009"/>
    <x v="0"/>
  </r>
  <r>
    <n v="129"/>
    <n v="28"/>
    <x v="330"/>
    <d v="1990-02-23T00:00:00"/>
    <s v="OH"/>
    <s v="500/1000"/>
    <n v="1000"/>
    <n v="1377.94"/>
    <n v="0"/>
    <n v="442540"/>
    <s v="MALE"/>
    <s v="Masters"/>
    <s v="Machine-Op-Inspct"/>
    <s v="Not-In-Family"/>
    <n v="0"/>
    <n v="0"/>
    <d v="2015-02-21T00:00:00"/>
    <x v="0"/>
    <s v="Side Collision"/>
    <s v="Major Damage"/>
    <s v="Fire"/>
    <x v="2"/>
    <s v="Springfield"/>
    <n v="23"/>
    <n v="1"/>
    <s v="Unknown"/>
    <n v="2"/>
    <n v="3"/>
    <s v="Unknown"/>
    <n v="44640"/>
    <n v="9920"/>
    <n v="4960"/>
    <n v="29760"/>
    <s v="Toyota"/>
    <s v="Camry"/>
    <n v="2005"/>
    <x v="1"/>
  </r>
  <r>
    <n v="283"/>
    <n v="46"/>
    <x v="331"/>
    <d v="2000-08-30T00:00:00"/>
    <s v="IL"/>
    <s v="500/1000"/>
    <n v="2000"/>
    <n v="1313.33"/>
    <n v="0"/>
    <n v="455332"/>
    <s v="FEMALE"/>
    <s v="PhD"/>
    <s v="Transport-Moving"/>
    <s v="Husband"/>
    <n v="53500"/>
    <n v="-73600"/>
    <d v="2015-01-09T00:00:00"/>
    <x v="2"/>
    <s v="Front Collision"/>
    <s v="Major Damage"/>
    <s v="Ambulance"/>
    <x v="2"/>
    <s v="River wood"/>
    <n v="3"/>
    <n v="3"/>
    <s v="Unknown"/>
    <n v="1"/>
    <n v="3"/>
    <s v="No"/>
    <n v="77660"/>
    <n v="7060"/>
    <n v="14120"/>
    <n v="56480"/>
    <s v="Nissan"/>
    <s v="Maxima"/>
    <n v="2004"/>
    <x v="0"/>
  </r>
  <r>
    <n v="85"/>
    <n v="25"/>
    <x v="332"/>
    <d v="2008-09-03T00:00:00"/>
    <s v="IN"/>
    <s v="250/500"/>
    <n v="500"/>
    <n v="1259.02"/>
    <n v="0"/>
    <n v="439534"/>
    <s v="FEMALE"/>
    <s v="JD"/>
    <s v="Tech-Support"/>
    <s v="Unmarried"/>
    <n v="67000"/>
    <n v="-53600"/>
    <d v="2015-02-16T00:00:00"/>
    <x v="3"/>
    <s v="Unknown"/>
    <s v="Trivial Damage"/>
    <s v="None"/>
    <x v="0"/>
    <s v="North bend"/>
    <n v="8"/>
    <n v="1"/>
    <s v="No"/>
    <n v="2"/>
    <n v="2"/>
    <s v="Unknown"/>
    <n v="5640"/>
    <n v="940"/>
    <n v="940"/>
    <n v="3760"/>
    <s v="Nissan"/>
    <s v="Ultimo"/>
    <n v="2005"/>
    <x v="1"/>
  </r>
  <r>
    <n v="101"/>
    <n v="26"/>
    <x v="333"/>
    <d v="1991-08-02T00:00:00"/>
    <s v="IL"/>
    <s v="500/1000"/>
    <n v="1000"/>
    <n v="1371.88"/>
    <n v="0"/>
    <n v="462420"/>
    <s v="FEMALE"/>
    <s v="MD"/>
    <s v="Prof-Specialty"/>
    <s v="Husband"/>
    <n v="0"/>
    <n v="0"/>
    <d v="2015-02-04T00:00:00"/>
    <x v="3"/>
    <s v="Unknown"/>
    <s v="Trivial Damage"/>
    <s v="None"/>
    <x v="1"/>
    <s v="Arlington"/>
    <n v="4"/>
    <n v="1"/>
    <s v="Unknown"/>
    <n v="2"/>
    <n v="2"/>
    <s v="Unknown"/>
    <n v="3190"/>
    <n v="580"/>
    <n v="580"/>
    <n v="2030"/>
    <s v="Subaru"/>
    <s v="Legacy"/>
    <n v="1995"/>
    <x v="1"/>
  </r>
  <r>
    <n v="96"/>
    <n v="30"/>
    <x v="334"/>
    <d v="2001-09-25T00:00:00"/>
    <s v="OH"/>
    <s v="100/300"/>
    <n v="500"/>
    <n v="1399.27"/>
    <n v="6000000"/>
    <n v="448913"/>
    <s v="MALE"/>
    <s v="College"/>
    <s v="Prof-Specialty"/>
    <s v="Wife"/>
    <n v="38900"/>
    <n v="-48700"/>
    <d v="2015-02-24T00:00:00"/>
    <x v="0"/>
    <s v="Side Collision"/>
    <s v="Total Loss"/>
    <s v="Fire"/>
    <x v="5"/>
    <s v="Arlington"/>
    <n v="22"/>
    <n v="1"/>
    <s v="Unknown"/>
    <n v="0"/>
    <n v="0"/>
    <s v="Yes"/>
    <n v="53440"/>
    <n v="0"/>
    <n v="6680"/>
    <n v="46760"/>
    <s v="Ford"/>
    <s v="Escape"/>
    <n v="2004"/>
    <x v="1"/>
  </r>
  <r>
    <n v="121"/>
    <n v="31"/>
    <x v="335"/>
    <d v="2007-03-11T00:00:00"/>
    <s v="IL"/>
    <s v="500/1000"/>
    <n v="1000"/>
    <n v="1061.98"/>
    <n v="6000000"/>
    <n v="440837"/>
    <s v="FEMALE"/>
    <s v="JD"/>
    <s v="Armed-Forces"/>
    <s v="Unmarried"/>
    <n v="0"/>
    <n v="0"/>
    <d v="2015-02-01T00:00:00"/>
    <x v="0"/>
    <s v="Rear Collision"/>
    <s v="Minor Damage"/>
    <s v="Police"/>
    <x v="4"/>
    <s v="Hillsdale"/>
    <n v="16"/>
    <n v="1"/>
    <s v="No"/>
    <n v="0"/>
    <n v="1"/>
    <s v="Yes"/>
    <n v="65250"/>
    <n v="7250"/>
    <n v="7250"/>
    <n v="50750"/>
    <s v="Bmw"/>
    <s v="3 Series"/>
    <n v="2002"/>
    <x v="1"/>
  </r>
  <r>
    <n v="176"/>
    <n v="39"/>
    <x v="336"/>
    <d v="2010-11-20T00:00:00"/>
    <s v="OH"/>
    <s v="250/500"/>
    <n v="500"/>
    <n v="1365.46"/>
    <n v="4000000"/>
    <n v="466634"/>
    <s v="MALE"/>
    <s v="College"/>
    <s v="Armed-Forces"/>
    <s v="Unmarried"/>
    <n v="0"/>
    <n v="-56600"/>
    <d v="2015-02-05T00:00:00"/>
    <x v="2"/>
    <s v="Side Collision"/>
    <s v="Minor Damage"/>
    <s v="Fire"/>
    <x v="0"/>
    <s v="Columbus"/>
    <n v="14"/>
    <n v="3"/>
    <s v="No"/>
    <n v="2"/>
    <n v="1"/>
    <s v="No"/>
    <n v="44280"/>
    <n v="4920"/>
    <n v="4920"/>
    <n v="34440"/>
    <s v="Chevrolet"/>
    <s v="Silverado"/>
    <n v="2008"/>
    <x v="1"/>
  </r>
  <r>
    <n v="159"/>
    <n v="37"/>
    <x v="337"/>
    <d v="1998-08-28T00:00:00"/>
    <s v="IL"/>
    <s v="500/1000"/>
    <n v="1000"/>
    <n v="894.4"/>
    <n v="0"/>
    <n v="446435"/>
    <s v="MALE"/>
    <s v="Associate"/>
    <s v="Tech-Support"/>
    <s v="Wife"/>
    <n v="0"/>
    <n v="-53700"/>
    <d v="2015-01-07T00:00:00"/>
    <x v="0"/>
    <s v="Rear Collision"/>
    <s v="Total Loss"/>
    <s v="Police"/>
    <x v="2"/>
    <s v="Springfield"/>
    <n v="13"/>
    <n v="1"/>
    <s v="Yes"/>
    <n v="2"/>
    <n v="0"/>
    <s v="No"/>
    <n v="70290"/>
    <n v="7810"/>
    <n v="7810"/>
    <n v="54670"/>
    <s v="Dodge"/>
    <s v="RAM"/>
    <n v="1999"/>
    <x v="1"/>
  </r>
  <r>
    <n v="120"/>
    <n v="30"/>
    <x v="338"/>
    <d v="2002-07-16T00:00:00"/>
    <s v="IN"/>
    <s v="250/500"/>
    <n v="500"/>
    <n v="956.69"/>
    <n v="0"/>
    <n v="438237"/>
    <s v="FEMALE"/>
    <s v="Associate"/>
    <s v="Priv-House-Serv"/>
    <s v="Husband"/>
    <n v="39600"/>
    <n v="-64300"/>
    <d v="2015-02-06T00:00:00"/>
    <x v="0"/>
    <s v="Front Collision"/>
    <s v="Minor Damage"/>
    <s v="Other"/>
    <x v="2"/>
    <s v="Hillsdale"/>
    <n v="20"/>
    <n v="1"/>
    <s v="Unknown"/>
    <n v="1"/>
    <n v="1"/>
    <s v="Yes"/>
    <n v="87100"/>
    <n v="8710"/>
    <n v="8710"/>
    <n v="69680"/>
    <s v="Saab"/>
    <s v="92x"/>
    <n v="2000"/>
    <x v="1"/>
  </r>
  <r>
    <n v="212"/>
    <n v="35"/>
    <x v="339"/>
    <d v="1990-04-29T00:00:00"/>
    <s v="IN"/>
    <s v="500/1000"/>
    <n v="2000"/>
    <n v="1123.8900000000001"/>
    <n v="0"/>
    <n v="468313"/>
    <s v="MALE"/>
    <s v="MD"/>
    <s v="Priv-House-Serv"/>
    <s v="Unmarried"/>
    <n v="35400"/>
    <n v="-49200"/>
    <d v="2015-01-21T00:00:00"/>
    <x v="2"/>
    <s v="Front Collision"/>
    <s v="Total Loss"/>
    <s v="Fire"/>
    <x v="2"/>
    <s v="Columbus"/>
    <n v="0"/>
    <n v="3"/>
    <s v="Unknown"/>
    <n v="1"/>
    <n v="3"/>
    <s v="Unknown"/>
    <n v="50380"/>
    <n v="4580"/>
    <n v="4580"/>
    <n v="41220"/>
    <s v="Subaru"/>
    <s v="Forrester"/>
    <n v="1996"/>
    <x v="1"/>
  </r>
  <r>
    <n v="290"/>
    <n v="45"/>
    <x v="340"/>
    <d v="1998-02-01T00:00:00"/>
    <s v="IL"/>
    <s v="100/300"/>
    <n v="500"/>
    <n v="1085.03"/>
    <n v="0"/>
    <n v="476303"/>
    <s v="FEMALE"/>
    <s v="JD"/>
    <s v="Sales"/>
    <s v="Wife"/>
    <n v="0"/>
    <n v="-61000"/>
    <d v="2015-03-01T00:00:00"/>
    <x v="2"/>
    <s v="Side Collision"/>
    <s v="Total Loss"/>
    <s v="Police"/>
    <x v="1"/>
    <s v="Arlington"/>
    <n v="23"/>
    <n v="3"/>
    <s v="Yes"/>
    <n v="2"/>
    <n v="2"/>
    <s v="No"/>
    <n v="64800"/>
    <n v="12960"/>
    <n v="6480"/>
    <n v="45360"/>
    <s v="Audi"/>
    <s v="A3"/>
    <n v="2014"/>
    <x v="0"/>
  </r>
  <r>
    <n v="299"/>
    <n v="42"/>
    <x v="341"/>
    <d v="2008-07-20T00:00:00"/>
    <s v="OH"/>
    <s v="100/300"/>
    <n v="2000"/>
    <n v="1437.33"/>
    <n v="0"/>
    <n v="450339"/>
    <s v="FEMALE"/>
    <s v="Associate"/>
    <s v="Craft-Repair"/>
    <s v="Wife"/>
    <n v="25000"/>
    <n v="0"/>
    <d v="2015-02-24T00:00:00"/>
    <x v="0"/>
    <s v="Rear Collision"/>
    <s v="Minor Damage"/>
    <s v="Other"/>
    <x v="0"/>
    <s v="Columbus"/>
    <n v="13"/>
    <n v="1"/>
    <s v="Yes"/>
    <n v="1"/>
    <n v="3"/>
    <s v="No"/>
    <n v="70400"/>
    <n v="12800"/>
    <n v="12800"/>
    <n v="44800"/>
    <s v="Bmw"/>
    <s v="3 Series"/>
    <n v="2000"/>
    <x v="1"/>
  </r>
  <r>
    <n v="66"/>
    <n v="26"/>
    <x v="342"/>
    <d v="1998-11-13T00:00:00"/>
    <s v="IL"/>
    <s v="250/500"/>
    <n v="1000"/>
    <n v="988.29"/>
    <n v="0"/>
    <n v="476502"/>
    <s v="MALE"/>
    <s v="College"/>
    <s v="Armed-Forces"/>
    <s v="Own-Child"/>
    <n v="0"/>
    <n v="0"/>
    <d v="2015-02-02T00:00:00"/>
    <x v="0"/>
    <s v="Rear Collision"/>
    <s v="Major Damage"/>
    <s v="Police"/>
    <x v="2"/>
    <s v="North bend"/>
    <n v="8"/>
    <n v="1"/>
    <s v="Unknown"/>
    <n v="2"/>
    <n v="2"/>
    <s v="Yes"/>
    <n v="57860"/>
    <n v="0"/>
    <n v="10520"/>
    <n v="47340"/>
    <s v="Subaru"/>
    <s v="Impreza"/>
    <n v="2008"/>
    <x v="0"/>
  </r>
  <r>
    <n v="334"/>
    <n v="47"/>
    <x v="343"/>
    <d v="2001-05-24T00:00:00"/>
    <s v="IL"/>
    <s v="500/1000"/>
    <n v="500"/>
    <n v="1238.8900000000001"/>
    <n v="0"/>
    <n v="600561"/>
    <s v="MALE"/>
    <s v="Masters"/>
    <s v="Protective-Serv"/>
    <s v="Other-Relative"/>
    <n v="0"/>
    <n v="0"/>
    <d v="2015-01-31T00:00:00"/>
    <x v="1"/>
    <s v="Unknown"/>
    <s v="Minor Damage"/>
    <s v="None"/>
    <x v="4"/>
    <s v="North bend"/>
    <n v="3"/>
    <n v="1"/>
    <s v="Unknown"/>
    <n v="0"/>
    <n v="3"/>
    <s v="No"/>
    <n v="6240"/>
    <n v="960"/>
    <n v="960"/>
    <n v="4320"/>
    <s v="Ford"/>
    <s v="Fusion"/>
    <n v="2011"/>
    <x v="1"/>
  </r>
  <r>
    <n v="216"/>
    <n v="38"/>
    <x v="344"/>
    <d v="2014-06-03T00:00:00"/>
    <s v="IN"/>
    <s v="100/300"/>
    <n v="1000"/>
    <n v="1384.64"/>
    <n v="5000000"/>
    <n v="600754"/>
    <s v="FEMALE"/>
    <s v="Associate"/>
    <s v="Tech-Support"/>
    <s v="Unmarried"/>
    <n v="0"/>
    <n v="0"/>
    <d v="2015-01-09T00:00:00"/>
    <x v="0"/>
    <s v="Rear Collision"/>
    <s v="Total Loss"/>
    <s v="Police"/>
    <x v="1"/>
    <s v="Columbus"/>
    <n v="16"/>
    <n v="1"/>
    <s v="Unknown"/>
    <n v="2"/>
    <n v="3"/>
    <s v="No"/>
    <n v="66600"/>
    <n v="16650"/>
    <n v="11100"/>
    <n v="38850"/>
    <s v="Jeep"/>
    <s v="Grand Cherokee"/>
    <n v="2012"/>
    <x v="0"/>
  </r>
  <r>
    <n v="86"/>
    <n v="28"/>
    <x v="345"/>
    <d v="1991-08-22T00:00:00"/>
    <s v="IN"/>
    <s v="100/300"/>
    <n v="2000"/>
    <n v="1595.07"/>
    <n v="0"/>
    <n v="439304"/>
    <s v="MALE"/>
    <s v="PhD"/>
    <s v="Transport-Moving"/>
    <s v="Unmarried"/>
    <n v="75800"/>
    <n v="0"/>
    <d v="2015-02-23T00:00:00"/>
    <x v="0"/>
    <s v="Side Collision"/>
    <s v="Minor Damage"/>
    <s v="Police"/>
    <x v="1"/>
    <s v="Hillsdale"/>
    <n v="19"/>
    <n v="1"/>
    <s v="Yes"/>
    <n v="0"/>
    <n v="2"/>
    <s v="Yes"/>
    <n v="70920"/>
    <n v="11820"/>
    <n v="11820"/>
    <n v="47280"/>
    <s v="Jeep"/>
    <s v="Wrangler"/>
    <n v="2002"/>
    <x v="1"/>
  </r>
  <r>
    <n v="429"/>
    <n v="56"/>
    <x v="346"/>
    <d v="1998-12-12T00:00:00"/>
    <s v="OH"/>
    <s v="250/500"/>
    <n v="1000"/>
    <n v="1127.8900000000001"/>
    <n v="6000000"/>
    <n v="460722"/>
    <s v="MALE"/>
    <s v="Associate"/>
    <s v="Machine-Op-Inspct"/>
    <s v="Own-Child"/>
    <n v="67400"/>
    <n v="-43800"/>
    <d v="2015-01-28T00:00:00"/>
    <x v="0"/>
    <s v="Rear Collision"/>
    <s v="Minor Damage"/>
    <s v="Ambulance"/>
    <x v="4"/>
    <s v="Springfield"/>
    <n v="0"/>
    <n v="1"/>
    <s v="Yes"/>
    <n v="2"/>
    <n v="0"/>
    <s v="Yes"/>
    <n v="39480"/>
    <n v="6580"/>
    <n v="6580"/>
    <n v="26320"/>
    <s v="Subaru"/>
    <s v="Forrester"/>
    <n v="2002"/>
    <x v="1"/>
  </r>
  <r>
    <n v="257"/>
    <n v="43"/>
    <x v="347"/>
    <d v="1999-02-18T00:00:00"/>
    <s v="IN"/>
    <s v="500/1000"/>
    <n v="2000"/>
    <n v="929.7"/>
    <n v="6000000"/>
    <n v="618632"/>
    <s v="FEMALE"/>
    <s v="PhD"/>
    <s v="Handlers-Cleaners"/>
    <s v="Husband"/>
    <n v="46400"/>
    <n v="-74300"/>
    <d v="2015-01-14T00:00:00"/>
    <x v="0"/>
    <s v="Front Collision"/>
    <s v="Total Loss"/>
    <s v="Other"/>
    <x v="1"/>
    <s v="Arlington"/>
    <n v="12"/>
    <n v="1"/>
    <s v="Unknown"/>
    <n v="2"/>
    <n v="2"/>
    <s v="Yes"/>
    <n v="63240"/>
    <n v="10540"/>
    <n v="5270"/>
    <n v="47430"/>
    <s v="Mercedes"/>
    <s v="E400"/>
    <n v="2005"/>
    <x v="1"/>
  </r>
  <r>
    <n v="15"/>
    <n v="34"/>
    <x v="348"/>
    <d v="1997-10-30T00:00:00"/>
    <s v="IL"/>
    <s v="100/300"/>
    <n v="1000"/>
    <n v="1829.63"/>
    <n v="0"/>
    <n v="452204"/>
    <s v="MALE"/>
    <s v="JD"/>
    <s v="Tech-Support"/>
    <s v="Not-In-Family"/>
    <n v="56700"/>
    <n v="0"/>
    <d v="2015-02-03T00:00:00"/>
    <x v="2"/>
    <s v="Side Collision"/>
    <s v="Total Loss"/>
    <s v="Other"/>
    <x v="0"/>
    <s v="Arlington"/>
    <n v="21"/>
    <n v="3"/>
    <s v="Yes"/>
    <n v="1"/>
    <n v="0"/>
    <s v="Unknown"/>
    <n v="67650"/>
    <n v="12300"/>
    <n v="6150"/>
    <n v="49200"/>
    <s v="Audi"/>
    <s v="A5"/>
    <n v="2009"/>
    <x v="1"/>
  </r>
  <r>
    <n v="230"/>
    <n v="39"/>
    <x v="349"/>
    <d v="1999-11-29T00:00:00"/>
    <s v="IL"/>
    <s v="100/300"/>
    <n v="1000"/>
    <n v="904.7"/>
    <n v="7000000"/>
    <n v="454530"/>
    <s v="FEMALE"/>
    <s v="MD"/>
    <s v="Craft-Repair"/>
    <s v="Unmarried"/>
    <n v="68600"/>
    <n v="-22300"/>
    <d v="2015-02-17T00:00:00"/>
    <x v="0"/>
    <s v="Front Collision"/>
    <s v="Major Damage"/>
    <s v="Fire"/>
    <x v="0"/>
    <s v="River wood"/>
    <n v="0"/>
    <n v="1"/>
    <s v="Unknown"/>
    <n v="1"/>
    <n v="3"/>
    <s v="No"/>
    <n v="74200"/>
    <n v="14840"/>
    <n v="14840"/>
    <n v="44520"/>
    <s v="Acura"/>
    <s v="TL"/>
    <n v="2002"/>
    <x v="0"/>
  </r>
  <r>
    <n v="250"/>
    <n v="43"/>
    <x v="350"/>
    <d v="2013-07-07T00:00:00"/>
    <s v="OH"/>
    <s v="500/1000"/>
    <n v="1000"/>
    <n v="1243.8399999999999"/>
    <n v="0"/>
    <n v="474848"/>
    <s v="FEMALE"/>
    <s v="JD"/>
    <s v="Tech-Support"/>
    <s v="Own-Child"/>
    <n v="47900"/>
    <n v="-73400"/>
    <d v="2015-01-30T00:00:00"/>
    <x v="0"/>
    <s v="Side Collision"/>
    <s v="Minor Damage"/>
    <s v="Other"/>
    <x v="1"/>
    <s v="Columbus"/>
    <n v="22"/>
    <n v="1"/>
    <s v="Yes"/>
    <n v="1"/>
    <n v="3"/>
    <s v="No"/>
    <n v="64900"/>
    <n v="12980"/>
    <n v="12980"/>
    <n v="38940"/>
    <s v="Volkswagen"/>
    <s v="Jetta"/>
    <n v="2011"/>
    <x v="1"/>
  </r>
  <r>
    <n v="270"/>
    <n v="44"/>
    <x v="351"/>
    <d v="2003-07-05T00:00:00"/>
    <s v="IL"/>
    <s v="500/1000"/>
    <n v="2000"/>
    <n v="1030.95"/>
    <n v="0"/>
    <n v="435985"/>
    <s v="FEMALE"/>
    <s v="Associate"/>
    <s v="Machine-Op-Inspct"/>
    <s v="Other-Relative"/>
    <n v="47200"/>
    <n v="0"/>
    <d v="2015-02-03T00:00:00"/>
    <x v="2"/>
    <s v="Rear Collision"/>
    <s v="Major Damage"/>
    <s v="Ambulance"/>
    <x v="5"/>
    <s v="North bend"/>
    <n v="20"/>
    <n v="3"/>
    <s v="Unknown"/>
    <n v="1"/>
    <n v="0"/>
    <s v="No"/>
    <n v="35900"/>
    <n v="7180"/>
    <n v="3590"/>
    <n v="25130"/>
    <s v="Audi"/>
    <s v="A3"/>
    <n v="2007"/>
    <x v="0"/>
  </r>
  <r>
    <n v="65"/>
    <n v="26"/>
    <x v="352"/>
    <d v="2005-09-21T00:00:00"/>
    <s v="IN"/>
    <s v="100/300"/>
    <n v="500"/>
    <n v="1285.03"/>
    <n v="3000000"/>
    <n v="457942"/>
    <s v="FEMALE"/>
    <s v="High School"/>
    <s v="Craft-Repair"/>
    <s v="Unmarried"/>
    <n v="0"/>
    <n v="-41500"/>
    <d v="2015-02-03T00:00:00"/>
    <x v="0"/>
    <s v="Rear Collision"/>
    <s v="Minor Damage"/>
    <s v="Fire"/>
    <x v="1"/>
    <s v="River wood"/>
    <n v="0"/>
    <n v="1"/>
    <s v="No"/>
    <n v="1"/>
    <n v="3"/>
    <s v="Unknown"/>
    <n v="52200"/>
    <n v="5220"/>
    <n v="10440"/>
    <n v="36540"/>
    <s v="Honda"/>
    <s v="CRV"/>
    <n v="2011"/>
    <x v="1"/>
  </r>
  <r>
    <n v="475"/>
    <n v="57"/>
    <x v="353"/>
    <d v="1995-02-18T00:00:00"/>
    <s v="OH"/>
    <s v="100/300"/>
    <n v="500"/>
    <n v="1216.56"/>
    <n v="0"/>
    <n v="436522"/>
    <s v="MALE"/>
    <s v="Masters"/>
    <s v="Adm-Clerical"/>
    <s v="Own-Child"/>
    <n v="67400"/>
    <n v="-83200"/>
    <d v="2015-01-31T00:00:00"/>
    <x v="0"/>
    <s v="Front Collision"/>
    <s v="Minor Damage"/>
    <s v="Police"/>
    <x v="0"/>
    <s v="Hillsdale"/>
    <n v="20"/>
    <n v="1"/>
    <s v="Unknown"/>
    <n v="0"/>
    <n v="2"/>
    <s v="No"/>
    <n v="78000"/>
    <n v="6500"/>
    <n v="13000"/>
    <n v="58500"/>
    <s v="Subaru"/>
    <s v="Forrester"/>
    <n v="2000"/>
    <x v="1"/>
  </r>
  <r>
    <n v="77"/>
    <n v="27"/>
    <x v="354"/>
    <d v="1999-04-07T00:00:00"/>
    <s v="IN"/>
    <s v="500/1000"/>
    <n v="2000"/>
    <n v="966.26"/>
    <n v="0"/>
    <n v="471704"/>
    <s v="FEMALE"/>
    <s v="High School"/>
    <s v="Adm-Clerical"/>
    <s v="Own-Child"/>
    <n v="56400"/>
    <n v="-32800"/>
    <d v="2015-02-06T00:00:00"/>
    <x v="2"/>
    <s v="Front Collision"/>
    <s v="Minor Damage"/>
    <s v="Ambulance"/>
    <x v="2"/>
    <s v="Springfield"/>
    <n v="1"/>
    <n v="3"/>
    <s v="Yes"/>
    <n v="0"/>
    <n v="0"/>
    <s v="Unknown"/>
    <n v="67200"/>
    <n v="6720"/>
    <n v="6720"/>
    <n v="53760"/>
    <s v="Volkswagen"/>
    <s v="Passat"/>
    <n v="1995"/>
    <x v="1"/>
  </r>
  <r>
    <n v="256"/>
    <n v="43"/>
    <x v="355"/>
    <d v="2014-12-13T00:00:00"/>
    <s v="OH"/>
    <s v="100/300"/>
    <n v="500"/>
    <n v="1203.17"/>
    <n v="0"/>
    <n v="455810"/>
    <s v="FEMALE"/>
    <s v="MD"/>
    <s v="Prof-Specialty"/>
    <s v="Unmarried"/>
    <n v="56700"/>
    <n v="-65600"/>
    <d v="2015-02-06T00:00:00"/>
    <x v="0"/>
    <s v="Rear Collision"/>
    <s v="Total Loss"/>
    <s v="Fire"/>
    <x v="4"/>
    <s v="Hillsdale"/>
    <n v="11"/>
    <n v="1"/>
    <s v="No"/>
    <n v="0"/>
    <n v="0"/>
    <s v="Unknown"/>
    <n v="63250"/>
    <n v="11500"/>
    <n v="5750"/>
    <n v="46000"/>
    <s v="Nissan"/>
    <s v="Ultimo"/>
    <n v="1997"/>
    <x v="1"/>
  </r>
  <r>
    <n v="229"/>
    <n v="37"/>
    <x v="356"/>
    <d v="1997-06-01T00:00:00"/>
    <s v="IL"/>
    <s v="250/500"/>
    <n v="2000"/>
    <n v="1212.1199999999999"/>
    <n v="0"/>
    <n v="446544"/>
    <s v="FEMALE"/>
    <s v="MD"/>
    <s v="Craft-Repair"/>
    <s v="Not-In-Family"/>
    <n v="65600"/>
    <n v="0"/>
    <d v="2015-01-29T00:00:00"/>
    <x v="2"/>
    <s v="Side Collision"/>
    <s v="Major Damage"/>
    <s v="Other"/>
    <x v="4"/>
    <s v="Columbus"/>
    <n v="14"/>
    <n v="3"/>
    <s v="Yes"/>
    <n v="1"/>
    <n v="1"/>
    <s v="Yes"/>
    <n v="68760"/>
    <n v="11460"/>
    <n v="5730"/>
    <n v="51570"/>
    <s v="Ford"/>
    <s v="Fusion"/>
    <n v="1995"/>
    <x v="1"/>
  </r>
  <r>
    <n v="110"/>
    <n v="28"/>
    <x v="357"/>
    <d v="2013-07-13T00:00:00"/>
    <s v="OH"/>
    <s v="250/500"/>
    <n v="1000"/>
    <n v="1573.93"/>
    <n v="0"/>
    <n v="461919"/>
    <s v="MALE"/>
    <s v="College"/>
    <s v="Other-Service"/>
    <s v="Other-Relative"/>
    <n v="30400"/>
    <n v="0"/>
    <d v="2015-01-07T00:00:00"/>
    <x v="2"/>
    <s v="Side Collision"/>
    <s v="Minor Damage"/>
    <s v="Police"/>
    <x v="2"/>
    <s v="Springfield"/>
    <n v="20"/>
    <n v="3"/>
    <s v="Yes"/>
    <n v="0"/>
    <n v="2"/>
    <s v="Unknown"/>
    <n v="65040"/>
    <n v="10840"/>
    <n v="10840"/>
    <n v="43360"/>
    <s v="Subaru"/>
    <s v="Impreza"/>
    <n v="2010"/>
    <x v="1"/>
  </r>
  <r>
    <n v="177"/>
    <n v="33"/>
    <x v="358"/>
    <d v="2002-12-30T00:00:00"/>
    <s v="IL"/>
    <s v="100/300"/>
    <n v="1000"/>
    <n v="1609.67"/>
    <n v="0"/>
    <n v="470128"/>
    <s v="MALE"/>
    <s v="College"/>
    <s v="Adm-Clerical"/>
    <s v="Wife"/>
    <n v="0"/>
    <n v="-13200"/>
    <d v="2015-01-20T00:00:00"/>
    <x v="0"/>
    <s v="Side Collision"/>
    <s v="Major Damage"/>
    <s v="Ambulance"/>
    <x v="0"/>
    <s v="Springfield"/>
    <n v="22"/>
    <n v="1"/>
    <s v="Unknown"/>
    <n v="1"/>
    <n v="3"/>
    <s v="Unknown"/>
    <n v="82800"/>
    <n v="20700"/>
    <n v="13800"/>
    <n v="48300"/>
    <s v="Jeep"/>
    <s v="Grand Cherokee"/>
    <n v="2004"/>
    <x v="0"/>
  </r>
  <r>
    <n v="292"/>
    <n v="44"/>
    <x v="359"/>
    <d v="1997-02-28T00:00:00"/>
    <s v="OH"/>
    <s v="500/1000"/>
    <n v="500"/>
    <n v="1097.57"/>
    <n v="0"/>
    <n v="462836"/>
    <s v="MALE"/>
    <s v="PhD"/>
    <s v="Priv-House-Serv"/>
    <s v="Unmarried"/>
    <n v="0"/>
    <n v="0"/>
    <d v="2015-02-28T00:00:00"/>
    <x v="0"/>
    <s v="Side Collision"/>
    <s v="Total Loss"/>
    <s v="Other"/>
    <x v="0"/>
    <s v="Columbus"/>
    <n v="12"/>
    <n v="1"/>
    <s v="No"/>
    <n v="1"/>
    <n v="0"/>
    <s v="Yes"/>
    <n v="61700"/>
    <n v="6170"/>
    <n v="6170"/>
    <n v="49360"/>
    <s v="Saab"/>
    <n v="93"/>
    <n v="2005"/>
    <x v="1"/>
  </r>
  <r>
    <n v="451"/>
    <n v="61"/>
    <x v="360"/>
    <d v="1998-06-18T00:00:00"/>
    <s v="IN"/>
    <s v="250/500"/>
    <n v="2000"/>
    <n v="1618.65"/>
    <n v="2000000"/>
    <n v="475407"/>
    <s v="FEMALE"/>
    <s v="Associate"/>
    <s v="Transport-Moving"/>
    <s v="Unmarried"/>
    <n v="0"/>
    <n v="-42600"/>
    <d v="2015-02-04T00:00:00"/>
    <x v="2"/>
    <s v="Rear Collision"/>
    <s v="Major Damage"/>
    <s v="Ambulance"/>
    <x v="3"/>
    <s v="Columbus"/>
    <n v="3"/>
    <n v="3"/>
    <s v="Yes"/>
    <n v="2"/>
    <n v="1"/>
    <s v="Yes"/>
    <n v="78100"/>
    <n v="15620"/>
    <n v="7810"/>
    <n v="54670"/>
    <s v="Chevrolet"/>
    <s v="Tahoe"/>
    <n v="1997"/>
    <x v="0"/>
  </r>
  <r>
    <n v="61"/>
    <n v="24"/>
    <x v="361"/>
    <d v="1996-02-08T00:00:00"/>
    <s v="IN"/>
    <s v="100/300"/>
    <n v="500"/>
    <n v="922.67"/>
    <n v="0"/>
    <n v="473611"/>
    <s v="FEMALE"/>
    <s v="College"/>
    <s v="Priv-House-Serv"/>
    <s v="Other-Relative"/>
    <n v="47400"/>
    <n v="0"/>
    <d v="2015-01-12T00:00:00"/>
    <x v="2"/>
    <s v="Rear Collision"/>
    <s v="Major Damage"/>
    <s v="Ambulance"/>
    <x v="0"/>
    <s v="North bend"/>
    <n v="15"/>
    <n v="3"/>
    <s v="Yes"/>
    <n v="2"/>
    <n v="1"/>
    <s v="Unknown"/>
    <n v="65520"/>
    <n v="9360"/>
    <n v="9360"/>
    <n v="46800"/>
    <s v="Toyota"/>
    <s v="Highlander"/>
    <n v="2011"/>
    <x v="0"/>
  </r>
  <r>
    <n v="150"/>
    <n v="30"/>
    <x v="362"/>
    <d v="2004-11-17T00:00:00"/>
    <s v="IN"/>
    <s v="100/300"/>
    <n v="1000"/>
    <n v="1342.02"/>
    <n v="0"/>
    <n v="608425"/>
    <s v="MALE"/>
    <s v="MD"/>
    <s v="Prof-Specialty"/>
    <s v="Own-Child"/>
    <n v="0"/>
    <n v="0"/>
    <d v="2015-02-28T00:00:00"/>
    <x v="3"/>
    <s v="Unknown"/>
    <s v="Trivial Damage"/>
    <s v="None"/>
    <x v="1"/>
    <s v="Arlington"/>
    <n v="8"/>
    <n v="1"/>
    <s v="Yes"/>
    <n v="0"/>
    <n v="2"/>
    <s v="No"/>
    <n v="4500"/>
    <n v="450"/>
    <n v="450"/>
    <n v="3600"/>
    <s v="Saab"/>
    <n v="93"/>
    <n v="1999"/>
    <x v="1"/>
  </r>
  <r>
    <n v="283"/>
    <n v="41"/>
    <x v="363"/>
    <d v="2012-10-25T00:00:00"/>
    <s v="OH"/>
    <s v="100/300"/>
    <n v="500"/>
    <n v="1195.01"/>
    <n v="0"/>
    <n v="476227"/>
    <s v="FEMALE"/>
    <s v="Associate"/>
    <s v="Sales"/>
    <s v="Own-Child"/>
    <n v="60700"/>
    <n v="-54300"/>
    <d v="2015-01-08T00:00:00"/>
    <x v="2"/>
    <s v="Side Collision"/>
    <s v="Major Damage"/>
    <s v="Other"/>
    <x v="4"/>
    <s v="North bend"/>
    <n v="13"/>
    <n v="3"/>
    <s v="No"/>
    <n v="0"/>
    <n v="2"/>
    <s v="Unknown"/>
    <n v="42700"/>
    <n v="0"/>
    <n v="6100"/>
    <n v="36600"/>
    <s v="Mercedes"/>
    <s v="ML350"/>
    <n v="2011"/>
    <x v="0"/>
  </r>
  <r>
    <n v="291"/>
    <n v="46"/>
    <x v="364"/>
    <d v="2006-04-13T00:00:00"/>
    <s v="OH"/>
    <s v="500/1000"/>
    <n v="1000"/>
    <n v="994.74"/>
    <n v="0"/>
    <n v="452701"/>
    <s v="FEMALE"/>
    <s v="High School"/>
    <s v="Adm-Clerical"/>
    <s v="Own-Child"/>
    <n v="0"/>
    <n v="-55300"/>
    <d v="2015-01-25T00:00:00"/>
    <x v="3"/>
    <s v="Unknown"/>
    <s v="Minor Damage"/>
    <s v="Police"/>
    <x v="0"/>
    <s v="Hillsdale"/>
    <n v="8"/>
    <n v="1"/>
    <s v="No"/>
    <n v="2"/>
    <n v="2"/>
    <s v="Yes"/>
    <n v="5580"/>
    <n v="620"/>
    <n v="620"/>
    <n v="4340"/>
    <s v="Volkswagen"/>
    <s v="Passat"/>
    <n v="2005"/>
    <x v="0"/>
  </r>
  <r>
    <n v="162"/>
    <n v="31"/>
    <x v="365"/>
    <d v="2006-02-21T00:00:00"/>
    <s v="IN"/>
    <s v="100/300"/>
    <n v="1000"/>
    <n v="1050.24"/>
    <n v="0"/>
    <n v="456789"/>
    <s v="FEMALE"/>
    <s v="Masters"/>
    <s v="Adm-Clerical"/>
    <s v="Wife"/>
    <n v="30700"/>
    <n v="0"/>
    <d v="2015-02-26T00:00:00"/>
    <x v="3"/>
    <s v="Unknown"/>
    <s v="Minor Damage"/>
    <s v="None"/>
    <x v="5"/>
    <s v="Arlington"/>
    <n v="7"/>
    <n v="1"/>
    <s v="Unknown"/>
    <n v="0"/>
    <n v="0"/>
    <s v="No"/>
    <n v="3600"/>
    <n v="360"/>
    <n v="720"/>
    <n v="2520"/>
    <s v="Bmw"/>
    <s v="X5"/>
    <n v="2013"/>
    <x v="0"/>
  </r>
  <r>
    <n v="154"/>
    <n v="36"/>
    <x v="366"/>
    <d v="2003-12-17T00:00:00"/>
    <s v="IL"/>
    <s v="250/500"/>
    <n v="2000"/>
    <n v="1313.51"/>
    <n v="7000000"/>
    <n v="600904"/>
    <s v="FEMALE"/>
    <s v="Masters"/>
    <s v="Exec-Managerial"/>
    <s v="Own-Child"/>
    <n v="68500"/>
    <n v="0"/>
    <d v="2015-02-03T00:00:00"/>
    <x v="1"/>
    <s v="Unknown"/>
    <s v="Trivial Damage"/>
    <s v="None"/>
    <x v="0"/>
    <s v="Northbrook"/>
    <n v="9"/>
    <n v="1"/>
    <s v="Unknown"/>
    <n v="2"/>
    <n v="0"/>
    <s v="Unknown"/>
    <n v="2800"/>
    <n v="280"/>
    <n v="280"/>
    <n v="2240"/>
    <s v="Volkswagen"/>
    <s v="Passat"/>
    <n v="2015"/>
    <x v="1"/>
  </r>
  <r>
    <n v="289"/>
    <n v="47"/>
    <x v="367"/>
    <d v="1999-07-31T00:00:00"/>
    <s v="OH"/>
    <s v="500/1000"/>
    <n v="2000"/>
    <n v="1102.29"/>
    <n v="0"/>
    <n v="450889"/>
    <s v="FEMALE"/>
    <s v="Associate"/>
    <s v="Adm-Clerical"/>
    <s v="Own-Child"/>
    <n v="73000"/>
    <n v="-37900"/>
    <d v="2015-01-31T00:00:00"/>
    <x v="0"/>
    <s v="Front Collision"/>
    <s v="Minor Damage"/>
    <s v="Ambulance"/>
    <x v="1"/>
    <s v="North bend"/>
    <n v="15"/>
    <n v="1"/>
    <s v="No"/>
    <n v="1"/>
    <n v="0"/>
    <s v="Yes"/>
    <n v="54000"/>
    <n v="6000"/>
    <n v="6000"/>
    <n v="42000"/>
    <s v="Toyota"/>
    <s v="Highlander"/>
    <n v="1996"/>
    <x v="1"/>
  </r>
  <r>
    <n v="10"/>
    <n v="19"/>
    <x v="368"/>
    <d v="2014-08-05T00:00:00"/>
    <s v="IN"/>
    <s v="250/500"/>
    <n v="1000"/>
    <n v="1185.78"/>
    <n v="0"/>
    <n v="478837"/>
    <s v="FEMALE"/>
    <s v="JD"/>
    <s v="Craft-Repair"/>
    <s v="Wife"/>
    <n v="0"/>
    <n v="-60700"/>
    <d v="2015-02-01T00:00:00"/>
    <x v="0"/>
    <s v="Side Collision"/>
    <s v="Minor Damage"/>
    <s v="Police"/>
    <x v="5"/>
    <s v="North bend"/>
    <n v="5"/>
    <n v="1"/>
    <s v="Unknown"/>
    <n v="0"/>
    <n v="2"/>
    <s v="Unknown"/>
    <n v="48950"/>
    <n v="4450"/>
    <n v="8900"/>
    <n v="35600"/>
    <s v="Acura"/>
    <s v="TL"/>
    <n v="2011"/>
    <x v="0"/>
  </r>
  <r>
    <n v="309"/>
    <n v="47"/>
    <x v="369"/>
    <d v="2011-06-05T00:00:00"/>
    <s v="IL"/>
    <s v="500/1000"/>
    <n v="500"/>
    <n v="1527.95"/>
    <n v="0"/>
    <n v="611322"/>
    <s v="MALE"/>
    <s v="PhD"/>
    <s v="Exec-Managerial"/>
    <s v="Other-Relative"/>
    <n v="69400"/>
    <n v="0"/>
    <d v="2015-02-21T00:00:00"/>
    <x v="2"/>
    <s v="Rear Collision"/>
    <s v="Major Damage"/>
    <s v="Other"/>
    <x v="4"/>
    <s v="North bend"/>
    <n v="15"/>
    <n v="4"/>
    <s v="Yes"/>
    <n v="0"/>
    <n v="1"/>
    <s v="Unknown"/>
    <n v="77800"/>
    <n v="15560"/>
    <n v="15560"/>
    <n v="46680"/>
    <s v="Dodge"/>
    <s v="RAM"/>
    <n v="2002"/>
    <x v="1"/>
  </r>
  <r>
    <n v="396"/>
    <n v="57"/>
    <x v="370"/>
    <d v="1992-10-11T00:00:00"/>
    <s v="IN"/>
    <s v="100/300"/>
    <n v="1000"/>
    <n v="1366.39"/>
    <n v="0"/>
    <n v="438180"/>
    <s v="MALE"/>
    <s v="High School"/>
    <s v="Protective-Serv"/>
    <s v="Other-Relative"/>
    <n v="0"/>
    <n v="-22400"/>
    <d v="2015-01-30T00:00:00"/>
    <x v="2"/>
    <s v="Front Collision"/>
    <s v="Major Damage"/>
    <s v="Other"/>
    <x v="5"/>
    <s v="Columbus"/>
    <n v="22"/>
    <n v="3"/>
    <s v="Yes"/>
    <n v="2"/>
    <n v="1"/>
    <s v="No"/>
    <n v="52560"/>
    <n v="11680"/>
    <n v="5840"/>
    <n v="35040"/>
    <s v="Saab"/>
    <n v="93"/>
    <n v="1995"/>
    <x v="1"/>
  </r>
  <r>
    <n v="273"/>
    <n v="41"/>
    <x v="371"/>
    <d v="2010-02-17T00:00:00"/>
    <s v="OH"/>
    <s v="500/1000"/>
    <n v="1000"/>
    <n v="1403.9"/>
    <n v="0"/>
    <n v="449793"/>
    <s v="FEMALE"/>
    <s v="PhD"/>
    <s v="Farming-Fishing"/>
    <s v="Own-Child"/>
    <n v="0"/>
    <n v="0"/>
    <d v="2015-01-31T00:00:00"/>
    <x v="2"/>
    <s v="Side Collision"/>
    <s v="Total Loss"/>
    <s v="Police"/>
    <x v="1"/>
    <s v="River wood"/>
    <n v="16"/>
    <n v="2"/>
    <s v="Unknown"/>
    <n v="1"/>
    <n v="2"/>
    <s v="Yes"/>
    <n v="44110"/>
    <n v="4010"/>
    <n v="8020"/>
    <n v="32080"/>
    <s v="Honda"/>
    <s v="Accord"/>
    <n v="2015"/>
    <x v="1"/>
  </r>
  <r>
    <n v="129"/>
    <n v="30"/>
    <x v="372"/>
    <d v="2007-05-06T00:00:00"/>
    <s v="IL"/>
    <s v="500/1000"/>
    <n v="2000"/>
    <n v="927.23"/>
    <n v="0"/>
    <n v="450730"/>
    <s v="FEMALE"/>
    <s v="PhD"/>
    <s v="Sales"/>
    <s v="Husband"/>
    <n v="51500"/>
    <n v="0"/>
    <d v="2015-01-13T00:00:00"/>
    <x v="0"/>
    <s v="Front Collision"/>
    <s v="Total Loss"/>
    <s v="Other"/>
    <x v="0"/>
    <s v="Hillsdale"/>
    <n v="7"/>
    <n v="1"/>
    <s v="No"/>
    <n v="1"/>
    <n v="3"/>
    <s v="Unknown"/>
    <n v="74360"/>
    <n v="13520"/>
    <n v="6760"/>
    <n v="54080"/>
    <s v="Subaru"/>
    <s v="Forrester"/>
    <n v="2009"/>
    <x v="1"/>
  </r>
  <r>
    <n v="140"/>
    <n v="31"/>
    <x v="373"/>
    <d v="1997-05-01T00:00:00"/>
    <s v="OH"/>
    <s v="250/500"/>
    <n v="2000"/>
    <n v="1554.86"/>
    <n v="6000000"/>
    <n v="608758"/>
    <s v="FEMALE"/>
    <s v="JD"/>
    <s v="Armed-Forces"/>
    <s v="Wife"/>
    <n v="59000"/>
    <n v="0"/>
    <d v="2015-02-16T00:00:00"/>
    <x v="3"/>
    <s v="Unknown"/>
    <s v="Minor Damage"/>
    <s v="None"/>
    <x v="4"/>
    <s v="Arlington"/>
    <n v="2"/>
    <n v="1"/>
    <s v="Yes"/>
    <n v="1"/>
    <n v="2"/>
    <s v="Unknown"/>
    <n v="6120"/>
    <n v="680"/>
    <n v="680"/>
    <n v="4760"/>
    <s v="Honda"/>
    <s v="Civic"/>
    <n v="2002"/>
    <x v="0"/>
  </r>
  <r>
    <n v="419"/>
    <n v="53"/>
    <x v="374"/>
    <d v="1998-01-28T00:00:00"/>
    <s v="IL"/>
    <s v="500/1000"/>
    <n v="2000"/>
    <n v="736.07"/>
    <n v="6000000"/>
    <n v="445339"/>
    <s v="MALE"/>
    <s v="College"/>
    <s v="Transport-Moving"/>
    <s v="Unmarried"/>
    <n v="45700"/>
    <n v="0"/>
    <d v="2015-02-04T00:00:00"/>
    <x v="2"/>
    <s v="Side Collision"/>
    <s v="Minor Damage"/>
    <s v="Police"/>
    <x v="0"/>
    <s v="North bend"/>
    <n v="17"/>
    <n v="4"/>
    <s v="Unknown"/>
    <n v="0"/>
    <n v="0"/>
    <s v="Yes"/>
    <n v="62280"/>
    <n v="5190"/>
    <n v="10380"/>
    <n v="46710"/>
    <s v="Subaru"/>
    <s v="Forrester"/>
    <n v="2012"/>
    <x v="1"/>
  </r>
  <r>
    <n v="315"/>
    <n v="44"/>
    <x v="375"/>
    <d v="1993-05-05T00:00:00"/>
    <s v="IL"/>
    <s v="250/500"/>
    <n v="1000"/>
    <n v="974.16"/>
    <n v="6000000"/>
    <n v="438328"/>
    <s v="FEMALE"/>
    <s v="Masters"/>
    <s v="Sales"/>
    <s v="Other-Relative"/>
    <n v="0"/>
    <n v="-56800"/>
    <d v="2015-02-07T00:00:00"/>
    <x v="2"/>
    <s v="Front Collision"/>
    <s v="Total Loss"/>
    <s v="Other"/>
    <x v="2"/>
    <s v="Springfield"/>
    <n v="12"/>
    <n v="3"/>
    <s v="Unknown"/>
    <n v="1"/>
    <n v="0"/>
    <s v="Yes"/>
    <n v="26730"/>
    <n v="4860"/>
    <n v="4860"/>
    <n v="17010"/>
    <s v="Volkswagen"/>
    <s v="Jetta"/>
    <n v="2006"/>
    <x v="1"/>
  </r>
  <r>
    <n v="72"/>
    <n v="29"/>
    <x v="376"/>
    <d v="1994-08-06T00:00:00"/>
    <s v="OH"/>
    <s v="500/1000"/>
    <n v="500"/>
    <n v="973.8"/>
    <n v="0"/>
    <n v="479913"/>
    <s v="FEMALE"/>
    <s v="Associate"/>
    <s v="Craft-Repair"/>
    <s v="Own-Child"/>
    <n v="0"/>
    <n v="-85900"/>
    <d v="2015-01-16T00:00:00"/>
    <x v="0"/>
    <s v="Rear Collision"/>
    <s v="Major Damage"/>
    <s v="Ambulance"/>
    <x v="4"/>
    <s v="Arlington"/>
    <n v="9"/>
    <n v="1"/>
    <s v="Unknown"/>
    <n v="1"/>
    <n v="0"/>
    <s v="No"/>
    <n v="66200"/>
    <n v="6620"/>
    <n v="6620"/>
    <n v="52960"/>
    <s v="Dodge"/>
    <s v="Neon"/>
    <n v="2013"/>
    <x v="1"/>
  </r>
  <r>
    <n v="32"/>
    <n v="26"/>
    <x v="377"/>
    <d v="2014-11-14T00:00:00"/>
    <s v="OH"/>
    <s v="100/300"/>
    <n v="2000"/>
    <n v="1260.32"/>
    <n v="6000000"/>
    <n v="460760"/>
    <s v="MALE"/>
    <s v="JD"/>
    <s v="Other-Service"/>
    <s v="Not-In-Family"/>
    <n v="0"/>
    <n v="-79800"/>
    <d v="2015-02-28T00:00:00"/>
    <x v="0"/>
    <s v="Side Collision"/>
    <s v="Total Loss"/>
    <s v="Fire"/>
    <x v="1"/>
    <s v="Northbrook"/>
    <n v="16"/>
    <n v="1"/>
    <s v="Unknown"/>
    <n v="1"/>
    <n v="2"/>
    <s v="Unknown"/>
    <n v="45500"/>
    <n v="9100"/>
    <n v="4550"/>
    <n v="31850"/>
    <s v="Toyota"/>
    <s v="Corolla"/>
    <n v="2009"/>
    <x v="1"/>
  </r>
  <r>
    <n v="230"/>
    <n v="41"/>
    <x v="378"/>
    <d v="1991-12-14T00:00:00"/>
    <s v="IN"/>
    <s v="100/300"/>
    <n v="1000"/>
    <n v="1464.03"/>
    <n v="0"/>
    <n v="444797"/>
    <s v="MALE"/>
    <s v="JD"/>
    <s v="Transport-Moving"/>
    <s v="Own-Child"/>
    <n v="0"/>
    <n v="0"/>
    <d v="2015-02-08T00:00:00"/>
    <x v="2"/>
    <s v="Side Collision"/>
    <s v="Minor Damage"/>
    <s v="Ambulance"/>
    <x v="2"/>
    <s v="Springfield"/>
    <n v="19"/>
    <n v="3"/>
    <s v="Unknown"/>
    <n v="2"/>
    <n v="0"/>
    <s v="Unknown"/>
    <n v="53040"/>
    <n v="4420"/>
    <n v="4420"/>
    <n v="44200"/>
    <s v="Audi"/>
    <s v="A3"/>
    <n v="2006"/>
    <x v="1"/>
  </r>
  <r>
    <n v="157"/>
    <n v="32"/>
    <x v="379"/>
    <d v="2009-10-21T00:00:00"/>
    <s v="OH"/>
    <s v="100/300"/>
    <n v="2000"/>
    <n v="617.11"/>
    <n v="0"/>
    <n v="436711"/>
    <s v="MALE"/>
    <s v="College"/>
    <s v="Other-Service"/>
    <s v="Other-Relative"/>
    <n v="0"/>
    <n v="-54100"/>
    <d v="2015-01-02T00:00:00"/>
    <x v="2"/>
    <s v="Front Collision"/>
    <s v="Major Damage"/>
    <s v="Other"/>
    <x v="1"/>
    <s v="Columbus"/>
    <n v="14"/>
    <n v="3"/>
    <s v="Unknown"/>
    <n v="1"/>
    <n v="2"/>
    <s v="No"/>
    <n v="50800"/>
    <n v="10160"/>
    <n v="5080"/>
    <n v="35560"/>
    <s v="Mercedes"/>
    <s v="E400"/>
    <n v="2013"/>
    <x v="0"/>
  </r>
  <r>
    <n v="265"/>
    <n v="41"/>
    <x v="380"/>
    <d v="1997-09-29T00:00:00"/>
    <s v="IN"/>
    <s v="250/500"/>
    <n v="2000"/>
    <n v="1724.46"/>
    <n v="6000000"/>
    <n v="432491"/>
    <s v="FEMALE"/>
    <s v="Associate"/>
    <s v="Craft-Repair"/>
    <s v="Own-Child"/>
    <n v="81800"/>
    <n v="0"/>
    <d v="2015-01-13T00:00:00"/>
    <x v="2"/>
    <s v="Side Collision"/>
    <s v="Total Loss"/>
    <s v="Police"/>
    <x v="0"/>
    <s v="North bend"/>
    <n v="18"/>
    <n v="3"/>
    <s v="Unknown"/>
    <n v="1"/>
    <n v="3"/>
    <s v="Unknown"/>
    <n v="44200"/>
    <n v="4420"/>
    <n v="4420"/>
    <n v="35360"/>
    <s v="Audi"/>
    <s v="A5"/>
    <n v="2014"/>
    <x v="1"/>
  </r>
  <r>
    <n v="47"/>
    <n v="34"/>
    <x v="381"/>
    <d v="2003-12-31T00:00:00"/>
    <s v="IL"/>
    <s v="500/1000"/>
    <n v="500"/>
    <n v="1161.31"/>
    <n v="0"/>
    <n v="617527"/>
    <s v="FEMALE"/>
    <s v="PhD"/>
    <s v="Exec-Managerial"/>
    <s v="Other-Relative"/>
    <n v="64800"/>
    <n v="-24300"/>
    <d v="2015-01-07T00:00:00"/>
    <x v="0"/>
    <s v="Front Collision"/>
    <s v="Minor Damage"/>
    <s v="Police"/>
    <x v="0"/>
    <s v="Springfield"/>
    <n v="23"/>
    <n v="1"/>
    <s v="Yes"/>
    <n v="1"/>
    <n v="3"/>
    <s v="Unknown"/>
    <n v="62920"/>
    <n v="11440"/>
    <n v="5720"/>
    <n v="45760"/>
    <s v="Chevrolet"/>
    <s v="Malibu"/>
    <n v="2012"/>
    <x v="1"/>
  </r>
  <r>
    <n v="113"/>
    <n v="29"/>
    <x v="382"/>
    <d v="2008-01-01T00:00:00"/>
    <s v="OH"/>
    <s v="250/500"/>
    <n v="2000"/>
    <n v="1091.73"/>
    <n v="0"/>
    <n v="601213"/>
    <s v="MALE"/>
    <s v="PhD"/>
    <s v="Exec-Managerial"/>
    <s v="Not-In-Family"/>
    <n v="36100"/>
    <n v="-42300"/>
    <d v="2015-01-05T00:00:00"/>
    <x v="2"/>
    <s v="Rear Collision"/>
    <s v="Minor Damage"/>
    <s v="Other"/>
    <x v="2"/>
    <s v="Springfield"/>
    <n v="15"/>
    <n v="3"/>
    <s v="Unknown"/>
    <n v="0"/>
    <n v="2"/>
    <s v="Yes"/>
    <n v="49950"/>
    <n v="5550"/>
    <n v="5550"/>
    <n v="38850"/>
    <s v="Nissan"/>
    <s v="Ultimo"/>
    <n v="2004"/>
    <x v="0"/>
  </r>
  <r>
    <n v="289"/>
    <n v="46"/>
    <x v="383"/>
    <d v="2004-05-31T00:00:00"/>
    <s v="IL"/>
    <s v="250/500"/>
    <n v="2000"/>
    <n v="1209.07"/>
    <n v="0"/>
    <n v="604138"/>
    <s v="MALE"/>
    <s v="JD"/>
    <s v="Armed-Forces"/>
    <s v="Unmarried"/>
    <n v="0"/>
    <n v="0"/>
    <d v="2015-02-28T00:00:00"/>
    <x v="0"/>
    <s v="Rear Collision"/>
    <s v="Minor Damage"/>
    <s v="Ambulance"/>
    <x v="5"/>
    <s v="Arlington"/>
    <n v="18"/>
    <n v="1"/>
    <s v="Yes"/>
    <n v="0"/>
    <n v="1"/>
    <s v="Yes"/>
    <n v="56430"/>
    <n v="6270"/>
    <n v="6270"/>
    <n v="43890"/>
    <s v="Bmw"/>
    <s v="3 Series"/>
    <n v="1995"/>
    <x v="0"/>
  </r>
  <r>
    <n v="254"/>
    <n v="41"/>
    <x v="384"/>
    <d v="2013-12-18T00:00:00"/>
    <s v="IL"/>
    <s v="250/500"/>
    <n v="2000"/>
    <n v="1241.04"/>
    <n v="0"/>
    <n v="431361"/>
    <s v="FEMALE"/>
    <s v="Masters"/>
    <s v="Protective-Serv"/>
    <s v="Own-Child"/>
    <n v="0"/>
    <n v="0"/>
    <d v="2015-01-04T00:00:00"/>
    <x v="0"/>
    <s v="Front Collision"/>
    <s v="Minor Damage"/>
    <s v="Police"/>
    <x v="2"/>
    <s v="River wood"/>
    <n v="16"/>
    <n v="1"/>
    <s v="No"/>
    <n v="2"/>
    <n v="2"/>
    <s v="Yes"/>
    <n v="100210"/>
    <n v="18220"/>
    <n v="18220"/>
    <n v="63770"/>
    <s v="Audi"/>
    <s v="A5"/>
    <n v="2014"/>
    <x v="1"/>
  </r>
  <r>
    <n v="115"/>
    <n v="30"/>
    <x v="385"/>
    <d v="2000-08-24T00:00:00"/>
    <s v="OH"/>
    <s v="500/1000"/>
    <n v="500"/>
    <n v="1757.21"/>
    <n v="0"/>
    <n v="477695"/>
    <s v="MALE"/>
    <s v="High School"/>
    <s v="Prof-Specialty"/>
    <s v="Wife"/>
    <n v="46400"/>
    <n v="0"/>
    <d v="2015-02-02T00:00:00"/>
    <x v="2"/>
    <s v="Front Collision"/>
    <s v="Minor Damage"/>
    <s v="Fire"/>
    <x v="2"/>
    <s v="North bend"/>
    <n v="12"/>
    <n v="3"/>
    <s v="No"/>
    <n v="1"/>
    <n v="0"/>
    <s v="Yes"/>
    <n v="49140"/>
    <n v="5460"/>
    <n v="5460"/>
    <n v="38220"/>
    <s v="Ford"/>
    <s v="F150"/>
    <n v="2007"/>
    <x v="1"/>
  </r>
  <r>
    <n v="236"/>
    <n v="38"/>
    <x v="386"/>
    <d v="1992-10-14T00:00:00"/>
    <s v="OH"/>
    <s v="250/500"/>
    <n v="1000"/>
    <n v="802.24"/>
    <n v="0"/>
    <n v="612597"/>
    <s v="FEMALE"/>
    <s v="College"/>
    <s v="Other-Service"/>
    <s v="Not-In-Family"/>
    <n v="0"/>
    <n v="-62500"/>
    <d v="2015-02-23T00:00:00"/>
    <x v="0"/>
    <s v="Side Collision"/>
    <s v="Major Damage"/>
    <s v="Ambulance"/>
    <x v="4"/>
    <s v="Northbrook"/>
    <n v="16"/>
    <n v="1"/>
    <s v="No"/>
    <n v="0"/>
    <n v="1"/>
    <s v="Unknown"/>
    <n v="66840"/>
    <n v="16710"/>
    <n v="5570"/>
    <n v="44560"/>
    <s v="Mercedes"/>
    <s v="E400"/>
    <n v="2014"/>
    <x v="1"/>
  </r>
  <r>
    <n v="7"/>
    <n v="21"/>
    <x v="387"/>
    <d v="1991-11-16T00:00:00"/>
    <s v="IN"/>
    <s v="500/1000"/>
    <n v="1000"/>
    <n v="1342.72"/>
    <n v="0"/>
    <n v="445638"/>
    <s v="MALE"/>
    <s v="Associate"/>
    <s v="Machine-Op-Inspct"/>
    <s v="Wife"/>
    <n v="0"/>
    <n v="-45300"/>
    <d v="2015-02-10T00:00:00"/>
    <x v="0"/>
    <s v="Front Collision"/>
    <s v="Total Loss"/>
    <s v="Other"/>
    <x v="2"/>
    <s v="Hillsdale"/>
    <n v="21"/>
    <n v="1"/>
    <s v="Unknown"/>
    <n v="1"/>
    <n v="2"/>
    <s v="Unknown"/>
    <n v="62460"/>
    <n v="6940"/>
    <n v="6940"/>
    <n v="48580"/>
    <s v="Honda"/>
    <s v="Accord"/>
    <n v="2003"/>
    <x v="1"/>
  </r>
  <r>
    <n v="208"/>
    <n v="36"/>
    <x v="388"/>
    <d v="1995-10-08T00:00:00"/>
    <s v="OH"/>
    <s v="100/300"/>
    <n v="2000"/>
    <n v="1209.4100000000001"/>
    <n v="5000000"/>
    <n v="476185"/>
    <s v="MALE"/>
    <s v="JD"/>
    <s v="Machine-Op-Inspct"/>
    <s v="Wife"/>
    <n v="0"/>
    <n v="0"/>
    <d v="2015-02-16T00:00:00"/>
    <x v="2"/>
    <s v="Side Collision"/>
    <s v="Total Loss"/>
    <s v="Other"/>
    <x v="2"/>
    <s v="Columbus"/>
    <n v="15"/>
    <n v="3"/>
    <s v="Yes"/>
    <n v="0"/>
    <n v="1"/>
    <s v="Unknown"/>
    <n v="62810"/>
    <n v="11420"/>
    <n v="11420"/>
    <n v="39970"/>
    <s v="Nissan"/>
    <s v="Ultimo"/>
    <n v="1999"/>
    <x v="1"/>
  </r>
  <r>
    <n v="126"/>
    <n v="33"/>
    <x v="389"/>
    <d v="2007-10-28T00:00:00"/>
    <s v="OH"/>
    <s v="500/1000"/>
    <n v="1000"/>
    <n v="1141.71"/>
    <n v="2000000"/>
    <n v="435995"/>
    <s v="FEMALE"/>
    <s v="JD"/>
    <s v="Priv-House-Serv"/>
    <s v="Own-Child"/>
    <n v="36700"/>
    <n v="-73400"/>
    <d v="2015-01-04T00:00:00"/>
    <x v="0"/>
    <s v="Front Collision"/>
    <s v="Major Damage"/>
    <s v="Ambulance"/>
    <x v="4"/>
    <s v="Northbrook"/>
    <n v="21"/>
    <n v="1"/>
    <s v="Yes"/>
    <n v="1"/>
    <n v="2"/>
    <s v="Unknown"/>
    <n v="54160"/>
    <n v="6770"/>
    <n v="6770"/>
    <n v="40620"/>
    <s v="Subaru"/>
    <s v="Legacy"/>
    <n v="2009"/>
    <x v="1"/>
  </r>
  <r>
    <n v="48"/>
    <n v="35"/>
    <x v="390"/>
    <d v="2008-05-16T00:00:00"/>
    <s v="IL"/>
    <s v="100/300"/>
    <n v="500"/>
    <n v="1090.03"/>
    <n v="0"/>
    <n v="430232"/>
    <s v="FEMALE"/>
    <s v="JD"/>
    <s v="Exec-Managerial"/>
    <s v="Unmarried"/>
    <n v="0"/>
    <n v="-51000"/>
    <d v="2015-01-30T00:00:00"/>
    <x v="0"/>
    <s v="Rear Collision"/>
    <s v="Major Damage"/>
    <s v="Ambulance"/>
    <x v="4"/>
    <s v="Arlington"/>
    <n v="1"/>
    <n v="1"/>
    <s v="Yes"/>
    <n v="0"/>
    <n v="2"/>
    <s v="No"/>
    <n v="48400"/>
    <n v="9680"/>
    <n v="4840"/>
    <n v="33880"/>
    <s v="Saab"/>
    <s v="92x"/>
    <n v="2005"/>
    <x v="1"/>
  </r>
  <r>
    <n v="297"/>
    <n v="48"/>
    <x v="391"/>
    <d v="2009-06-22T00:00:00"/>
    <s v="IN"/>
    <s v="250/500"/>
    <n v="1000"/>
    <n v="1464.73"/>
    <n v="3000000"/>
    <n v="443861"/>
    <s v="MALE"/>
    <s v="PhD"/>
    <s v="Exec-Managerial"/>
    <s v="Other-Relative"/>
    <n v="54900"/>
    <n v="-36700"/>
    <d v="2015-01-25T00:00:00"/>
    <x v="2"/>
    <s v="Side Collision"/>
    <s v="Total Loss"/>
    <s v="Fire"/>
    <x v="2"/>
    <s v="Arlington"/>
    <n v="17"/>
    <n v="3"/>
    <s v="Unknown"/>
    <n v="0"/>
    <n v="0"/>
    <s v="No"/>
    <n v="51480"/>
    <n v="5720"/>
    <n v="5720"/>
    <n v="40040"/>
    <s v="Toyota"/>
    <s v="Highlander"/>
    <n v="2013"/>
    <x v="1"/>
  </r>
  <r>
    <n v="160"/>
    <n v="36"/>
    <x v="392"/>
    <d v="2012-05-10T00:00:00"/>
    <s v="OH"/>
    <s v="100/300"/>
    <n v="1000"/>
    <n v="1118.58"/>
    <n v="0"/>
    <n v="460801"/>
    <s v="FEMALE"/>
    <s v="High School"/>
    <s v="Prof-Specialty"/>
    <s v="Husband"/>
    <n v="0"/>
    <n v="-36600"/>
    <d v="2015-01-22T00:00:00"/>
    <x v="2"/>
    <s v="Rear Collision"/>
    <s v="Total Loss"/>
    <s v="Fire"/>
    <x v="2"/>
    <s v="Columbus"/>
    <n v="5"/>
    <n v="3"/>
    <s v="No"/>
    <n v="2"/>
    <n v="1"/>
    <s v="No"/>
    <n v="51700"/>
    <n v="5170"/>
    <n v="10340"/>
    <n v="36190"/>
    <s v="Saab"/>
    <n v="95"/>
    <n v="2003"/>
    <x v="1"/>
  </r>
  <r>
    <n v="406"/>
    <n v="58"/>
    <x v="393"/>
    <d v="2003-10-02T00:00:00"/>
    <s v="OH"/>
    <s v="250/500"/>
    <n v="2000"/>
    <n v="1117.04"/>
    <n v="0"/>
    <n v="605121"/>
    <s v="MALE"/>
    <s v="MD"/>
    <s v="Exec-Managerial"/>
    <s v="Own-Child"/>
    <n v="0"/>
    <n v="-42700"/>
    <d v="2015-01-01T00:00:00"/>
    <x v="2"/>
    <s v="Front Collision"/>
    <s v="Total Loss"/>
    <s v="Other"/>
    <x v="4"/>
    <s v="North bend"/>
    <n v="15"/>
    <n v="3"/>
    <s v="Unknown"/>
    <n v="1"/>
    <n v="2"/>
    <s v="Unknown"/>
    <n v="65520"/>
    <n v="10920"/>
    <n v="5460"/>
    <n v="49140"/>
    <s v="Volkswagen"/>
    <s v="Jetta"/>
    <n v="2009"/>
    <x v="1"/>
  </r>
  <r>
    <n v="157"/>
    <n v="31"/>
    <x v="394"/>
    <d v="1990-08-02T00:00:00"/>
    <s v="IN"/>
    <s v="500/1000"/>
    <n v="500"/>
    <n v="1257.83"/>
    <n v="7000000"/>
    <n v="458622"/>
    <s v="MALE"/>
    <s v="High School"/>
    <s v="Farming-Fishing"/>
    <s v="Own-Child"/>
    <n v="40700"/>
    <n v="-41600"/>
    <d v="2015-02-14T00:00:00"/>
    <x v="2"/>
    <s v="Rear Collision"/>
    <s v="Major Damage"/>
    <s v="Other"/>
    <x v="3"/>
    <s v="Arlington"/>
    <n v="2"/>
    <n v="4"/>
    <s v="No"/>
    <n v="2"/>
    <n v="2"/>
    <s v="No"/>
    <n v="47700"/>
    <n v="4770"/>
    <n v="9540"/>
    <n v="33390"/>
    <s v="Acura"/>
    <s v="TL"/>
    <n v="2011"/>
    <x v="0"/>
  </r>
  <r>
    <n v="146"/>
    <n v="31"/>
    <x v="395"/>
    <d v="1997-09-16T00:00:00"/>
    <s v="OH"/>
    <s v="250/500"/>
    <n v="2000"/>
    <n v="1082.72"/>
    <n v="0"/>
    <n v="478661"/>
    <s v="FEMALE"/>
    <s v="PhD"/>
    <s v="Machine-Op-Inspct"/>
    <s v="Not-In-Family"/>
    <n v="61400"/>
    <n v="-57500"/>
    <d v="2015-01-15T00:00:00"/>
    <x v="1"/>
    <s v="Unknown"/>
    <s v="Minor Damage"/>
    <s v="None"/>
    <x v="0"/>
    <s v="North bend"/>
    <n v="3"/>
    <n v="1"/>
    <s v="Yes"/>
    <n v="2"/>
    <n v="0"/>
    <s v="No"/>
    <n v="5220"/>
    <n v="580"/>
    <n v="580"/>
    <n v="4060"/>
    <s v="Acura"/>
    <s v="MDX"/>
    <n v="2015"/>
    <x v="1"/>
  </r>
  <r>
    <n v="409"/>
    <n v="57"/>
    <x v="396"/>
    <d v="1995-07-29T00:00:00"/>
    <s v="IN"/>
    <s v="100/300"/>
    <n v="1000"/>
    <n v="1191.8"/>
    <n v="6000000"/>
    <n v="435299"/>
    <s v="MALE"/>
    <s v="High School"/>
    <s v="Protective-Serv"/>
    <s v="Unmarried"/>
    <n v="55600"/>
    <n v="0"/>
    <d v="2015-01-06T00:00:00"/>
    <x v="0"/>
    <s v="Side Collision"/>
    <s v="Major Damage"/>
    <s v="Other"/>
    <x v="2"/>
    <s v="River wood"/>
    <n v="19"/>
    <n v="1"/>
    <s v="No"/>
    <n v="1"/>
    <n v="0"/>
    <s v="Unknown"/>
    <n v="73320"/>
    <n v="6110"/>
    <n v="12220"/>
    <n v="54990"/>
    <s v="Ford"/>
    <s v="Fusion"/>
    <n v="2012"/>
    <x v="1"/>
  </r>
  <r>
    <n v="252"/>
    <n v="46"/>
    <x v="397"/>
    <d v="2005-09-06T00:00:00"/>
    <s v="IN"/>
    <s v="100/300"/>
    <n v="1000"/>
    <n v="1242.02"/>
    <n v="0"/>
    <n v="601961"/>
    <s v="MALE"/>
    <s v="Masters"/>
    <s v="Adm-Clerical"/>
    <s v="Wife"/>
    <n v="0"/>
    <n v="-28800"/>
    <d v="2015-02-08T00:00:00"/>
    <x v="0"/>
    <s v="Front Collision"/>
    <s v="Minor Damage"/>
    <s v="Fire"/>
    <x v="1"/>
    <s v="Hillsdale"/>
    <n v="17"/>
    <n v="1"/>
    <s v="Yes"/>
    <n v="0"/>
    <n v="2"/>
    <s v="Yes"/>
    <n v="74900"/>
    <n v="14980"/>
    <n v="7490"/>
    <n v="52430"/>
    <s v="Jeep"/>
    <s v="Grand Cherokee"/>
    <n v="2003"/>
    <x v="1"/>
  </r>
  <r>
    <n v="6"/>
    <n v="27"/>
    <x v="398"/>
    <d v="1992-08-05T00:00:00"/>
    <s v="OH"/>
    <s v="250/500"/>
    <n v="500"/>
    <n v="1075.71"/>
    <n v="0"/>
    <n v="604328"/>
    <s v="FEMALE"/>
    <s v="High School"/>
    <s v="Prof-Specialty"/>
    <s v="Unmarried"/>
    <n v="0"/>
    <n v="-47400"/>
    <d v="2015-02-17T00:00:00"/>
    <x v="1"/>
    <s v="Unknown"/>
    <s v="Trivial Damage"/>
    <s v="Police"/>
    <x v="4"/>
    <s v="Columbus"/>
    <n v="7"/>
    <n v="1"/>
    <s v="Unknown"/>
    <n v="0"/>
    <n v="1"/>
    <s v="Yes"/>
    <n v="3190"/>
    <n v="580"/>
    <n v="290"/>
    <n v="2320"/>
    <s v="Saab"/>
    <n v="95"/>
    <n v="2015"/>
    <x v="1"/>
  </r>
  <r>
    <n v="103"/>
    <n v="33"/>
    <x v="399"/>
    <d v="1993-01-22T00:00:00"/>
    <s v="IN"/>
    <s v="100/300"/>
    <n v="1000"/>
    <n v="969.88"/>
    <n v="6000000"/>
    <n v="614385"/>
    <s v="MALE"/>
    <s v="MD"/>
    <s v="Armed-Forces"/>
    <s v="Own-Child"/>
    <n v="0"/>
    <n v="0"/>
    <d v="2015-01-21T00:00:00"/>
    <x v="0"/>
    <s v="Rear Collision"/>
    <s v="Minor Damage"/>
    <s v="Ambulance"/>
    <x v="2"/>
    <s v="Columbus"/>
    <n v="21"/>
    <n v="1"/>
    <s v="No"/>
    <n v="1"/>
    <n v="0"/>
    <s v="Yes"/>
    <n v="76920"/>
    <n v="12820"/>
    <n v="6410"/>
    <n v="57690"/>
    <s v="Chevrolet"/>
    <s v="Malibu"/>
    <n v="2002"/>
    <x v="1"/>
  </r>
  <r>
    <n v="369"/>
    <n v="53"/>
    <x v="400"/>
    <d v="1995-05-20T00:00:00"/>
    <s v="OH"/>
    <s v="250/500"/>
    <n v="2000"/>
    <n v="1459.93"/>
    <n v="0"/>
    <n v="438584"/>
    <s v="FEMALE"/>
    <s v="Masters"/>
    <s v="Priv-House-Serv"/>
    <s v="Not-In-Family"/>
    <n v="0"/>
    <n v="0"/>
    <d v="2015-02-09T00:00:00"/>
    <x v="2"/>
    <s v="Front Collision"/>
    <s v="Total Loss"/>
    <s v="Police"/>
    <x v="4"/>
    <s v="Springfield"/>
    <n v="10"/>
    <n v="2"/>
    <s v="Yes"/>
    <n v="1"/>
    <n v="3"/>
    <s v="No"/>
    <n v="77990"/>
    <n v="7090"/>
    <n v="14180"/>
    <n v="56720"/>
    <s v="Jeep"/>
    <s v="Wrangler"/>
    <n v="2012"/>
    <x v="1"/>
  </r>
  <r>
    <n v="261"/>
    <n v="46"/>
    <x v="401"/>
    <d v="1992-09-24T00:00:00"/>
    <s v="IL"/>
    <s v="500/1000"/>
    <n v="1000"/>
    <n v="1245.6099999999999"/>
    <n v="0"/>
    <n v="478703"/>
    <s v="MALE"/>
    <s v="MD"/>
    <s v="Transport-Moving"/>
    <s v="Own-Child"/>
    <n v="0"/>
    <n v="0"/>
    <d v="2015-02-12T00:00:00"/>
    <x v="0"/>
    <s v="Front Collision"/>
    <s v="Total Loss"/>
    <s v="Fire"/>
    <x v="2"/>
    <s v="Columbus"/>
    <n v="11"/>
    <n v="1"/>
    <s v="Yes"/>
    <n v="1"/>
    <n v="0"/>
    <s v="Unknown"/>
    <n v="59670"/>
    <n v="9180"/>
    <n v="9180"/>
    <n v="41310"/>
    <s v="Ford"/>
    <s v="Escape"/>
    <n v="2008"/>
    <x v="1"/>
  </r>
  <r>
    <n v="159"/>
    <n v="33"/>
    <x v="402"/>
    <d v="2007-07-20T00:00:00"/>
    <s v="IN"/>
    <s v="100/300"/>
    <n v="2000"/>
    <n v="1462.76"/>
    <n v="0"/>
    <n v="615683"/>
    <s v="FEMALE"/>
    <s v="College"/>
    <s v="Craft-Repair"/>
    <s v="Husband"/>
    <n v="69200"/>
    <n v="-36900"/>
    <d v="2015-02-24T00:00:00"/>
    <x v="2"/>
    <s v="Rear Collision"/>
    <s v="Major Damage"/>
    <s v="Ambulance"/>
    <x v="2"/>
    <s v="Columbus"/>
    <n v="23"/>
    <n v="3"/>
    <s v="Yes"/>
    <n v="2"/>
    <n v="0"/>
    <s v="No"/>
    <n v="44880"/>
    <n v="8160"/>
    <n v="4080"/>
    <n v="32640"/>
    <s v="Mercedes"/>
    <s v="C300"/>
    <n v="2004"/>
    <x v="0"/>
  </r>
  <r>
    <n v="344"/>
    <n v="51"/>
    <x v="403"/>
    <d v="1992-04-28T00:00:00"/>
    <s v="IN"/>
    <s v="100/300"/>
    <n v="2000"/>
    <n v="1398.46"/>
    <n v="0"/>
    <n v="455672"/>
    <s v="MALE"/>
    <s v="Associate"/>
    <s v="Sales"/>
    <s v="Other-Relative"/>
    <n v="0"/>
    <n v="0"/>
    <d v="2015-02-02T00:00:00"/>
    <x v="0"/>
    <s v="Side Collision"/>
    <s v="Minor Damage"/>
    <s v="Ambulance"/>
    <x v="5"/>
    <s v="North bend"/>
    <n v="14"/>
    <n v="1"/>
    <s v="Unknown"/>
    <n v="0"/>
    <n v="2"/>
    <s v="No"/>
    <n v="82830"/>
    <n v="7530"/>
    <n v="15060"/>
    <n v="60240"/>
    <s v="Audi"/>
    <s v="A5"/>
    <n v="2004"/>
    <x v="1"/>
  </r>
  <r>
    <n v="437"/>
    <n v="60"/>
    <x v="404"/>
    <d v="1998-01-19T00:00:00"/>
    <s v="OH"/>
    <s v="500/1000"/>
    <n v="1000"/>
    <n v="1269.6400000000001"/>
    <n v="0"/>
    <n v="602942"/>
    <s v="FEMALE"/>
    <s v="College"/>
    <s v="Armed-Forces"/>
    <s v="Unmarried"/>
    <n v="48800"/>
    <n v="0"/>
    <d v="2015-02-14T00:00:00"/>
    <x v="0"/>
    <s v="Front Collision"/>
    <s v="Minor Damage"/>
    <s v="Other"/>
    <x v="0"/>
    <s v="River wood"/>
    <n v="10"/>
    <n v="1"/>
    <s v="No"/>
    <n v="1"/>
    <n v="3"/>
    <s v="No"/>
    <n v="84480"/>
    <n v="7680"/>
    <n v="15360"/>
    <n v="61440"/>
    <s v="Chevrolet"/>
    <s v="Silverado"/>
    <n v="2012"/>
    <x v="0"/>
  </r>
  <r>
    <n v="65"/>
    <n v="30"/>
    <x v="405"/>
    <d v="2009-09-08T00:00:00"/>
    <s v="IN"/>
    <s v="100/300"/>
    <n v="500"/>
    <n v="1455.65"/>
    <n v="4000000"/>
    <n v="616706"/>
    <s v="FEMALE"/>
    <s v="College"/>
    <s v="Transport-Moving"/>
    <s v="Wife"/>
    <n v="0"/>
    <n v="-66300"/>
    <d v="2015-02-15T00:00:00"/>
    <x v="2"/>
    <s v="Side Collision"/>
    <s v="Total Loss"/>
    <s v="Fire"/>
    <x v="4"/>
    <s v="Hillsdale"/>
    <n v="6"/>
    <n v="3"/>
    <s v="Unknown"/>
    <n v="2"/>
    <n v="3"/>
    <s v="No"/>
    <n v="79800"/>
    <n v="15960"/>
    <n v="7980"/>
    <n v="55860"/>
    <s v="Honda"/>
    <s v="Civic"/>
    <n v="1999"/>
    <x v="1"/>
  </r>
  <r>
    <n v="280"/>
    <n v="41"/>
    <x v="406"/>
    <d v="1994-12-18T00:00:00"/>
    <s v="OH"/>
    <s v="500/1000"/>
    <n v="2000"/>
    <n v="1140.31"/>
    <n v="0"/>
    <n v="473243"/>
    <s v="MALE"/>
    <s v="MD"/>
    <s v="Adm-Clerical"/>
    <s v="Husband"/>
    <n v="29300"/>
    <n v="-64700"/>
    <d v="2015-02-28T00:00:00"/>
    <x v="2"/>
    <s v="Rear Collision"/>
    <s v="Minor Damage"/>
    <s v="Police"/>
    <x v="4"/>
    <s v="Arlington"/>
    <n v="10"/>
    <n v="3"/>
    <s v="Unknown"/>
    <n v="0"/>
    <n v="3"/>
    <s v="Yes"/>
    <n v="53020"/>
    <n v="9640"/>
    <n v="9640"/>
    <n v="33740"/>
    <s v="Toyota"/>
    <s v="Corolla"/>
    <n v="1999"/>
    <x v="1"/>
  </r>
  <r>
    <n v="269"/>
    <n v="45"/>
    <x v="407"/>
    <d v="1996-08-23T00:00:00"/>
    <s v="IN"/>
    <s v="500/1000"/>
    <n v="500"/>
    <n v="1330.46"/>
    <n v="0"/>
    <n v="435552"/>
    <s v="FEMALE"/>
    <s v="High School"/>
    <s v="Machine-Op-Inspct"/>
    <s v="Wife"/>
    <n v="54800"/>
    <n v="-64100"/>
    <d v="2015-01-18T00:00:00"/>
    <x v="2"/>
    <s v="Side Collision"/>
    <s v="Total Loss"/>
    <s v="Police"/>
    <x v="1"/>
    <s v="Hillsdale"/>
    <n v="5"/>
    <n v="3"/>
    <s v="Unknown"/>
    <n v="0"/>
    <n v="0"/>
    <s v="No"/>
    <n v="24200"/>
    <n v="2200"/>
    <n v="4400"/>
    <n v="17600"/>
    <s v="Subaru"/>
    <s v="Forrester"/>
    <n v="2008"/>
    <x v="1"/>
  </r>
  <r>
    <n v="275"/>
    <n v="40"/>
    <x v="408"/>
    <d v="1991-11-20T00:00:00"/>
    <s v="OH"/>
    <s v="250/500"/>
    <n v="2000"/>
    <n v="1190.5999999999999"/>
    <n v="0"/>
    <n v="434206"/>
    <s v="MALE"/>
    <s v="Masters"/>
    <s v="Exec-Managerial"/>
    <s v="Unmarried"/>
    <n v="0"/>
    <n v="-45300"/>
    <d v="2015-01-06T00:00:00"/>
    <x v="0"/>
    <s v="Rear Collision"/>
    <s v="Minor Damage"/>
    <s v="Fire"/>
    <x v="3"/>
    <s v="River wood"/>
    <n v="17"/>
    <n v="1"/>
    <s v="Unknown"/>
    <n v="1"/>
    <n v="3"/>
    <s v="Yes"/>
    <n v="43230"/>
    <n v="7860"/>
    <n v="7860"/>
    <n v="27510"/>
    <s v="Chevrolet"/>
    <s v="Silverado"/>
    <n v="2001"/>
    <x v="1"/>
  </r>
  <r>
    <n v="265"/>
    <n v="45"/>
    <x v="409"/>
    <d v="1998-10-28T00:00:00"/>
    <s v="OH"/>
    <s v="250/500"/>
    <n v="500"/>
    <n v="972.5"/>
    <n v="0"/>
    <n v="469895"/>
    <s v="FEMALE"/>
    <s v="College"/>
    <s v="Exec-Managerial"/>
    <s v="Unmarried"/>
    <n v="0"/>
    <n v="0"/>
    <d v="2015-01-19T00:00:00"/>
    <x v="1"/>
    <s v="Unknown"/>
    <s v="Trivial Damage"/>
    <s v="None"/>
    <x v="5"/>
    <s v="Springfield"/>
    <n v="3"/>
    <n v="1"/>
    <s v="No"/>
    <n v="2"/>
    <n v="3"/>
    <s v="No"/>
    <n v="3190"/>
    <n v="290"/>
    <n v="580"/>
    <n v="2320"/>
    <s v="Ford"/>
    <s v="Escape"/>
    <n v="1995"/>
    <x v="1"/>
  </r>
  <r>
    <n v="283"/>
    <n v="43"/>
    <x v="410"/>
    <d v="1997-07-14T00:00:00"/>
    <s v="IN"/>
    <s v="100/300"/>
    <n v="2000"/>
    <n v="1161.9100000000001"/>
    <n v="0"/>
    <n v="457722"/>
    <s v="FEMALE"/>
    <s v="Associate"/>
    <s v="Adm-Clerical"/>
    <s v="Not-In-Family"/>
    <n v="0"/>
    <n v="-50400"/>
    <d v="2015-01-17T00:00:00"/>
    <x v="3"/>
    <s v="Unknown"/>
    <s v="Minor Damage"/>
    <s v="None"/>
    <x v="4"/>
    <s v="Northbrook"/>
    <n v="9"/>
    <n v="1"/>
    <s v="Unknown"/>
    <n v="0"/>
    <n v="3"/>
    <s v="No"/>
    <n v="5850"/>
    <n v="1300"/>
    <n v="650"/>
    <n v="3900"/>
    <s v="Bmw"/>
    <s v="M5"/>
    <n v="2006"/>
    <x v="1"/>
  </r>
  <r>
    <n v="84"/>
    <n v="29"/>
    <x v="411"/>
    <d v="2003-04-09T00:00:00"/>
    <s v="OH"/>
    <s v="250/500"/>
    <n v="1000"/>
    <n v="1117.17"/>
    <n v="0"/>
    <n v="473645"/>
    <s v="FEMALE"/>
    <s v="High School"/>
    <s v="Machine-Op-Inspct"/>
    <s v="Not-In-Family"/>
    <n v="0"/>
    <n v="-29900"/>
    <d v="2015-02-12T00:00:00"/>
    <x v="3"/>
    <s v="Unknown"/>
    <s v="Trivial Damage"/>
    <s v="Police"/>
    <x v="0"/>
    <s v="Arlington"/>
    <n v="6"/>
    <n v="1"/>
    <s v="Yes"/>
    <n v="2"/>
    <n v="0"/>
    <s v="Yes"/>
    <n v="6820"/>
    <n v="620"/>
    <n v="1240"/>
    <n v="4960"/>
    <s v="Bmw"/>
    <s v="3 Series"/>
    <n v="2005"/>
    <x v="1"/>
  </r>
  <r>
    <n v="247"/>
    <n v="44"/>
    <x v="412"/>
    <d v="1992-02-04T00:00:00"/>
    <s v="OH"/>
    <s v="250/500"/>
    <n v="2000"/>
    <n v="1101.51"/>
    <n v="0"/>
    <n v="619108"/>
    <s v="FEMALE"/>
    <s v="College"/>
    <s v="Farming-Fishing"/>
    <s v="Not-In-Family"/>
    <n v="64000"/>
    <n v="0"/>
    <d v="2015-02-11T00:00:00"/>
    <x v="2"/>
    <s v="Front Collision"/>
    <s v="Minor Damage"/>
    <s v="Fire"/>
    <x v="2"/>
    <s v="River wood"/>
    <n v="22"/>
    <n v="3"/>
    <s v="No"/>
    <n v="2"/>
    <n v="2"/>
    <s v="No"/>
    <n v="69480"/>
    <n v="11580"/>
    <n v="11580"/>
    <n v="46320"/>
    <s v="Chevrolet"/>
    <s v="Tahoe"/>
    <n v="2008"/>
    <x v="1"/>
  </r>
  <r>
    <n v="56"/>
    <n v="29"/>
    <x v="413"/>
    <d v="2006-06-29T00:00:00"/>
    <s v="IL"/>
    <s v="100/300"/>
    <n v="1000"/>
    <n v="1523.17"/>
    <n v="0"/>
    <n v="610479"/>
    <s v="MALE"/>
    <s v="Masters"/>
    <s v="Prof-Specialty"/>
    <s v="Own-Child"/>
    <n v="0"/>
    <n v="0"/>
    <d v="2015-02-21T00:00:00"/>
    <x v="2"/>
    <s v="Front Collision"/>
    <s v="Major Damage"/>
    <s v="Fire"/>
    <x v="6"/>
    <s v="North bend"/>
    <n v="10"/>
    <n v="3"/>
    <s v="Unknown"/>
    <n v="1"/>
    <n v="2"/>
    <s v="Yes"/>
    <n v="94560"/>
    <n v="7880"/>
    <n v="15760"/>
    <n v="70920"/>
    <s v="Jeep"/>
    <s v="Grand Cherokee"/>
    <n v="1995"/>
    <x v="1"/>
  </r>
  <r>
    <n v="210"/>
    <n v="39"/>
    <x v="414"/>
    <d v="1997-06-21T00:00:00"/>
    <s v="OH"/>
    <s v="500/1000"/>
    <n v="1000"/>
    <n v="984.45"/>
    <n v="0"/>
    <n v="474998"/>
    <s v="MALE"/>
    <s v="Associate"/>
    <s v="Armed-Forces"/>
    <s v="Unmarried"/>
    <n v="0"/>
    <n v="0"/>
    <d v="2015-01-02T00:00:00"/>
    <x v="1"/>
    <s v="Unknown"/>
    <s v="Minor Damage"/>
    <s v="None"/>
    <x v="5"/>
    <s v="River wood"/>
    <n v="4"/>
    <n v="1"/>
    <s v="Yes"/>
    <n v="1"/>
    <n v="2"/>
    <s v="Unknown"/>
    <n v="7800"/>
    <n v="780"/>
    <n v="780"/>
    <n v="6240"/>
    <s v="Dodge"/>
    <s v="RAM"/>
    <n v="1997"/>
    <x v="1"/>
  </r>
  <r>
    <n v="108"/>
    <n v="32"/>
    <x v="415"/>
    <d v="2006-09-07T00:00:00"/>
    <s v="OH"/>
    <s v="500/1000"/>
    <n v="2000"/>
    <n v="1257"/>
    <n v="4000000"/>
    <n v="616341"/>
    <s v="FEMALE"/>
    <s v="High School"/>
    <s v="Machine-Op-Inspct"/>
    <s v="Unmarried"/>
    <n v="63900"/>
    <n v="-43700"/>
    <d v="2015-01-11T00:00:00"/>
    <x v="0"/>
    <s v="Front Collision"/>
    <s v="Total Loss"/>
    <s v="Other"/>
    <x v="4"/>
    <s v="Northbrook"/>
    <n v="23"/>
    <n v="1"/>
    <s v="No"/>
    <n v="1"/>
    <n v="3"/>
    <s v="No"/>
    <n v="61270"/>
    <n v="5570"/>
    <n v="11140"/>
    <n v="44560"/>
    <s v="Subaru"/>
    <s v="Legacy"/>
    <n v="1999"/>
    <x v="1"/>
  </r>
  <r>
    <n v="328"/>
    <n v="49"/>
    <x v="416"/>
    <d v="2001-10-01T00:00:00"/>
    <s v="OH"/>
    <s v="500/1000"/>
    <n v="500"/>
    <n v="1434.51"/>
    <n v="0"/>
    <n v="460535"/>
    <s v="FEMALE"/>
    <s v="Masters"/>
    <s v="Transport-Moving"/>
    <s v="Wife"/>
    <n v="0"/>
    <n v="0"/>
    <d v="2015-02-23T00:00:00"/>
    <x v="0"/>
    <s v="Rear Collision"/>
    <s v="Total Loss"/>
    <s v="Police"/>
    <x v="2"/>
    <s v="River wood"/>
    <n v="19"/>
    <n v="1"/>
    <s v="Unknown"/>
    <n v="0"/>
    <n v="2"/>
    <s v="Yes"/>
    <n v="71440"/>
    <n v="8930"/>
    <n v="8930"/>
    <n v="53580"/>
    <s v="Mercedes"/>
    <s v="ML350"/>
    <n v="2005"/>
    <x v="1"/>
  </r>
  <r>
    <n v="186"/>
    <n v="37"/>
    <x v="417"/>
    <d v="2009-02-20T00:00:00"/>
    <s v="OH"/>
    <s v="250/500"/>
    <n v="2000"/>
    <n v="1628"/>
    <n v="0"/>
    <n v="606487"/>
    <s v="FEMALE"/>
    <s v="JD"/>
    <s v="Priv-House-Serv"/>
    <s v="Unmarried"/>
    <n v="0"/>
    <n v="0"/>
    <d v="2015-01-28T00:00:00"/>
    <x v="0"/>
    <s v="Rear Collision"/>
    <s v="Total Loss"/>
    <s v="Ambulance"/>
    <x v="2"/>
    <s v="Hillsdale"/>
    <n v="22"/>
    <n v="1"/>
    <s v="Yes"/>
    <n v="1"/>
    <n v="2"/>
    <s v="Yes"/>
    <n v="55600"/>
    <n v="11120"/>
    <n v="5560"/>
    <n v="38920"/>
    <s v="Jeep"/>
    <s v="Grand Cherokee"/>
    <n v="2009"/>
    <x v="1"/>
  </r>
  <r>
    <n v="277"/>
    <n v="44"/>
    <x v="418"/>
    <d v="2001-06-26T00:00:00"/>
    <s v="IN"/>
    <s v="500/1000"/>
    <n v="500"/>
    <n v="1412.31"/>
    <n v="0"/>
    <n v="620737"/>
    <s v="MALE"/>
    <s v="High School"/>
    <s v="Priv-House-Serv"/>
    <s v="Unmarried"/>
    <n v="0"/>
    <n v="0"/>
    <d v="2015-02-01T00:00:00"/>
    <x v="1"/>
    <s v="Unknown"/>
    <s v="Trivial Damage"/>
    <s v="Police"/>
    <x v="5"/>
    <s v="River wood"/>
    <n v="6"/>
    <n v="1"/>
    <s v="No"/>
    <n v="1"/>
    <n v="3"/>
    <s v="No"/>
    <n v="5000"/>
    <n v="1000"/>
    <n v="500"/>
    <n v="3500"/>
    <s v="Jeep"/>
    <s v="Wrangler"/>
    <n v="2005"/>
    <x v="1"/>
  </r>
  <r>
    <n v="138"/>
    <n v="33"/>
    <x v="419"/>
    <d v="1997-01-18T00:00:00"/>
    <s v="IL"/>
    <s v="250/500"/>
    <n v="500"/>
    <n v="1362.87"/>
    <n v="5000000"/>
    <n v="445904"/>
    <s v="FEMALE"/>
    <s v="JD"/>
    <s v="Exec-Managerial"/>
    <s v="Own-Child"/>
    <n v="56900"/>
    <n v="-56900"/>
    <d v="2015-02-24T00:00:00"/>
    <x v="0"/>
    <s v="Side Collision"/>
    <s v="Minor Damage"/>
    <s v="Other"/>
    <x v="2"/>
    <s v="Springfield"/>
    <n v="6"/>
    <n v="1"/>
    <s v="No"/>
    <n v="2"/>
    <n v="0"/>
    <s v="Unknown"/>
    <n v="95810"/>
    <n v="14740"/>
    <n v="14740"/>
    <n v="66330"/>
    <s v="Bmw"/>
    <s v="X5"/>
    <n v="2007"/>
    <x v="1"/>
  </r>
  <r>
    <n v="208"/>
    <n v="41"/>
    <x v="420"/>
    <d v="2014-06-24T00:00:00"/>
    <s v="IN"/>
    <s v="100/300"/>
    <n v="1000"/>
    <n v="1134.68"/>
    <n v="0"/>
    <n v="464145"/>
    <s v="FEMALE"/>
    <s v="College"/>
    <s v="Tech-Support"/>
    <s v="Husband"/>
    <n v="0"/>
    <n v="0"/>
    <d v="2015-01-20T00:00:00"/>
    <x v="0"/>
    <s v="Rear Collision"/>
    <s v="Major Damage"/>
    <s v="Ambulance"/>
    <x v="0"/>
    <s v="North bend"/>
    <n v="18"/>
    <n v="1"/>
    <s v="No"/>
    <n v="2"/>
    <n v="2"/>
    <s v="Unknown"/>
    <n v="69300"/>
    <n v="6930"/>
    <n v="13860"/>
    <n v="48510"/>
    <s v="Volkswagen"/>
    <s v="Jetta"/>
    <n v="1996"/>
    <x v="1"/>
  </r>
  <r>
    <n v="147"/>
    <n v="37"/>
    <x v="421"/>
    <d v="1992-10-02T00:00:00"/>
    <s v="IN"/>
    <s v="250/500"/>
    <n v="1000"/>
    <n v="1306.78"/>
    <n v="0"/>
    <n v="466818"/>
    <s v="MALE"/>
    <s v="MD"/>
    <s v="Prof-Specialty"/>
    <s v="Other-Relative"/>
    <n v="0"/>
    <n v="0"/>
    <d v="2015-01-14T00:00:00"/>
    <x v="0"/>
    <s v="Front Collision"/>
    <s v="Total Loss"/>
    <s v="Ambulance"/>
    <x v="0"/>
    <s v="North bend"/>
    <n v="22"/>
    <n v="1"/>
    <s v="Unknown"/>
    <n v="1"/>
    <n v="0"/>
    <s v="No"/>
    <n v="81120"/>
    <n v="13520"/>
    <n v="20280"/>
    <n v="47320"/>
    <s v="Toyota"/>
    <s v="Camry"/>
    <n v="1995"/>
    <x v="1"/>
  </r>
  <r>
    <n v="8"/>
    <n v="21"/>
    <x v="422"/>
    <d v="2012-10-09T00:00:00"/>
    <s v="IN"/>
    <s v="500/1000"/>
    <n v="500"/>
    <n v="1021.9"/>
    <n v="0"/>
    <n v="464237"/>
    <s v="MALE"/>
    <s v="High School"/>
    <s v="Handlers-Cleaners"/>
    <s v="Husband"/>
    <n v="0"/>
    <n v="0"/>
    <d v="2015-02-05T00:00:00"/>
    <x v="0"/>
    <s v="Front Collision"/>
    <s v="Major Damage"/>
    <s v="Other"/>
    <x v="4"/>
    <s v="Columbus"/>
    <n v="21"/>
    <n v="1"/>
    <s v="Unknown"/>
    <n v="0"/>
    <n v="0"/>
    <s v="Unknown"/>
    <n v="91260"/>
    <n v="14040"/>
    <n v="14040"/>
    <n v="63180"/>
    <s v="Toyota"/>
    <s v="Corolla"/>
    <n v="2012"/>
    <x v="1"/>
  </r>
  <r>
    <n v="297"/>
    <n v="48"/>
    <x v="423"/>
    <d v="1993-02-10T00:00:00"/>
    <s v="IN"/>
    <s v="100/300"/>
    <n v="1000"/>
    <n v="1538.6"/>
    <n v="0"/>
    <n v="618455"/>
    <s v="FEMALE"/>
    <s v="MD"/>
    <s v="Other-Service"/>
    <s v="Wife"/>
    <n v="0"/>
    <n v="-54700"/>
    <d v="2015-01-11T00:00:00"/>
    <x v="0"/>
    <s v="Side Collision"/>
    <s v="Minor Damage"/>
    <s v="Fire"/>
    <x v="0"/>
    <s v="North bend"/>
    <n v="12"/>
    <n v="1"/>
    <s v="Unknown"/>
    <n v="0"/>
    <n v="0"/>
    <s v="Unknown"/>
    <n v="60600"/>
    <n v="6060"/>
    <n v="12120"/>
    <n v="42420"/>
    <s v="Ford"/>
    <s v="Fusion"/>
    <n v="2004"/>
    <x v="1"/>
  </r>
  <r>
    <n v="150"/>
    <n v="31"/>
    <x v="424"/>
    <d v="1994-09-28T00:00:00"/>
    <s v="IN"/>
    <s v="500/1000"/>
    <n v="1000"/>
    <n v="1354.5"/>
    <n v="0"/>
    <n v="456602"/>
    <s v="MALE"/>
    <s v="Masters"/>
    <s v="Machine-Op-Inspct"/>
    <s v="Husband"/>
    <n v="52800"/>
    <n v="0"/>
    <d v="2015-01-02T00:00:00"/>
    <x v="2"/>
    <s v="Front Collision"/>
    <s v="Major Damage"/>
    <s v="Ambulance"/>
    <x v="2"/>
    <s v="Arlington"/>
    <n v="6"/>
    <n v="3"/>
    <s v="Unknown"/>
    <n v="0"/>
    <n v="3"/>
    <s v="Yes"/>
    <n v="64800"/>
    <n v="6480"/>
    <n v="12960"/>
    <n v="45360"/>
    <s v="Subaru"/>
    <s v="Forrester"/>
    <n v="2000"/>
    <x v="0"/>
  </r>
  <r>
    <n v="4"/>
    <n v="34"/>
    <x v="425"/>
    <d v="2003-05-24T00:00:00"/>
    <s v="OH"/>
    <s v="500/1000"/>
    <n v="500"/>
    <n v="1282.93"/>
    <n v="0"/>
    <n v="616126"/>
    <s v="FEMALE"/>
    <s v="College"/>
    <s v="Exec-Managerial"/>
    <s v="Other-Relative"/>
    <n v="0"/>
    <n v="0"/>
    <d v="2015-02-12T00:00:00"/>
    <x v="2"/>
    <s v="Side Collision"/>
    <s v="Major Damage"/>
    <s v="Police"/>
    <x v="4"/>
    <s v="Northbrook"/>
    <n v="0"/>
    <n v="4"/>
    <s v="Unknown"/>
    <n v="0"/>
    <n v="0"/>
    <s v="Unknown"/>
    <n v="66880"/>
    <n v="6080"/>
    <n v="12160"/>
    <n v="48640"/>
    <s v="Chevrolet"/>
    <s v="Silverado"/>
    <n v="1996"/>
    <x v="0"/>
  </r>
  <r>
    <n v="210"/>
    <n v="35"/>
    <x v="426"/>
    <d v="1991-12-25T00:00:00"/>
    <s v="IL"/>
    <s v="500/1000"/>
    <n v="1000"/>
    <n v="1346.27"/>
    <n v="0"/>
    <n v="468508"/>
    <s v="MALE"/>
    <s v="Masters"/>
    <s v="Farming-Fishing"/>
    <s v="Not-In-Family"/>
    <n v="44900"/>
    <n v="-91400"/>
    <d v="2015-01-03T00:00:00"/>
    <x v="0"/>
    <s v="Front Collision"/>
    <s v="Total Loss"/>
    <s v="Ambulance"/>
    <x v="4"/>
    <s v="Arlington"/>
    <n v="11"/>
    <n v="1"/>
    <s v="No"/>
    <n v="0"/>
    <n v="2"/>
    <s v="Unknown"/>
    <n v="58200"/>
    <n v="5820"/>
    <n v="5820"/>
    <n v="46560"/>
    <s v="Bmw"/>
    <s v="X5"/>
    <n v="2013"/>
    <x v="1"/>
  </r>
  <r>
    <n v="91"/>
    <n v="31"/>
    <x v="427"/>
    <d v="1999-09-18T00:00:00"/>
    <s v="IN"/>
    <s v="100/300"/>
    <n v="1000"/>
    <n v="1338.4"/>
    <n v="4000000"/>
    <n v="431937"/>
    <s v="FEMALE"/>
    <s v="High School"/>
    <s v="Priv-House-Serv"/>
    <s v="Own-Child"/>
    <n v="63600"/>
    <n v="0"/>
    <d v="2015-02-25T00:00:00"/>
    <x v="0"/>
    <s v="Side Collision"/>
    <s v="Minor Damage"/>
    <s v="Police"/>
    <x v="5"/>
    <s v="Hillsdale"/>
    <n v="19"/>
    <n v="1"/>
    <s v="Unknown"/>
    <n v="1"/>
    <n v="0"/>
    <s v="No"/>
    <n v="60570"/>
    <n v="6730"/>
    <n v="6730"/>
    <n v="47110"/>
    <s v="Nissan"/>
    <s v="Maxima"/>
    <n v="2011"/>
    <x v="1"/>
  </r>
  <r>
    <n v="167"/>
    <n v="36"/>
    <x v="428"/>
    <d v="1994-02-03T00:00:00"/>
    <s v="IL"/>
    <s v="100/300"/>
    <n v="1000"/>
    <n v="949.44"/>
    <n v="0"/>
    <n v="448603"/>
    <s v="FEMALE"/>
    <s v="Masters"/>
    <s v="Exec-Managerial"/>
    <s v="Other-Relative"/>
    <n v="0"/>
    <n v="-38400"/>
    <d v="2015-01-19T00:00:00"/>
    <x v="2"/>
    <s v="Rear Collision"/>
    <s v="Major Damage"/>
    <s v="Ambulance"/>
    <x v="5"/>
    <s v="Springfield"/>
    <n v="22"/>
    <n v="3"/>
    <s v="Unknown"/>
    <n v="0"/>
    <n v="0"/>
    <s v="No"/>
    <n v="69680"/>
    <n v="8710"/>
    <n v="8710"/>
    <n v="52260"/>
    <s v="Mercedes"/>
    <s v="ML350"/>
    <n v="2008"/>
    <x v="0"/>
  </r>
  <r>
    <n v="467"/>
    <n v="58"/>
    <x v="429"/>
    <d v="2003-01-18T00:00:00"/>
    <s v="IN"/>
    <s v="500/1000"/>
    <n v="2000"/>
    <n v="977.4"/>
    <n v="0"/>
    <n v="444500"/>
    <s v="MALE"/>
    <s v="Masters"/>
    <s v="Transport-Moving"/>
    <s v="Own-Child"/>
    <n v="82200"/>
    <n v="0"/>
    <d v="2015-01-03T00:00:00"/>
    <x v="0"/>
    <s v="Front Collision"/>
    <s v="Total Loss"/>
    <s v="Fire"/>
    <x v="2"/>
    <s v="Columbus"/>
    <n v="2"/>
    <n v="1"/>
    <s v="Yes"/>
    <n v="2"/>
    <n v="3"/>
    <s v="No"/>
    <n v="55700"/>
    <n v="5570"/>
    <n v="11140"/>
    <n v="38990"/>
    <s v="Nissan"/>
    <s v="Maxima"/>
    <n v="2014"/>
    <x v="1"/>
  </r>
  <r>
    <n v="264"/>
    <n v="47"/>
    <x v="430"/>
    <d v="2005-03-07T00:00:00"/>
    <s v="IN"/>
    <s v="250/500"/>
    <n v="2000"/>
    <n v="1181.46"/>
    <n v="10000000"/>
    <n v="601117"/>
    <s v="FEMALE"/>
    <s v="JD"/>
    <s v="Transport-Moving"/>
    <s v="Other-Relative"/>
    <n v="0"/>
    <n v="-67400"/>
    <d v="2015-02-12T00:00:00"/>
    <x v="2"/>
    <s v="Front Collision"/>
    <s v="Total Loss"/>
    <s v="Ambulance"/>
    <x v="3"/>
    <s v="Arlington"/>
    <n v="16"/>
    <n v="4"/>
    <s v="Yes"/>
    <n v="1"/>
    <n v="2"/>
    <s v="Yes"/>
    <n v="62370"/>
    <n v="5670"/>
    <n v="5670"/>
    <n v="51030"/>
    <s v="Dodge"/>
    <s v="Neon"/>
    <n v="2001"/>
    <x v="1"/>
  </r>
  <r>
    <n v="270"/>
    <n v="45"/>
    <x v="431"/>
    <d v="2003-08-23T00:00:00"/>
    <s v="OH"/>
    <s v="500/1000"/>
    <n v="500"/>
    <n v="1187.53"/>
    <n v="0"/>
    <n v="615383"/>
    <s v="FEMALE"/>
    <s v="PhD"/>
    <s v="Priv-House-Serv"/>
    <s v="Not-In-Family"/>
    <n v="83200"/>
    <n v="-53300"/>
    <d v="2015-02-24T00:00:00"/>
    <x v="2"/>
    <s v="Side Collision"/>
    <s v="Total Loss"/>
    <s v="Other"/>
    <x v="1"/>
    <s v="Columbus"/>
    <n v="23"/>
    <n v="3"/>
    <s v="Unknown"/>
    <n v="0"/>
    <n v="0"/>
    <s v="Yes"/>
    <n v="54340"/>
    <n v="9880"/>
    <n v="0"/>
    <n v="44460"/>
    <s v="Saab"/>
    <s v="92x"/>
    <n v="2005"/>
    <x v="1"/>
  </r>
  <r>
    <n v="310"/>
    <n v="48"/>
    <x v="432"/>
    <d v="2002-07-11T00:00:00"/>
    <s v="OH"/>
    <s v="100/300"/>
    <n v="1000"/>
    <n v="845.16"/>
    <n v="0"/>
    <n v="434342"/>
    <s v="FEMALE"/>
    <s v="Masters"/>
    <s v="Priv-House-Serv"/>
    <s v="Other-Relative"/>
    <n v="0"/>
    <n v="0"/>
    <d v="2015-02-25T00:00:00"/>
    <x v="0"/>
    <s v="Front Collision"/>
    <s v="Major Damage"/>
    <s v="Police"/>
    <x v="5"/>
    <s v="North bend"/>
    <n v="21"/>
    <n v="1"/>
    <s v="Yes"/>
    <n v="1"/>
    <n v="0"/>
    <s v="No"/>
    <n v="55170"/>
    <n v="6130"/>
    <n v="6130"/>
    <n v="42910"/>
    <s v="Audi"/>
    <s v="A5"/>
    <n v="2005"/>
    <x v="0"/>
  </r>
  <r>
    <n v="143"/>
    <n v="34"/>
    <x v="433"/>
    <d v="2014-03-19T00:00:00"/>
    <s v="IL"/>
    <s v="100/300"/>
    <n v="500"/>
    <n v="1442.27"/>
    <n v="0"/>
    <n v="435100"/>
    <s v="MALE"/>
    <s v="College"/>
    <s v="Priv-House-Serv"/>
    <s v="Wife"/>
    <n v="67900"/>
    <n v="0"/>
    <d v="2015-02-17T00:00:00"/>
    <x v="0"/>
    <s v="Front Collision"/>
    <s v="Minor Damage"/>
    <s v="Other"/>
    <x v="2"/>
    <s v="Columbus"/>
    <n v="10"/>
    <n v="1"/>
    <s v="Unknown"/>
    <n v="2"/>
    <n v="3"/>
    <s v="Yes"/>
    <n v="58500"/>
    <n v="11700"/>
    <n v="5850"/>
    <n v="40950"/>
    <s v="Dodge"/>
    <s v="RAM"/>
    <n v="1999"/>
    <x v="1"/>
  </r>
  <r>
    <n v="146"/>
    <n v="32"/>
    <x v="434"/>
    <d v="1993-12-06T00:00:00"/>
    <s v="OH"/>
    <s v="100/300"/>
    <n v="2000"/>
    <n v="1276.43"/>
    <n v="0"/>
    <n v="431278"/>
    <s v="MALE"/>
    <s v="Associate"/>
    <s v="Priv-House-Serv"/>
    <s v="Own-Child"/>
    <n v="0"/>
    <n v="0"/>
    <d v="2015-02-09T00:00:00"/>
    <x v="0"/>
    <s v="Rear Collision"/>
    <s v="Major Damage"/>
    <s v="Fire"/>
    <x v="5"/>
    <s v="River wood"/>
    <n v="12"/>
    <n v="1"/>
    <s v="Unknown"/>
    <n v="0"/>
    <n v="3"/>
    <s v="Unknown"/>
    <n v="59940"/>
    <n v="6660"/>
    <n v="6660"/>
    <n v="46620"/>
    <s v="Honda"/>
    <s v="CRV"/>
    <n v="1995"/>
    <x v="1"/>
  </r>
  <r>
    <n v="102"/>
    <n v="28"/>
    <x v="435"/>
    <d v="1999-08-29T00:00:00"/>
    <s v="OH"/>
    <s v="250/500"/>
    <n v="500"/>
    <n v="1075.4100000000001"/>
    <n v="0"/>
    <n v="445648"/>
    <s v="MALE"/>
    <s v="MD"/>
    <s v="Machine-Op-Inspct"/>
    <s v="Wife"/>
    <n v="55200"/>
    <n v="0"/>
    <d v="2015-02-15T00:00:00"/>
    <x v="0"/>
    <s v="Side Collision"/>
    <s v="Total Loss"/>
    <s v="Police"/>
    <x v="6"/>
    <s v="North bend"/>
    <n v="6"/>
    <n v="1"/>
    <s v="No"/>
    <n v="1"/>
    <n v="0"/>
    <s v="No"/>
    <n v="73400"/>
    <n v="7340"/>
    <n v="7340"/>
    <n v="58720"/>
    <s v="Dodge"/>
    <s v="Neon"/>
    <n v="1996"/>
    <x v="1"/>
  </r>
  <r>
    <n v="61"/>
    <n v="23"/>
    <x v="436"/>
    <d v="2007-03-09T00:00:00"/>
    <s v="IL"/>
    <s v="100/300"/>
    <n v="500"/>
    <n v="1111.72"/>
    <n v="0"/>
    <n v="448857"/>
    <s v="MALE"/>
    <s v="JD"/>
    <s v="Exec-Managerial"/>
    <s v="Other-Relative"/>
    <n v="54600"/>
    <n v="0"/>
    <d v="2015-02-25T00:00:00"/>
    <x v="0"/>
    <s v="Side Collision"/>
    <s v="Major Damage"/>
    <s v="Fire"/>
    <x v="6"/>
    <s v="River wood"/>
    <n v="6"/>
    <n v="1"/>
    <s v="Unknown"/>
    <n v="1"/>
    <n v="2"/>
    <s v="Unknown"/>
    <n v="41850"/>
    <n v="4650"/>
    <n v="4650"/>
    <n v="32550"/>
    <s v="Subaru"/>
    <s v="Legacy"/>
    <n v="1997"/>
    <x v="1"/>
  </r>
  <r>
    <n v="255"/>
    <n v="44"/>
    <x v="437"/>
    <d v="2004-01-03T00:00:00"/>
    <s v="OH"/>
    <s v="500/1000"/>
    <n v="2000"/>
    <n v="814.96"/>
    <n v="6000000"/>
    <n v="435267"/>
    <s v="FEMALE"/>
    <s v="PhD"/>
    <s v="Priv-House-Serv"/>
    <s v="Not-In-Family"/>
    <n v="68500"/>
    <n v="0"/>
    <d v="2015-02-05T00:00:00"/>
    <x v="3"/>
    <s v="Unknown"/>
    <s v="Trivial Damage"/>
    <s v="Police"/>
    <x v="5"/>
    <s v="Hillsdale"/>
    <n v="7"/>
    <n v="1"/>
    <s v="Unknown"/>
    <n v="2"/>
    <n v="2"/>
    <s v="No"/>
    <n v="6400"/>
    <n v="640"/>
    <n v="1280"/>
    <n v="4480"/>
    <s v="Mercedes"/>
    <s v="ML350"/>
    <n v="2005"/>
    <x v="0"/>
  </r>
  <r>
    <n v="211"/>
    <n v="40"/>
    <x v="438"/>
    <d v="1991-04-25T00:00:00"/>
    <s v="IL"/>
    <s v="500/1000"/>
    <n v="1000"/>
    <n v="1575.86"/>
    <n v="0"/>
    <n v="461275"/>
    <s v="FEMALE"/>
    <s v="PhD"/>
    <s v="Other-Service"/>
    <s v="Own-Child"/>
    <n v="0"/>
    <n v="0"/>
    <d v="2015-01-12T00:00:00"/>
    <x v="1"/>
    <s v="Unknown"/>
    <s v="Trivial Damage"/>
    <s v="Police"/>
    <x v="4"/>
    <s v="Northbrook"/>
    <n v="3"/>
    <n v="1"/>
    <s v="No"/>
    <n v="1"/>
    <n v="1"/>
    <s v="No"/>
    <n v="3190"/>
    <n v="580"/>
    <n v="290"/>
    <n v="2320"/>
    <s v="Audi"/>
    <s v="A5"/>
    <n v="2004"/>
    <x v="1"/>
  </r>
  <r>
    <n v="61"/>
    <n v="29"/>
    <x v="439"/>
    <d v="1995-03-14T00:00:00"/>
    <s v="IN"/>
    <s v="250/500"/>
    <n v="1000"/>
    <n v="1115.27"/>
    <n v="0"/>
    <n v="613816"/>
    <s v="MALE"/>
    <s v="JD"/>
    <s v="Handlers-Cleaners"/>
    <s v="Unmarried"/>
    <n v="0"/>
    <n v="-66000"/>
    <d v="2015-01-01T00:00:00"/>
    <x v="3"/>
    <s v="Unknown"/>
    <s v="Trivial Damage"/>
    <s v="None"/>
    <x v="1"/>
    <s v="Hillsdale"/>
    <n v="10"/>
    <n v="1"/>
    <s v="Yes"/>
    <n v="2"/>
    <n v="1"/>
    <s v="Yes"/>
    <n v="5900"/>
    <n v="590"/>
    <n v="590"/>
    <n v="4720"/>
    <s v="Nissan"/>
    <s v="Pathfinder"/>
    <n v="2010"/>
    <x v="1"/>
  </r>
  <r>
    <n v="108"/>
    <n v="31"/>
    <x v="440"/>
    <d v="2005-12-09T00:00:00"/>
    <s v="IN"/>
    <s v="500/1000"/>
    <n v="2000"/>
    <n v="1175.7"/>
    <n v="0"/>
    <n v="608767"/>
    <s v="MALE"/>
    <s v="Masters"/>
    <s v="Protective-Serv"/>
    <s v="Not-In-Family"/>
    <n v="0"/>
    <n v="0"/>
    <d v="2015-02-19T00:00:00"/>
    <x v="0"/>
    <s v="Rear Collision"/>
    <s v="Total Loss"/>
    <s v="Fire"/>
    <x v="2"/>
    <s v="Columbus"/>
    <n v="14"/>
    <n v="1"/>
    <s v="No"/>
    <n v="0"/>
    <n v="2"/>
    <s v="No"/>
    <n v="57330"/>
    <n v="6370"/>
    <n v="6370"/>
    <n v="44590"/>
    <s v="Dodge"/>
    <s v="Neon"/>
    <n v="2006"/>
    <x v="1"/>
  </r>
  <r>
    <n v="303"/>
    <n v="50"/>
    <x v="441"/>
    <d v="2001-12-25T00:00:00"/>
    <s v="OH"/>
    <s v="100/300"/>
    <n v="500"/>
    <n v="793.15"/>
    <n v="0"/>
    <n v="620869"/>
    <s v="MALE"/>
    <s v="MD"/>
    <s v="Tech-Support"/>
    <s v="Own-Child"/>
    <n v="54600"/>
    <n v="-45500"/>
    <d v="2015-01-14T00:00:00"/>
    <x v="2"/>
    <s v="Front Collision"/>
    <s v="Total Loss"/>
    <s v="Other"/>
    <x v="4"/>
    <s v="Hillsdale"/>
    <n v="17"/>
    <n v="3"/>
    <s v="No"/>
    <n v="0"/>
    <n v="3"/>
    <s v="No"/>
    <n v="81960"/>
    <n v="13660"/>
    <n v="13660"/>
    <n v="54640"/>
    <s v="Dodge"/>
    <s v="Neon"/>
    <n v="2008"/>
    <x v="1"/>
  </r>
  <r>
    <n v="152"/>
    <n v="33"/>
    <x v="442"/>
    <d v="1999-11-14T00:00:00"/>
    <s v="IN"/>
    <s v="250/500"/>
    <n v="500"/>
    <n v="942.51"/>
    <n v="0"/>
    <n v="478981"/>
    <s v="FEMALE"/>
    <s v="PhD"/>
    <s v="Transport-Moving"/>
    <s v="Wife"/>
    <n v="0"/>
    <n v="0"/>
    <d v="2015-01-30T00:00:00"/>
    <x v="0"/>
    <s v="Side Collision"/>
    <s v="Major Damage"/>
    <s v="Fire"/>
    <x v="0"/>
    <s v="Hillsdale"/>
    <n v="16"/>
    <n v="1"/>
    <s v="Yes"/>
    <n v="0"/>
    <n v="0"/>
    <s v="Unknown"/>
    <n v="70400"/>
    <n v="6400"/>
    <n v="19200"/>
    <n v="44800"/>
    <s v="Subaru"/>
    <s v="Legacy"/>
    <n v="2001"/>
    <x v="0"/>
  </r>
  <r>
    <n v="120"/>
    <n v="34"/>
    <x v="443"/>
    <d v="2001-10-27T00:00:00"/>
    <s v="IN"/>
    <s v="500/1000"/>
    <n v="1000"/>
    <n v="1056.71"/>
    <n v="0"/>
    <n v="464630"/>
    <s v="FEMALE"/>
    <s v="JD"/>
    <s v="Protective-Serv"/>
    <s v="Not-In-Family"/>
    <n v="77900"/>
    <n v="0"/>
    <d v="2015-01-20T00:00:00"/>
    <x v="3"/>
    <s v="Unknown"/>
    <s v="Minor Damage"/>
    <s v="None"/>
    <x v="1"/>
    <s v="Columbus"/>
    <n v="3"/>
    <n v="1"/>
    <s v="No"/>
    <n v="2"/>
    <n v="1"/>
    <s v="Unknown"/>
    <n v="3770"/>
    <n v="580"/>
    <n v="580"/>
    <n v="2610"/>
    <s v="Jeep"/>
    <s v="Grand Cherokee"/>
    <n v="2002"/>
    <x v="1"/>
  </r>
  <r>
    <n v="144"/>
    <n v="36"/>
    <x v="444"/>
    <d v="1993-10-31T00:00:00"/>
    <s v="IN"/>
    <s v="500/1000"/>
    <n v="2000"/>
    <n v="1255.68"/>
    <n v="6000000"/>
    <n v="466303"/>
    <s v="FEMALE"/>
    <s v="Associate"/>
    <s v="Sales"/>
    <s v="Other-Relative"/>
    <n v="23600"/>
    <n v="-15600"/>
    <d v="2015-02-18T00:00:00"/>
    <x v="3"/>
    <s v="Unknown"/>
    <s v="Minor Damage"/>
    <s v="None"/>
    <x v="5"/>
    <s v="Arlington"/>
    <n v="7"/>
    <n v="1"/>
    <s v="No"/>
    <n v="0"/>
    <n v="0"/>
    <s v="Unknown"/>
    <n v="7400"/>
    <n v="740"/>
    <n v="1480"/>
    <n v="5180"/>
    <s v="Dodge"/>
    <s v="Neon"/>
    <n v="2014"/>
    <x v="1"/>
  </r>
  <r>
    <n v="414"/>
    <n v="52"/>
    <x v="445"/>
    <d v="2003-02-13T00:00:00"/>
    <s v="IN"/>
    <s v="500/1000"/>
    <n v="500"/>
    <n v="1335.13"/>
    <n v="0"/>
    <n v="452647"/>
    <s v="FEMALE"/>
    <s v="High School"/>
    <s v="Farming-Fishing"/>
    <s v="Unmarried"/>
    <n v="44000"/>
    <n v="-71000"/>
    <d v="2015-01-07T00:00:00"/>
    <x v="0"/>
    <s v="Rear Collision"/>
    <s v="Total Loss"/>
    <s v="Police"/>
    <x v="0"/>
    <s v="North bend"/>
    <n v="13"/>
    <n v="1"/>
    <s v="Yes"/>
    <n v="1"/>
    <n v="1"/>
    <s v="Unknown"/>
    <n v="54810"/>
    <n v="6090"/>
    <n v="6090"/>
    <n v="42630"/>
    <s v="Chevrolet"/>
    <s v="Silverado"/>
    <n v="1999"/>
    <x v="0"/>
  </r>
  <r>
    <n v="163"/>
    <n v="37"/>
    <x v="446"/>
    <d v="2004-03-06T00:00:00"/>
    <s v="IN"/>
    <s v="250/500"/>
    <n v="500"/>
    <n v="1178.95"/>
    <n v="6000000"/>
    <n v="441370"/>
    <s v="FEMALE"/>
    <s v="JD"/>
    <s v="Priv-House-Serv"/>
    <s v="Own-Child"/>
    <n v="0"/>
    <n v="-67300"/>
    <d v="2015-01-16T00:00:00"/>
    <x v="0"/>
    <s v="Rear Collision"/>
    <s v="Total Loss"/>
    <s v="Fire"/>
    <x v="2"/>
    <s v="Springfield"/>
    <n v="20"/>
    <n v="1"/>
    <s v="Yes"/>
    <n v="2"/>
    <n v="3"/>
    <s v="Yes"/>
    <n v="49400"/>
    <n v="4940"/>
    <n v="9880"/>
    <n v="34580"/>
    <s v="Jeep"/>
    <s v="Wrangler"/>
    <n v="2005"/>
    <x v="1"/>
  </r>
  <r>
    <n v="352"/>
    <n v="53"/>
    <x v="447"/>
    <d v="2013-07-12T00:00:00"/>
    <s v="IL"/>
    <s v="250/500"/>
    <n v="500"/>
    <n v="1793.16"/>
    <n v="0"/>
    <n v="619166"/>
    <s v="MALE"/>
    <s v="Associate"/>
    <s v="Tech-Support"/>
    <s v="Wife"/>
    <n v="0"/>
    <n v="0"/>
    <d v="2015-01-15T00:00:00"/>
    <x v="0"/>
    <s v="Front Collision"/>
    <s v="Minor Damage"/>
    <s v="Fire"/>
    <x v="5"/>
    <s v="River wood"/>
    <n v="23"/>
    <n v="1"/>
    <s v="Yes"/>
    <n v="2"/>
    <n v="2"/>
    <s v="No"/>
    <n v="68750"/>
    <n v="12500"/>
    <n v="6250"/>
    <n v="50000"/>
    <s v="Chevrolet"/>
    <s v="Malibu"/>
    <n v="2009"/>
    <x v="1"/>
  </r>
  <r>
    <n v="27"/>
    <n v="32"/>
    <x v="448"/>
    <d v="2014-08-27T00:00:00"/>
    <s v="OH"/>
    <s v="100/300"/>
    <n v="500"/>
    <n v="1008.38"/>
    <n v="0"/>
    <n v="472803"/>
    <s v="FEMALE"/>
    <s v="PhD"/>
    <s v="Adm-Clerical"/>
    <s v="Other-Relative"/>
    <n v="37900"/>
    <n v="0"/>
    <d v="2015-02-01T00:00:00"/>
    <x v="0"/>
    <s v="Front Collision"/>
    <s v="Total Loss"/>
    <s v="Ambulance"/>
    <x v="0"/>
    <s v="Arlington"/>
    <n v="11"/>
    <n v="1"/>
    <s v="No"/>
    <n v="1"/>
    <n v="0"/>
    <s v="Unknown"/>
    <n v="61500"/>
    <n v="12300"/>
    <n v="6150"/>
    <n v="43050"/>
    <s v="Dodge"/>
    <s v="Neon"/>
    <n v="2013"/>
    <x v="1"/>
  </r>
  <r>
    <n v="239"/>
    <n v="39"/>
    <x v="449"/>
    <d v="1990-06-22T00:00:00"/>
    <s v="IL"/>
    <s v="100/300"/>
    <n v="500"/>
    <n v="1396.83"/>
    <n v="0"/>
    <n v="442308"/>
    <s v="FEMALE"/>
    <s v="Masters"/>
    <s v="Other-Service"/>
    <s v="Husband"/>
    <n v="0"/>
    <n v="0"/>
    <d v="2015-01-06T00:00:00"/>
    <x v="2"/>
    <s v="Rear Collision"/>
    <s v="Major Damage"/>
    <s v="Ambulance"/>
    <x v="4"/>
    <s v="North bend"/>
    <n v="0"/>
    <n v="4"/>
    <s v="Unknown"/>
    <n v="0"/>
    <n v="3"/>
    <s v="No"/>
    <n v="76890"/>
    <n v="6990"/>
    <n v="13980"/>
    <n v="55920"/>
    <s v="Bmw"/>
    <s v="X6"/>
    <n v="2007"/>
    <x v="1"/>
  </r>
  <r>
    <n v="33"/>
    <n v="32"/>
    <x v="450"/>
    <d v="2008-03-07T00:00:00"/>
    <s v="OH"/>
    <s v="100/300"/>
    <n v="500"/>
    <n v="1402.78"/>
    <n v="5000000"/>
    <n v="469383"/>
    <s v="FEMALE"/>
    <s v="PhD"/>
    <s v="Other-Service"/>
    <s v="Husband"/>
    <n v="70300"/>
    <n v="-50300"/>
    <d v="2015-02-02T00:00:00"/>
    <x v="0"/>
    <s v="Rear Collision"/>
    <s v="Minor Damage"/>
    <s v="Ambulance"/>
    <x v="2"/>
    <s v="Northbrook"/>
    <n v="2"/>
    <n v="1"/>
    <s v="Yes"/>
    <n v="0"/>
    <n v="1"/>
    <s v="Unknown"/>
    <n v="56070"/>
    <n v="6230"/>
    <n v="12460"/>
    <n v="37380"/>
    <s v="Toyota"/>
    <s v="Camry"/>
    <n v="2012"/>
    <x v="1"/>
  </r>
  <r>
    <n v="88"/>
    <n v="30"/>
    <x v="451"/>
    <d v="1992-08-05T00:00:00"/>
    <s v="IN"/>
    <s v="100/300"/>
    <n v="1000"/>
    <n v="1437.88"/>
    <n v="0"/>
    <n v="614383"/>
    <s v="FEMALE"/>
    <s v="College"/>
    <s v="Transport-Moving"/>
    <s v="Husband"/>
    <n v="42800"/>
    <n v="-51200"/>
    <d v="2015-02-25T00:00:00"/>
    <x v="0"/>
    <s v="Side Collision"/>
    <s v="Total Loss"/>
    <s v="Fire"/>
    <x v="0"/>
    <s v="Northbrook"/>
    <n v="3"/>
    <n v="1"/>
    <s v="No"/>
    <n v="2"/>
    <n v="0"/>
    <s v="Yes"/>
    <n v="56000"/>
    <n v="14000"/>
    <n v="0"/>
    <n v="42000"/>
    <s v="Chevrolet"/>
    <s v="Malibu"/>
    <n v="2003"/>
    <x v="1"/>
  </r>
  <r>
    <n v="101"/>
    <n v="33"/>
    <x v="452"/>
    <d v="1991-09-03T00:00:00"/>
    <s v="IL"/>
    <s v="500/1000"/>
    <n v="1000"/>
    <n v="1313.64"/>
    <n v="0"/>
    <n v="438617"/>
    <s v="FEMALE"/>
    <s v="College"/>
    <s v="Priv-House-Serv"/>
    <s v="Unmarried"/>
    <n v="12100"/>
    <n v="0"/>
    <d v="2015-02-10T00:00:00"/>
    <x v="3"/>
    <s v="Unknown"/>
    <s v="Trivial Damage"/>
    <s v="None"/>
    <x v="2"/>
    <s v="Hillsdale"/>
    <n v="3"/>
    <n v="1"/>
    <s v="Yes"/>
    <n v="1"/>
    <n v="0"/>
    <s v="No"/>
    <n v="4290"/>
    <n v="780"/>
    <n v="390"/>
    <n v="3120"/>
    <s v="Audi"/>
    <s v="A3"/>
    <n v="1997"/>
    <x v="1"/>
  </r>
  <r>
    <n v="20"/>
    <n v="37"/>
    <x v="453"/>
    <d v="2011-09-02T00:00:00"/>
    <s v="IL"/>
    <s v="250/500"/>
    <n v="500"/>
    <n v="1482.14"/>
    <n v="0"/>
    <n v="613936"/>
    <s v="FEMALE"/>
    <s v="Associate"/>
    <s v="Transport-Moving"/>
    <s v="Husband"/>
    <n v="33000"/>
    <n v="-43600"/>
    <d v="2015-02-22T00:00:00"/>
    <x v="2"/>
    <s v="Rear Collision"/>
    <s v="Total Loss"/>
    <s v="Other"/>
    <x v="2"/>
    <s v="Arlington"/>
    <n v="15"/>
    <n v="3"/>
    <s v="Unknown"/>
    <n v="2"/>
    <n v="1"/>
    <s v="No"/>
    <n v="60750"/>
    <n v="6750"/>
    <n v="6750"/>
    <n v="47250"/>
    <s v="Subaru"/>
    <s v="Forrester"/>
    <n v="2003"/>
    <x v="1"/>
  </r>
  <r>
    <n v="126"/>
    <n v="30"/>
    <x v="454"/>
    <d v="2012-10-06T00:00:00"/>
    <s v="IL"/>
    <s v="250/500"/>
    <n v="2000"/>
    <n v="1171.75"/>
    <n v="0"/>
    <n v="472163"/>
    <s v="FEMALE"/>
    <s v="Associate"/>
    <s v="Machine-Op-Inspct"/>
    <s v="Not-In-Family"/>
    <n v="46500"/>
    <n v="-42700"/>
    <d v="2015-01-31T00:00:00"/>
    <x v="0"/>
    <s v="Side Collision"/>
    <s v="Minor Damage"/>
    <s v="Other"/>
    <x v="2"/>
    <s v="North bend"/>
    <n v="23"/>
    <n v="1"/>
    <s v="Unknown"/>
    <n v="2"/>
    <n v="3"/>
    <s v="No"/>
    <n v="48730"/>
    <n v="4430"/>
    <n v="4430"/>
    <n v="39870"/>
    <s v="Chevrolet"/>
    <s v="Malibu"/>
    <n v="2011"/>
    <x v="1"/>
  </r>
  <r>
    <n v="264"/>
    <n v="43"/>
    <x v="455"/>
    <d v="2014-01-18T00:00:00"/>
    <s v="IL"/>
    <s v="500/1000"/>
    <n v="2000"/>
    <n v="1353.33"/>
    <n v="0"/>
    <n v="447458"/>
    <s v="MALE"/>
    <s v="Associate"/>
    <s v="Adm-Clerical"/>
    <s v="Not-In-Family"/>
    <n v="0"/>
    <n v="-8500"/>
    <d v="2015-02-12T00:00:00"/>
    <x v="2"/>
    <s v="Front Collision"/>
    <s v="Minor Damage"/>
    <s v="Police"/>
    <x v="4"/>
    <s v="Springfield"/>
    <n v="9"/>
    <n v="3"/>
    <s v="Yes"/>
    <n v="2"/>
    <n v="0"/>
    <s v="No"/>
    <n v="95150"/>
    <n v="17300"/>
    <n v="17300"/>
    <n v="60550"/>
    <s v="Ford"/>
    <s v="Escape"/>
    <n v="2007"/>
    <x v="1"/>
  </r>
  <r>
    <n v="78"/>
    <n v="24"/>
    <x v="456"/>
    <d v="1992-03-22T00:00:00"/>
    <s v="IN"/>
    <s v="100/300"/>
    <n v="500"/>
    <n v="1175.51"/>
    <n v="0"/>
    <n v="474792"/>
    <s v="MALE"/>
    <s v="Masters"/>
    <s v="Craft-Repair"/>
    <s v="Husband"/>
    <n v="0"/>
    <n v="0"/>
    <d v="2015-01-06T00:00:00"/>
    <x v="1"/>
    <s v="Unknown"/>
    <s v="Minor Damage"/>
    <s v="Police"/>
    <x v="2"/>
    <s v="Columbus"/>
    <n v="20"/>
    <n v="1"/>
    <s v="Unknown"/>
    <n v="0"/>
    <n v="1"/>
    <s v="Yes"/>
    <n v="7480"/>
    <n v="680"/>
    <n v="680"/>
    <n v="6120"/>
    <s v="Dodge"/>
    <s v="Neon"/>
    <n v="2003"/>
    <x v="1"/>
  </r>
  <r>
    <n v="123"/>
    <n v="28"/>
    <x v="457"/>
    <d v="2012-12-03T00:00:00"/>
    <s v="IL"/>
    <s v="100/300"/>
    <n v="2000"/>
    <n v="1836.02"/>
    <n v="0"/>
    <n v="470559"/>
    <s v="MALE"/>
    <s v="Masters"/>
    <s v="Transport-Moving"/>
    <s v="Own-Child"/>
    <n v="38000"/>
    <n v="-41200"/>
    <d v="2015-01-01T00:00:00"/>
    <x v="0"/>
    <s v="Side Collision"/>
    <s v="Major Damage"/>
    <s v="Ambulance"/>
    <x v="5"/>
    <s v="River wood"/>
    <n v="5"/>
    <n v="1"/>
    <s v="Unknown"/>
    <n v="2"/>
    <n v="1"/>
    <s v="Yes"/>
    <n v="79800"/>
    <n v="13300"/>
    <n v="6650"/>
    <n v="59850"/>
    <s v="Volkswagen"/>
    <s v="Passat"/>
    <n v="2011"/>
    <x v="0"/>
  </r>
  <r>
    <n v="347"/>
    <n v="51"/>
    <x v="458"/>
    <d v="1996-10-18T00:00:00"/>
    <s v="OH"/>
    <s v="500/1000"/>
    <n v="500"/>
    <n v="1480.79"/>
    <n v="9000000"/>
    <n v="432399"/>
    <s v="FEMALE"/>
    <s v="MD"/>
    <s v="Priv-House-Serv"/>
    <s v="Unmarried"/>
    <n v="0"/>
    <n v="-12100"/>
    <d v="2015-01-07T00:00:00"/>
    <x v="0"/>
    <s v="Side Collision"/>
    <s v="Total Loss"/>
    <s v="Other"/>
    <x v="5"/>
    <s v="Hillsdale"/>
    <n v="15"/>
    <n v="1"/>
    <s v="Yes"/>
    <n v="0"/>
    <n v="2"/>
    <s v="Unknown"/>
    <n v="103560"/>
    <n v="8630"/>
    <n v="17260"/>
    <n v="77670"/>
    <s v="Jeep"/>
    <s v="Wrangler"/>
    <n v="1997"/>
    <x v="1"/>
  </r>
  <r>
    <n v="163"/>
    <n v="38"/>
    <x v="459"/>
    <d v="1997-10-02T00:00:00"/>
    <s v="IN"/>
    <s v="500/1000"/>
    <n v="2000"/>
    <n v="1453.92"/>
    <n v="0"/>
    <n v="607605"/>
    <s v="FEMALE"/>
    <s v="PhD"/>
    <s v="Other-Service"/>
    <s v="Other-Relative"/>
    <n v="51700"/>
    <n v="0"/>
    <d v="2015-02-21T00:00:00"/>
    <x v="0"/>
    <s v="Side Collision"/>
    <s v="Minor Damage"/>
    <s v="Ambulance"/>
    <x v="2"/>
    <s v="Hillsdale"/>
    <n v="13"/>
    <n v="1"/>
    <s v="Yes"/>
    <n v="2"/>
    <n v="3"/>
    <s v="Unknown"/>
    <n v="79500"/>
    <n v="15900"/>
    <n v="7950"/>
    <n v="55650"/>
    <s v="Acura"/>
    <s v="MDX"/>
    <n v="1995"/>
    <x v="1"/>
  </r>
  <r>
    <n v="271"/>
    <n v="44"/>
    <x v="460"/>
    <d v="2008-03-18T00:00:00"/>
    <s v="OH"/>
    <s v="250/500"/>
    <n v="500"/>
    <n v="1340.71"/>
    <n v="0"/>
    <n v="600153"/>
    <s v="FEMALE"/>
    <s v="High School"/>
    <s v="Tech-Support"/>
    <s v="Other-Relative"/>
    <n v="0"/>
    <n v="0"/>
    <d v="2015-02-14T00:00:00"/>
    <x v="0"/>
    <s v="Rear Collision"/>
    <s v="Minor Damage"/>
    <s v="Other"/>
    <x v="0"/>
    <s v="River wood"/>
    <n v="16"/>
    <n v="1"/>
    <s v="No"/>
    <n v="2"/>
    <n v="2"/>
    <s v="No"/>
    <n v="76230"/>
    <n v="6930"/>
    <n v="13860"/>
    <n v="55440"/>
    <s v="Volkswagen"/>
    <s v="Passat"/>
    <n v="1997"/>
    <x v="0"/>
  </r>
  <r>
    <n v="410"/>
    <n v="54"/>
    <x v="461"/>
    <d v="2010-08-29T00:00:00"/>
    <s v="IL"/>
    <s v="100/300"/>
    <n v="2000"/>
    <n v="714.03"/>
    <n v="0"/>
    <n v="465979"/>
    <s v="MALE"/>
    <s v="MD"/>
    <s v="Protective-Serv"/>
    <s v="Own-Child"/>
    <n v="0"/>
    <n v="-17000"/>
    <d v="2015-02-16T00:00:00"/>
    <x v="0"/>
    <s v="Side Collision"/>
    <s v="Minor Damage"/>
    <s v="Ambulance"/>
    <x v="4"/>
    <s v="North bend"/>
    <n v="0"/>
    <n v="1"/>
    <s v="Yes"/>
    <n v="0"/>
    <n v="2"/>
    <s v="No"/>
    <n v="59520"/>
    <n v="9920"/>
    <n v="9920"/>
    <n v="39680"/>
    <s v="Honda"/>
    <s v="Accord"/>
    <n v="2001"/>
    <x v="1"/>
  </r>
  <r>
    <n v="448"/>
    <n v="57"/>
    <x v="462"/>
    <d v="2005-03-31T00:00:00"/>
    <s v="IL"/>
    <s v="100/300"/>
    <n v="2000"/>
    <n v="1376.16"/>
    <n v="0"/>
    <n v="466555"/>
    <s v="FEMALE"/>
    <s v="PhD"/>
    <s v="Tech-Support"/>
    <s v="Own-Child"/>
    <n v="38600"/>
    <n v="-50300"/>
    <d v="2015-02-04T00:00:00"/>
    <x v="2"/>
    <s v="Front Collision"/>
    <s v="Major Damage"/>
    <s v="Police"/>
    <x v="0"/>
    <s v="Arlington"/>
    <n v="10"/>
    <n v="3"/>
    <s v="No"/>
    <n v="2"/>
    <n v="1"/>
    <s v="Unknown"/>
    <n v="47760"/>
    <n v="5970"/>
    <n v="5970"/>
    <n v="35820"/>
    <s v="Subaru"/>
    <s v="Impreza"/>
    <n v="2013"/>
    <x v="0"/>
  </r>
  <r>
    <n v="218"/>
    <n v="41"/>
    <x v="463"/>
    <d v="2013-12-25T00:00:00"/>
    <s v="IL"/>
    <s v="100/300"/>
    <n v="500"/>
    <n v="914.22"/>
    <n v="0"/>
    <n v="444155"/>
    <s v="MALE"/>
    <s v="JD"/>
    <s v="Prof-Specialty"/>
    <s v="Wife"/>
    <n v="37900"/>
    <n v="-72900"/>
    <d v="2015-01-22T00:00:00"/>
    <x v="2"/>
    <s v="Side Collision"/>
    <s v="Total Loss"/>
    <s v="Police"/>
    <x v="2"/>
    <s v="Springfield"/>
    <n v="14"/>
    <n v="3"/>
    <s v="No"/>
    <n v="2"/>
    <n v="0"/>
    <s v="No"/>
    <n v="84590"/>
    <n v="15380"/>
    <n v="7690"/>
    <n v="61520"/>
    <s v="Saab"/>
    <n v="93"/>
    <n v="2013"/>
    <x v="1"/>
  </r>
  <r>
    <n v="43"/>
    <n v="38"/>
    <x v="464"/>
    <d v="2014-03-11T00:00:00"/>
    <s v="OH"/>
    <s v="500/1000"/>
    <n v="1000"/>
    <n v="1601.47"/>
    <n v="0"/>
    <n v="465764"/>
    <s v="MALE"/>
    <s v="PhD"/>
    <s v="Handlers-Cleaners"/>
    <s v="Other-Relative"/>
    <n v="64400"/>
    <n v="0"/>
    <d v="2015-02-15T00:00:00"/>
    <x v="2"/>
    <s v="Front Collision"/>
    <s v="Total Loss"/>
    <s v="Other"/>
    <x v="0"/>
    <s v="Columbus"/>
    <n v="1"/>
    <n v="3"/>
    <s v="Yes"/>
    <n v="2"/>
    <n v="2"/>
    <s v="Unknown"/>
    <n v="61650"/>
    <n v="6850"/>
    <n v="6850"/>
    <n v="47950"/>
    <s v="Nissan"/>
    <s v="Ultimo"/>
    <n v="2006"/>
    <x v="1"/>
  </r>
  <r>
    <n v="33"/>
    <n v="33"/>
    <x v="465"/>
    <d v="1997-08-04T00:00:00"/>
    <s v="IL"/>
    <s v="500/1000"/>
    <n v="1000"/>
    <n v="1096.79"/>
    <n v="6000000"/>
    <n v="446898"/>
    <s v="FEMALE"/>
    <s v="Associate"/>
    <s v="Handlers-Cleaners"/>
    <s v="Unmarried"/>
    <n v="45500"/>
    <n v="-60600"/>
    <d v="2015-01-07T00:00:00"/>
    <x v="0"/>
    <s v="Rear Collision"/>
    <s v="Major Damage"/>
    <s v="Police"/>
    <x v="1"/>
    <s v="Springfield"/>
    <n v="16"/>
    <n v="1"/>
    <s v="Unknown"/>
    <n v="2"/>
    <n v="1"/>
    <s v="Unknown"/>
    <n v="81400"/>
    <n v="8140"/>
    <n v="8140"/>
    <n v="65120"/>
    <s v="Bmw"/>
    <s v="M5"/>
    <n v="1998"/>
    <x v="1"/>
  </r>
  <r>
    <n v="126"/>
    <n v="34"/>
    <x v="466"/>
    <d v="2007-11-14T00:00:00"/>
    <s v="IN"/>
    <s v="100/300"/>
    <n v="2000"/>
    <n v="1078.22"/>
    <n v="0"/>
    <n v="453274"/>
    <s v="FEMALE"/>
    <s v="Masters"/>
    <s v="Transport-Moving"/>
    <s v="Wife"/>
    <n v="54500"/>
    <n v="0"/>
    <d v="2015-02-23T00:00:00"/>
    <x v="2"/>
    <s v="Side Collision"/>
    <s v="Major Damage"/>
    <s v="Fire"/>
    <x v="0"/>
    <s v="North bend"/>
    <n v="2"/>
    <n v="3"/>
    <s v="No"/>
    <n v="0"/>
    <n v="1"/>
    <s v="Yes"/>
    <n v="58410"/>
    <n v="10620"/>
    <n v="5310"/>
    <n v="42480"/>
    <s v="Chevrolet"/>
    <s v="Tahoe"/>
    <n v="2007"/>
    <x v="1"/>
  </r>
  <r>
    <n v="411"/>
    <n v="56"/>
    <x v="467"/>
    <d v="1992-07-30T00:00:00"/>
    <s v="IL"/>
    <s v="250/500"/>
    <n v="1000"/>
    <n v="1595.28"/>
    <n v="0"/>
    <n v="479320"/>
    <s v="FEMALE"/>
    <s v="College"/>
    <s v="Protective-Serv"/>
    <s v="Other-Relative"/>
    <n v="0"/>
    <n v="0"/>
    <d v="2015-01-06T00:00:00"/>
    <x v="2"/>
    <s v="Side Collision"/>
    <s v="Major Damage"/>
    <s v="Ambulance"/>
    <x v="1"/>
    <s v="Springfield"/>
    <n v="23"/>
    <n v="3"/>
    <s v="Unknown"/>
    <n v="0"/>
    <n v="0"/>
    <s v="Unknown"/>
    <n v="38610"/>
    <n v="3510"/>
    <n v="3510"/>
    <n v="31590"/>
    <s v="Volkswagen"/>
    <s v="Passat"/>
    <n v="2007"/>
    <x v="1"/>
  </r>
  <r>
    <n v="225"/>
    <n v="37"/>
    <x v="468"/>
    <d v="2000-12-01T00:00:00"/>
    <s v="OH"/>
    <s v="100/300"/>
    <n v="1000"/>
    <n v="1217.8399999999999"/>
    <n v="5000000"/>
    <n v="443462"/>
    <s v="FEMALE"/>
    <s v="High School"/>
    <s v="Farming-Fishing"/>
    <s v="Not-In-Family"/>
    <n v="49600"/>
    <n v="0"/>
    <d v="2015-02-07T00:00:00"/>
    <x v="2"/>
    <s v="Front Collision"/>
    <s v="Minor Damage"/>
    <s v="Fire"/>
    <x v="4"/>
    <s v="Northbrook"/>
    <n v="19"/>
    <n v="3"/>
    <s v="Unknown"/>
    <n v="2"/>
    <n v="2"/>
    <s v="No"/>
    <n v="57600"/>
    <n v="9600"/>
    <n v="9600"/>
    <n v="38400"/>
    <s v="Volkswagen"/>
    <s v="Passat"/>
    <n v="2015"/>
    <x v="1"/>
  </r>
  <r>
    <n v="35"/>
    <n v="35"/>
    <x v="469"/>
    <d v="2002-09-10T00:00:00"/>
    <s v="IL"/>
    <s v="100/300"/>
    <n v="2000"/>
    <n v="1117.42"/>
    <n v="0"/>
    <n v="446158"/>
    <s v="FEMALE"/>
    <s v="PhD"/>
    <s v="Protective-Serv"/>
    <s v="Not-In-Family"/>
    <n v="0"/>
    <n v="-51900"/>
    <d v="2015-02-14T00:00:00"/>
    <x v="2"/>
    <s v="Side Collision"/>
    <s v="Minor Damage"/>
    <s v="Fire"/>
    <x v="5"/>
    <s v="Hillsdale"/>
    <n v="23"/>
    <n v="3"/>
    <s v="No"/>
    <n v="2"/>
    <n v="2"/>
    <s v="No"/>
    <n v="53190"/>
    <n v="5910"/>
    <n v="11820"/>
    <n v="35460"/>
    <s v="Volkswagen"/>
    <s v="Jetta"/>
    <n v="1996"/>
    <x v="1"/>
  </r>
  <r>
    <n v="460"/>
    <n v="57"/>
    <x v="470"/>
    <d v="1997-11-07T00:00:00"/>
    <s v="OH"/>
    <s v="100/300"/>
    <n v="2000"/>
    <n v="1567.37"/>
    <n v="0"/>
    <n v="602514"/>
    <s v="FEMALE"/>
    <s v="JD"/>
    <s v="Craft-Repair"/>
    <s v="Husband"/>
    <n v="62500"/>
    <n v="0"/>
    <d v="2015-02-15T00:00:00"/>
    <x v="0"/>
    <s v="Front Collision"/>
    <s v="Major Damage"/>
    <s v="Other"/>
    <x v="2"/>
    <s v="River wood"/>
    <n v="10"/>
    <n v="1"/>
    <s v="Unknown"/>
    <n v="2"/>
    <n v="3"/>
    <s v="No"/>
    <n v="58300"/>
    <n v="5830"/>
    <n v="11660"/>
    <n v="40810"/>
    <s v="Nissan"/>
    <s v="Maxima"/>
    <n v="2014"/>
    <x v="0"/>
  </r>
  <r>
    <n v="195"/>
    <n v="38"/>
    <x v="471"/>
    <d v="1993-05-18T00:00:00"/>
    <s v="IL"/>
    <s v="500/1000"/>
    <n v="2000"/>
    <n v="1294.93"/>
    <n v="6000000"/>
    <n v="477356"/>
    <s v="MALE"/>
    <s v="MD"/>
    <s v="Tech-Support"/>
    <s v="Unmarried"/>
    <n v="38000"/>
    <n v="-50300"/>
    <d v="2015-02-14T00:00:00"/>
    <x v="2"/>
    <s v="Front Collision"/>
    <s v="Minor Damage"/>
    <s v="Ambulance"/>
    <x v="4"/>
    <s v="Springfield"/>
    <n v="12"/>
    <n v="3"/>
    <s v="Yes"/>
    <n v="1"/>
    <n v="2"/>
    <s v="No"/>
    <n v="64620"/>
    <n v="7180"/>
    <n v="0"/>
    <n v="57440"/>
    <s v="Dodge"/>
    <s v="Neon"/>
    <n v="2003"/>
    <x v="1"/>
  </r>
  <r>
    <n v="360"/>
    <n v="51"/>
    <x v="472"/>
    <d v="1996-07-11T00:00:00"/>
    <s v="IL"/>
    <s v="250/500"/>
    <n v="1000"/>
    <n v="1152.1199999999999"/>
    <n v="0"/>
    <n v="434669"/>
    <s v="MALE"/>
    <s v="PhD"/>
    <s v="Armed-Forces"/>
    <s v="Not-In-Family"/>
    <n v="0"/>
    <n v="-62400"/>
    <d v="2015-02-05T00:00:00"/>
    <x v="2"/>
    <s v="Side Collision"/>
    <s v="Total Loss"/>
    <s v="Ambulance"/>
    <x v="4"/>
    <s v="River wood"/>
    <n v="15"/>
    <n v="3"/>
    <s v="No"/>
    <n v="2"/>
    <n v="0"/>
    <s v="Yes"/>
    <n v="90480"/>
    <n v="15080"/>
    <n v="15080"/>
    <n v="60320"/>
    <s v="Bmw"/>
    <s v="X6"/>
    <n v="2000"/>
    <x v="1"/>
  </r>
  <r>
    <n v="300"/>
    <n v="49"/>
    <x v="473"/>
    <d v="1995-12-17T00:00:00"/>
    <s v="IL"/>
    <s v="100/300"/>
    <n v="1000"/>
    <n v="1441.21"/>
    <n v="0"/>
    <n v="609322"/>
    <s v="FEMALE"/>
    <s v="PhD"/>
    <s v="Farming-Fishing"/>
    <s v="Wife"/>
    <n v="0"/>
    <n v="0"/>
    <d v="2015-01-04T00:00:00"/>
    <x v="1"/>
    <s v="Unknown"/>
    <s v="Trivial Damage"/>
    <s v="None"/>
    <x v="0"/>
    <s v="Columbus"/>
    <n v="3"/>
    <n v="1"/>
    <s v="No"/>
    <n v="1"/>
    <n v="0"/>
    <s v="No"/>
    <n v="7080"/>
    <n v="1180"/>
    <n v="1180"/>
    <n v="4720"/>
    <s v="Nissan"/>
    <s v="Maxima"/>
    <n v="2001"/>
    <x v="1"/>
  </r>
  <r>
    <n v="245"/>
    <n v="42"/>
    <x v="474"/>
    <d v="2002-07-16T00:00:00"/>
    <s v="IL"/>
    <s v="500/1000"/>
    <n v="1000"/>
    <n v="1575.74"/>
    <n v="7000000"/>
    <n v="614265"/>
    <s v="MALE"/>
    <s v="JD"/>
    <s v="Exec-Managerial"/>
    <s v="Other-Relative"/>
    <n v="0"/>
    <n v="-68900"/>
    <d v="2015-02-20T00:00:00"/>
    <x v="3"/>
    <s v="Unknown"/>
    <s v="Minor Damage"/>
    <s v="Police"/>
    <x v="6"/>
    <s v="Springfield"/>
    <n v="19"/>
    <n v="1"/>
    <s v="Unknown"/>
    <n v="2"/>
    <n v="2"/>
    <s v="Unknown"/>
    <n v="6490"/>
    <n v="590"/>
    <n v="1180"/>
    <n v="4720"/>
    <s v="Toyota"/>
    <s v="Camry"/>
    <n v="2011"/>
    <x v="0"/>
  </r>
  <r>
    <n v="146"/>
    <n v="36"/>
    <x v="475"/>
    <d v="2013-04-12T00:00:00"/>
    <s v="OH"/>
    <s v="500/1000"/>
    <n v="2000"/>
    <n v="1233.96"/>
    <n v="0"/>
    <n v="606177"/>
    <s v="FEMALE"/>
    <s v="Masters"/>
    <s v="Other-Service"/>
    <s v="Other-Relative"/>
    <n v="34500"/>
    <n v="-60600"/>
    <d v="2015-02-05T00:00:00"/>
    <x v="2"/>
    <s v="Side Collision"/>
    <s v="Total Loss"/>
    <s v="Police"/>
    <x v="5"/>
    <s v="Hillsdale"/>
    <n v="16"/>
    <n v="3"/>
    <s v="No"/>
    <n v="1"/>
    <n v="1"/>
    <s v="No"/>
    <n v="55900"/>
    <n v="5590"/>
    <n v="5590"/>
    <n v="44720"/>
    <s v="Nissan"/>
    <s v="Ultimo"/>
    <n v="2015"/>
    <x v="1"/>
  </r>
  <r>
    <n v="67"/>
    <n v="29"/>
    <x v="476"/>
    <d v="1995-11-13T00:00:00"/>
    <s v="IL"/>
    <s v="250/500"/>
    <n v="1000"/>
    <n v="1861.43"/>
    <n v="0"/>
    <n v="461514"/>
    <s v="MALE"/>
    <s v="High School"/>
    <s v="Adm-Clerical"/>
    <s v="Husband"/>
    <n v="60400"/>
    <n v="-67800"/>
    <d v="2015-01-15T00:00:00"/>
    <x v="0"/>
    <s v="Rear Collision"/>
    <s v="Major Damage"/>
    <s v="Other"/>
    <x v="0"/>
    <s v="Columbus"/>
    <n v="16"/>
    <n v="1"/>
    <s v="No"/>
    <n v="0"/>
    <n v="3"/>
    <s v="Yes"/>
    <n v="63800"/>
    <n v="6380"/>
    <n v="6380"/>
    <n v="51040"/>
    <s v="Saab"/>
    <s v="92x"/>
    <n v="1998"/>
    <x v="0"/>
  </r>
  <r>
    <n v="380"/>
    <n v="56"/>
    <x v="477"/>
    <d v="2004-11-04T00:00:00"/>
    <s v="OH"/>
    <s v="100/300"/>
    <n v="1000"/>
    <n v="1570.86"/>
    <n v="0"/>
    <n v="454685"/>
    <s v="MALE"/>
    <s v="MD"/>
    <s v="Farming-Fishing"/>
    <s v="Other-Relative"/>
    <n v="66000"/>
    <n v="0"/>
    <d v="2015-01-05T00:00:00"/>
    <x v="0"/>
    <s v="Side Collision"/>
    <s v="Total Loss"/>
    <s v="Police"/>
    <x v="1"/>
    <s v="North bend"/>
    <n v="10"/>
    <n v="1"/>
    <s v="Unknown"/>
    <n v="0"/>
    <n v="1"/>
    <s v="Yes"/>
    <n v="58160"/>
    <n v="7270"/>
    <n v="7270"/>
    <n v="43620"/>
    <s v="Saab"/>
    <n v="95"/>
    <n v="1996"/>
    <x v="0"/>
  </r>
  <r>
    <n v="389"/>
    <n v="53"/>
    <x v="478"/>
    <d v="1998-03-21T00:00:00"/>
    <s v="IL"/>
    <s v="500/1000"/>
    <n v="2000"/>
    <n v="791.47"/>
    <n v="0"/>
    <n v="477260"/>
    <s v="MALE"/>
    <s v="Masters"/>
    <s v="Armed-Forces"/>
    <s v="Unmarried"/>
    <n v="0"/>
    <n v="0"/>
    <d v="2015-01-01T00:00:00"/>
    <x v="1"/>
    <s v="Unknown"/>
    <s v="Minor Damage"/>
    <s v="Police"/>
    <x v="5"/>
    <s v="River wood"/>
    <n v="6"/>
    <n v="1"/>
    <s v="No"/>
    <n v="1"/>
    <n v="2"/>
    <s v="No"/>
    <n v="6300"/>
    <n v="630"/>
    <n v="1260"/>
    <n v="4410"/>
    <s v="Mercedes"/>
    <s v="C300"/>
    <n v="2001"/>
    <x v="0"/>
  </r>
  <r>
    <n v="317"/>
    <n v="46"/>
    <x v="479"/>
    <d v="1999-07-22T00:00:00"/>
    <s v="IN"/>
    <s v="250/500"/>
    <n v="1000"/>
    <n v="1012.78"/>
    <n v="0"/>
    <n v="469126"/>
    <s v="MALE"/>
    <s v="MD"/>
    <s v="Sales"/>
    <s v="Other-Relative"/>
    <n v="43700"/>
    <n v="0"/>
    <d v="2015-01-26T00:00:00"/>
    <x v="0"/>
    <s v="Front Collision"/>
    <s v="Major Damage"/>
    <s v="Fire"/>
    <x v="4"/>
    <s v="Arlington"/>
    <n v="18"/>
    <n v="1"/>
    <s v="No"/>
    <n v="2"/>
    <n v="1"/>
    <s v="No"/>
    <n v="104610"/>
    <n v="19020"/>
    <n v="19020"/>
    <n v="66570"/>
    <s v="Mercedes"/>
    <s v="ML350"/>
    <n v="1999"/>
    <x v="0"/>
  </r>
  <r>
    <n v="264"/>
    <n v="44"/>
    <x v="480"/>
    <d v="2010-02-28T00:00:00"/>
    <s v="IL"/>
    <s v="100/300"/>
    <n v="500"/>
    <n v="1047.06"/>
    <n v="6000000"/>
    <n v="443402"/>
    <s v="MALE"/>
    <s v="College"/>
    <s v="Exec-Managerial"/>
    <s v="Wife"/>
    <n v="0"/>
    <n v="0"/>
    <d v="2015-02-13T00:00:00"/>
    <x v="2"/>
    <s v="Rear Collision"/>
    <s v="Major Damage"/>
    <s v="Fire"/>
    <x v="0"/>
    <s v="Springfield"/>
    <n v="20"/>
    <n v="3"/>
    <s v="No"/>
    <n v="0"/>
    <n v="2"/>
    <s v="No"/>
    <n v="69850"/>
    <n v="12700"/>
    <n v="6350"/>
    <n v="50800"/>
    <s v="Ford"/>
    <s v="Fusion"/>
    <n v="1999"/>
    <x v="1"/>
  </r>
  <r>
    <n v="20"/>
    <n v="21"/>
    <x v="481"/>
    <d v="2005-01-30T00:00:00"/>
    <s v="OH"/>
    <s v="250/500"/>
    <n v="1000"/>
    <n v="1390.29"/>
    <n v="0"/>
    <n v="479408"/>
    <s v="FEMALE"/>
    <s v="Masters"/>
    <s v="Priv-House-Serv"/>
    <s v="Other-Relative"/>
    <n v="0"/>
    <n v="-41200"/>
    <d v="2015-01-14T00:00:00"/>
    <x v="0"/>
    <s v="Rear Collision"/>
    <s v="Minor Damage"/>
    <s v="Fire"/>
    <x v="6"/>
    <s v="Northbrook"/>
    <n v="14"/>
    <n v="1"/>
    <s v="No"/>
    <n v="0"/>
    <n v="0"/>
    <s v="Unknown"/>
    <n v="62900"/>
    <n v="12580"/>
    <n v="6290"/>
    <n v="44030"/>
    <s v="Acura"/>
    <s v="MDX"/>
    <n v="2006"/>
    <x v="1"/>
  </r>
  <r>
    <n v="116"/>
    <n v="30"/>
    <x v="482"/>
    <d v="2001-11-29T00:00:00"/>
    <s v="IN"/>
    <s v="500/1000"/>
    <n v="500"/>
    <n v="951.46"/>
    <n v="0"/>
    <n v="467227"/>
    <s v="MALE"/>
    <s v="JD"/>
    <s v="Handlers-Cleaners"/>
    <s v="Not-In-Family"/>
    <n v="0"/>
    <n v="-35500"/>
    <d v="2015-01-31T00:00:00"/>
    <x v="2"/>
    <s v="Front Collision"/>
    <s v="Major Damage"/>
    <s v="Other"/>
    <x v="4"/>
    <s v="River wood"/>
    <n v="8"/>
    <n v="3"/>
    <s v="No"/>
    <n v="0"/>
    <n v="3"/>
    <s v="Unknown"/>
    <n v="59670"/>
    <n v="6630"/>
    <n v="6630"/>
    <n v="46410"/>
    <s v="Volkswagen"/>
    <s v="Passat"/>
    <n v="2004"/>
    <x v="0"/>
  </r>
  <r>
    <n v="222"/>
    <n v="40"/>
    <x v="483"/>
    <d v="2012-12-24T00:00:00"/>
    <s v="IL"/>
    <s v="100/300"/>
    <n v="1000"/>
    <n v="1226.78"/>
    <n v="0"/>
    <n v="468433"/>
    <s v="MALE"/>
    <s v="JD"/>
    <s v="Armed-Forces"/>
    <s v="Unmarried"/>
    <n v="49600"/>
    <n v="-49200"/>
    <d v="2015-01-22T00:00:00"/>
    <x v="2"/>
    <s v="Rear Collision"/>
    <s v="Minor Damage"/>
    <s v="Other"/>
    <x v="2"/>
    <s v="Springfield"/>
    <n v="17"/>
    <n v="2"/>
    <s v="Yes"/>
    <n v="2"/>
    <n v="0"/>
    <s v="Unknown"/>
    <n v="81500"/>
    <n v="16300"/>
    <n v="8150"/>
    <n v="57050"/>
    <s v="Bmw"/>
    <s v="3 Series"/>
    <n v="2013"/>
    <x v="1"/>
  </r>
  <r>
    <n v="439"/>
    <n v="56"/>
    <x v="484"/>
    <d v="1997-05-11T00:00:00"/>
    <s v="OH"/>
    <s v="100/300"/>
    <n v="500"/>
    <n v="1280.9000000000001"/>
    <n v="0"/>
    <n v="604289"/>
    <s v="MALE"/>
    <s v="High School"/>
    <s v="Armed-Forces"/>
    <s v="Own-Child"/>
    <n v="48900"/>
    <n v="-40900"/>
    <d v="2015-01-30T00:00:00"/>
    <x v="0"/>
    <s v="Rear Collision"/>
    <s v="Minor Damage"/>
    <s v="Ambulance"/>
    <x v="5"/>
    <s v="Springfield"/>
    <n v="9"/>
    <n v="1"/>
    <s v="No"/>
    <n v="2"/>
    <n v="0"/>
    <s v="Unknown"/>
    <n v="50000"/>
    <n v="15000"/>
    <n v="5000"/>
    <n v="30000"/>
    <s v="Jeep"/>
    <s v="Wrangler"/>
    <n v="2009"/>
    <x v="1"/>
  </r>
  <r>
    <n v="66"/>
    <n v="28"/>
    <x v="485"/>
    <d v="1994-01-26T00:00:00"/>
    <s v="IN"/>
    <s v="100/300"/>
    <n v="2000"/>
    <n v="1472.77"/>
    <n v="0"/>
    <n v="471366"/>
    <s v="MALE"/>
    <s v="Associate"/>
    <s v="Adm-Clerical"/>
    <s v="Husband"/>
    <n v="0"/>
    <n v="-31700"/>
    <d v="2015-02-17T00:00:00"/>
    <x v="0"/>
    <s v="Front Collision"/>
    <s v="Total Loss"/>
    <s v="Other"/>
    <x v="2"/>
    <s v="Springfield"/>
    <n v="0"/>
    <n v="1"/>
    <s v="Unknown"/>
    <n v="2"/>
    <n v="1"/>
    <s v="Unknown"/>
    <n v="48290"/>
    <n v="8780"/>
    <n v="8780"/>
    <n v="30730"/>
    <s v="Nissan"/>
    <s v="Maxima"/>
    <n v="1995"/>
    <x v="1"/>
  </r>
  <r>
    <n v="128"/>
    <n v="29"/>
    <x v="486"/>
    <d v="2010-11-04T00:00:00"/>
    <s v="OH"/>
    <s v="500/1000"/>
    <n v="1000"/>
    <n v="1878.44"/>
    <n v="0"/>
    <n v="450746"/>
    <s v="MALE"/>
    <s v="High School"/>
    <s v="Other-Service"/>
    <s v="Husband"/>
    <n v="0"/>
    <n v="-76000"/>
    <d v="2015-02-20T00:00:00"/>
    <x v="0"/>
    <s v="Rear Collision"/>
    <s v="Total Loss"/>
    <s v="Fire"/>
    <x v="1"/>
    <s v="River wood"/>
    <n v="2"/>
    <n v="1"/>
    <s v="No"/>
    <n v="0"/>
    <n v="0"/>
    <s v="Unknown"/>
    <n v="59070"/>
    <n v="5370"/>
    <n v="5370"/>
    <n v="48330"/>
    <s v="Chevrolet"/>
    <s v="Malibu"/>
    <n v="2003"/>
    <x v="1"/>
  </r>
  <r>
    <n v="69"/>
    <n v="24"/>
    <x v="487"/>
    <d v="1992-06-19T00:00:00"/>
    <s v="IN"/>
    <s v="500/1000"/>
    <n v="500"/>
    <n v="1418.5"/>
    <n v="0"/>
    <n v="614948"/>
    <s v="FEMALE"/>
    <s v="High School"/>
    <s v="Armed-Forces"/>
    <s v="Other-Relative"/>
    <n v="0"/>
    <n v="0"/>
    <d v="2015-02-04T00:00:00"/>
    <x v="2"/>
    <s v="Rear Collision"/>
    <s v="Minor Damage"/>
    <s v="Police"/>
    <x v="2"/>
    <s v="Springfield"/>
    <n v="23"/>
    <n v="3"/>
    <s v="Unknown"/>
    <n v="0"/>
    <n v="0"/>
    <s v="No"/>
    <n v="63300"/>
    <n v="12660"/>
    <n v="6330"/>
    <n v="44310"/>
    <s v="Dodge"/>
    <s v="RAM"/>
    <n v="2012"/>
    <x v="1"/>
  </r>
  <r>
    <n v="294"/>
    <n v="46"/>
    <x v="488"/>
    <d v="2010-06-02T00:00:00"/>
    <s v="IL"/>
    <s v="100/300"/>
    <n v="500"/>
    <n v="1532.8"/>
    <n v="0"/>
    <n v="473935"/>
    <s v="MALE"/>
    <s v="College"/>
    <s v="Prof-Specialty"/>
    <s v="Own-Child"/>
    <n v="0"/>
    <n v="0"/>
    <d v="2015-02-23T00:00:00"/>
    <x v="0"/>
    <s v="Side Collision"/>
    <s v="Total Loss"/>
    <s v="Other"/>
    <x v="0"/>
    <s v="North bend"/>
    <n v="8"/>
    <n v="1"/>
    <s v="No"/>
    <n v="0"/>
    <n v="3"/>
    <s v="Yes"/>
    <n v="65780"/>
    <n v="11960"/>
    <n v="11960"/>
    <n v="41860"/>
    <s v="Mercedes"/>
    <s v="ML350"/>
    <n v="2013"/>
    <x v="1"/>
  </r>
  <r>
    <n v="19"/>
    <n v="29"/>
    <x v="489"/>
    <d v="2002-10-12T00:00:00"/>
    <s v="OH"/>
    <s v="250/500"/>
    <n v="500"/>
    <n v="1304.3499999999999"/>
    <n v="0"/>
    <n v="617267"/>
    <s v="MALE"/>
    <s v="JD"/>
    <s v="Transport-Moving"/>
    <s v="Not-In-Family"/>
    <n v="0"/>
    <n v="0"/>
    <d v="2015-02-08T00:00:00"/>
    <x v="2"/>
    <s v="Front Collision"/>
    <s v="Total Loss"/>
    <s v="Ambulance"/>
    <x v="2"/>
    <s v="Columbus"/>
    <n v="6"/>
    <n v="3"/>
    <s v="No"/>
    <n v="0"/>
    <n v="2"/>
    <s v="Unknown"/>
    <n v="75400"/>
    <n v="11600"/>
    <n v="11600"/>
    <n v="52200"/>
    <s v="Dodge"/>
    <s v="Neon"/>
    <n v="2005"/>
    <x v="0"/>
  </r>
  <r>
    <n v="191"/>
    <n v="33"/>
    <x v="490"/>
    <d v="2008-02-25T00:00:00"/>
    <s v="OH"/>
    <s v="500/1000"/>
    <n v="2000"/>
    <n v="1551.61"/>
    <n v="0"/>
    <n v="470670"/>
    <s v="MALE"/>
    <s v="High School"/>
    <s v="Armed-Forces"/>
    <s v="Unmarried"/>
    <n v="45000"/>
    <n v="-30400"/>
    <d v="2015-02-21T00:00:00"/>
    <x v="1"/>
    <s v="Unknown"/>
    <s v="Minor Damage"/>
    <s v="None"/>
    <x v="4"/>
    <s v="Arlington"/>
    <n v="3"/>
    <n v="1"/>
    <s v="Yes"/>
    <n v="1"/>
    <n v="1"/>
    <s v="No"/>
    <n v="2250"/>
    <n v="250"/>
    <n v="250"/>
    <n v="1750"/>
    <s v="Toyota"/>
    <s v="Corolla"/>
    <n v="2005"/>
    <x v="1"/>
  </r>
  <r>
    <n v="4"/>
    <n v="39"/>
    <x v="491"/>
    <d v="1996-09-05T00:00:00"/>
    <s v="IL"/>
    <s v="100/300"/>
    <n v="1000"/>
    <n v="1326.98"/>
    <n v="6000000"/>
    <n v="450368"/>
    <s v="FEMALE"/>
    <s v="High School"/>
    <s v="Machine-Op-Inspct"/>
    <s v="Unmarried"/>
    <n v="64200"/>
    <n v="0"/>
    <d v="2015-01-13T00:00:00"/>
    <x v="2"/>
    <s v="Front Collision"/>
    <s v="Minor Damage"/>
    <s v="Ambulance"/>
    <x v="1"/>
    <s v="North bend"/>
    <n v="14"/>
    <n v="3"/>
    <s v="Yes"/>
    <n v="1"/>
    <n v="3"/>
    <s v="Unknown"/>
    <n v="54120"/>
    <n v="4510"/>
    <n v="9020"/>
    <n v="40590"/>
    <s v="Jeep"/>
    <s v="Grand Cherokee"/>
    <n v="2007"/>
    <x v="1"/>
  </r>
  <r>
    <n v="298"/>
    <n v="49"/>
    <x v="492"/>
    <d v="1998-03-16T00:00:00"/>
    <s v="OH"/>
    <s v="250/500"/>
    <n v="500"/>
    <n v="862.92"/>
    <n v="0"/>
    <n v="448809"/>
    <s v="MALE"/>
    <s v="MD"/>
    <s v="Machine-Op-Inspct"/>
    <s v="Wife"/>
    <n v="0"/>
    <n v="-71700"/>
    <d v="2015-01-17T00:00:00"/>
    <x v="2"/>
    <s v="Side Collision"/>
    <s v="Major Damage"/>
    <s v="Other"/>
    <x v="2"/>
    <s v="Northbrook"/>
    <n v="16"/>
    <n v="3"/>
    <s v="No"/>
    <n v="0"/>
    <n v="2"/>
    <s v="No"/>
    <n v="69480"/>
    <n v="11580"/>
    <n v="11580"/>
    <n v="46320"/>
    <s v="Saab"/>
    <n v="95"/>
    <n v="2007"/>
    <x v="1"/>
  </r>
  <r>
    <n v="231"/>
    <n v="43"/>
    <x v="493"/>
    <d v="2010-04-22T00:00:00"/>
    <s v="IN"/>
    <s v="100/300"/>
    <n v="2000"/>
    <n v="1331.69"/>
    <n v="0"/>
    <n v="469653"/>
    <s v="FEMALE"/>
    <s v="Masters"/>
    <s v="Adm-Clerical"/>
    <s v="Not-In-Family"/>
    <n v="0"/>
    <n v="0"/>
    <d v="2015-02-18T00:00:00"/>
    <x v="0"/>
    <s v="Rear Collision"/>
    <s v="Minor Damage"/>
    <s v="Police"/>
    <x v="2"/>
    <s v="North bend"/>
    <n v="12"/>
    <n v="1"/>
    <s v="Unknown"/>
    <n v="1"/>
    <n v="2"/>
    <s v="No"/>
    <n v="66950"/>
    <n v="10300"/>
    <n v="10300"/>
    <n v="46350"/>
    <s v="Chevrolet"/>
    <s v="Malibu"/>
    <n v="2015"/>
    <x v="1"/>
  </r>
  <r>
    <n v="338"/>
    <n v="47"/>
    <x v="494"/>
    <d v="2008-01-25T00:00:00"/>
    <s v="OH"/>
    <s v="250/500"/>
    <n v="2000"/>
    <n v="1486.04"/>
    <n v="0"/>
    <n v="615688"/>
    <s v="FEMALE"/>
    <s v="Associate"/>
    <s v="Armed-Forces"/>
    <s v="Own-Child"/>
    <n v="0"/>
    <n v="-56200"/>
    <d v="2015-01-14T00:00:00"/>
    <x v="2"/>
    <s v="Rear Collision"/>
    <s v="Major Damage"/>
    <s v="Other"/>
    <x v="3"/>
    <s v="Northbrook"/>
    <n v="1"/>
    <n v="3"/>
    <s v="No"/>
    <n v="2"/>
    <n v="3"/>
    <s v="Unknown"/>
    <n v="64100"/>
    <n v="12820"/>
    <n v="6410"/>
    <n v="44870"/>
    <s v="Dodge"/>
    <s v="RAM"/>
    <n v="2014"/>
    <x v="0"/>
  </r>
  <r>
    <n v="261"/>
    <n v="46"/>
    <x v="495"/>
    <d v="2000-09-10T00:00:00"/>
    <s v="IN"/>
    <s v="100/300"/>
    <n v="1000"/>
    <n v="870.55"/>
    <n v="0"/>
    <n v="465631"/>
    <s v="MALE"/>
    <s v="PhD"/>
    <s v="Prof-Specialty"/>
    <s v="Unmarried"/>
    <n v="0"/>
    <n v="-49400"/>
    <d v="2015-01-27T00:00:00"/>
    <x v="0"/>
    <s v="Rear Collision"/>
    <s v="Minor Damage"/>
    <s v="Other"/>
    <x v="0"/>
    <s v="Springfield"/>
    <n v="19"/>
    <n v="1"/>
    <s v="Unknown"/>
    <n v="0"/>
    <n v="3"/>
    <s v="Unknown"/>
    <n v="80280"/>
    <n v="13380"/>
    <n v="13380"/>
    <n v="53520"/>
    <s v="Chevrolet"/>
    <s v="Tahoe"/>
    <n v="2013"/>
    <x v="1"/>
  </r>
  <r>
    <n v="321"/>
    <n v="44"/>
    <x v="496"/>
    <d v="2008-04-23T00:00:00"/>
    <s v="IL"/>
    <s v="500/1000"/>
    <n v="2000"/>
    <n v="1344.56"/>
    <n v="6000000"/>
    <n v="443344"/>
    <s v="MALE"/>
    <s v="Associate"/>
    <s v="Machine-Op-Inspct"/>
    <s v="Husband"/>
    <n v="0"/>
    <n v="-39100"/>
    <d v="2015-02-12T00:00:00"/>
    <x v="1"/>
    <s v="Unknown"/>
    <s v="Trivial Damage"/>
    <s v="Police"/>
    <x v="2"/>
    <s v="North bend"/>
    <n v="7"/>
    <n v="1"/>
    <s v="Unknown"/>
    <n v="1"/>
    <n v="2"/>
    <s v="No"/>
    <n v="4680"/>
    <n v="520"/>
    <n v="0"/>
    <n v="4160"/>
    <s v="Acura"/>
    <s v="MDX"/>
    <n v="1999"/>
    <x v="1"/>
  </r>
  <r>
    <n v="0"/>
    <n v="32"/>
    <x v="497"/>
    <d v="2011-02-18T00:00:00"/>
    <s v="OH"/>
    <s v="500/1000"/>
    <n v="1000"/>
    <n v="1377.04"/>
    <n v="0"/>
    <n v="441363"/>
    <s v="MALE"/>
    <s v="College"/>
    <s v="Tech-Support"/>
    <s v="Wife"/>
    <n v="61400"/>
    <n v="-41100"/>
    <d v="2015-01-17T00:00:00"/>
    <x v="2"/>
    <s v="Rear Collision"/>
    <s v="Minor Damage"/>
    <s v="Ambulance"/>
    <x v="2"/>
    <s v="Springfield"/>
    <n v="6"/>
    <n v="4"/>
    <s v="Unknown"/>
    <n v="1"/>
    <n v="1"/>
    <s v="No"/>
    <n v="39720"/>
    <n v="6620"/>
    <n v="6620"/>
    <n v="26480"/>
    <s v="Acura"/>
    <s v="MDX"/>
    <n v="2002"/>
    <x v="1"/>
  </r>
  <r>
    <n v="405"/>
    <n v="58"/>
    <x v="498"/>
    <d v="2012-04-24T00:00:00"/>
    <s v="IL"/>
    <s v="250/500"/>
    <n v="500"/>
    <n v="1237.8800000000001"/>
    <n v="0"/>
    <n v="462683"/>
    <s v="MALE"/>
    <s v="MD"/>
    <s v="Exec-Managerial"/>
    <s v="Not-In-Family"/>
    <n v="0"/>
    <n v="-46900"/>
    <d v="2015-01-13T00:00:00"/>
    <x v="0"/>
    <s v="Front Collision"/>
    <s v="Major Damage"/>
    <s v="Police"/>
    <x v="2"/>
    <s v="Arlington"/>
    <n v="11"/>
    <n v="1"/>
    <s v="Unknown"/>
    <n v="0"/>
    <n v="0"/>
    <s v="Unknown"/>
    <n v="63580"/>
    <n v="5780"/>
    <n v="5780"/>
    <n v="52020"/>
    <s v="Mercedes"/>
    <s v="ML350"/>
    <n v="1997"/>
    <x v="0"/>
  </r>
  <r>
    <n v="304"/>
    <n v="49"/>
    <x v="499"/>
    <d v="2001-09-25T00:00:00"/>
    <s v="IN"/>
    <s v="100/300"/>
    <n v="1000"/>
    <n v="1525.86"/>
    <n v="0"/>
    <n v="463184"/>
    <s v="FEMALE"/>
    <s v="PhD"/>
    <s v="Craft-Repair"/>
    <s v="Own-Child"/>
    <n v="0"/>
    <n v="0"/>
    <d v="2015-01-21T00:00:00"/>
    <x v="0"/>
    <s v="Side Collision"/>
    <s v="Minor Damage"/>
    <s v="Other"/>
    <x v="5"/>
    <s v="North bend"/>
    <n v="2"/>
    <n v="1"/>
    <s v="Yes"/>
    <n v="1"/>
    <n v="1"/>
    <s v="Yes"/>
    <n v="73370"/>
    <n v="13340"/>
    <n v="6670"/>
    <n v="53360"/>
    <s v="Saab"/>
    <n v="95"/>
    <n v="2013"/>
    <x v="1"/>
  </r>
  <r>
    <n v="1"/>
    <n v="29"/>
    <x v="500"/>
    <d v="2006-05-24T00:00:00"/>
    <s v="OH"/>
    <s v="500/1000"/>
    <n v="500"/>
    <n v="854.58"/>
    <n v="0"/>
    <n v="612826"/>
    <s v="FEMALE"/>
    <s v="JD"/>
    <s v="Craft-Repair"/>
    <s v="Other-Relative"/>
    <n v="52200"/>
    <n v="0"/>
    <d v="2015-01-01T00:00:00"/>
    <x v="0"/>
    <s v="Side Collision"/>
    <s v="Minor Damage"/>
    <s v="Police"/>
    <x v="0"/>
    <s v="Northbrook"/>
    <n v="15"/>
    <n v="1"/>
    <s v="Unknown"/>
    <n v="2"/>
    <n v="3"/>
    <s v="Yes"/>
    <n v="86790"/>
    <n v="7890"/>
    <n v="23670"/>
    <n v="55230"/>
    <s v="Honda"/>
    <s v="CRV"/>
    <n v="2003"/>
    <x v="1"/>
  </r>
  <r>
    <n v="26"/>
    <n v="39"/>
    <x v="501"/>
    <d v="1992-01-30T00:00:00"/>
    <s v="IN"/>
    <s v="250/500"/>
    <n v="1000"/>
    <n v="770.76"/>
    <n v="0"/>
    <n v="433155"/>
    <s v="MALE"/>
    <s v="Masters"/>
    <s v="Tech-Support"/>
    <s v="Husband"/>
    <n v="0"/>
    <n v="-53700"/>
    <d v="2015-02-18T00:00:00"/>
    <x v="0"/>
    <s v="Side Collision"/>
    <s v="Major Damage"/>
    <s v="Police"/>
    <x v="4"/>
    <s v="Columbus"/>
    <n v="0"/>
    <n v="1"/>
    <s v="No"/>
    <n v="0"/>
    <n v="2"/>
    <s v="Unknown"/>
    <n v="49800"/>
    <n v="9960"/>
    <n v="4980"/>
    <n v="34860"/>
    <s v="Mercedes"/>
    <s v="ML350"/>
    <n v="2015"/>
    <x v="1"/>
  </r>
  <r>
    <n v="202"/>
    <n v="38"/>
    <x v="502"/>
    <d v="2009-01-24T00:00:00"/>
    <s v="IL"/>
    <s v="100/300"/>
    <n v="2000"/>
    <n v="1132.74"/>
    <n v="0"/>
    <n v="616120"/>
    <s v="FEMALE"/>
    <s v="Associate"/>
    <s v="Armed-Forces"/>
    <s v="Husband"/>
    <n v="0"/>
    <n v="-37500"/>
    <d v="2015-02-04T00:00:00"/>
    <x v="0"/>
    <s v="Side Collision"/>
    <s v="Major Damage"/>
    <s v="Other"/>
    <x v="4"/>
    <s v="Hillsdale"/>
    <n v="12"/>
    <n v="1"/>
    <s v="Yes"/>
    <n v="1"/>
    <n v="1"/>
    <s v="No"/>
    <n v="77440"/>
    <n v="7040"/>
    <n v="14080"/>
    <n v="56320"/>
    <s v="Nissan"/>
    <s v="Ultimo"/>
    <n v="2005"/>
    <x v="1"/>
  </r>
  <r>
    <n v="289"/>
    <n v="48"/>
    <x v="503"/>
    <d v="1995-08-29T00:00:00"/>
    <s v="IL"/>
    <s v="500/1000"/>
    <n v="500"/>
    <n v="1173.3699999999999"/>
    <n v="8000000"/>
    <n v="461744"/>
    <s v="FEMALE"/>
    <s v="PhD"/>
    <s v="Handlers-Cleaners"/>
    <s v="Own-Child"/>
    <n v="0"/>
    <n v="-42700"/>
    <d v="2015-01-09T00:00:00"/>
    <x v="0"/>
    <s v="Front Collision"/>
    <s v="Total Loss"/>
    <s v="Other"/>
    <x v="0"/>
    <s v="Springfield"/>
    <n v="1"/>
    <n v="1"/>
    <s v="Unknown"/>
    <n v="1"/>
    <n v="0"/>
    <s v="Unknown"/>
    <n v="42900"/>
    <n v="8580"/>
    <n v="0"/>
    <n v="34320"/>
    <s v="Acura"/>
    <s v="TL"/>
    <n v="1999"/>
    <x v="1"/>
  </r>
  <r>
    <n v="61"/>
    <n v="26"/>
    <x v="504"/>
    <d v="2011-07-31T00:00:00"/>
    <s v="OH"/>
    <s v="100/300"/>
    <n v="2000"/>
    <n v="1188.28"/>
    <n v="6000000"/>
    <n v="475916"/>
    <s v="FEMALE"/>
    <s v="JD"/>
    <s v="Farming-Fishing"/>
    <s v="Wife"/>
    <n v="0"/>
    <n v="-53800"/>
    <d v="2015-02-14T00:00:00"/>
    <x v="2"/>
    <s v="Rear Collision"/>
    <s v="Major Damage"/>
    <s v="Fire"/>
    <x v="1"/>
    <s v="Hillsdale"/>
    <n v="16"/>
    <n v="2"/>
    <s v="Yes"/>
    <n v="1"/>
    <n v="0"/>
    <s v="No"/>
    <n v="53820"/>
    <n v="11960"/>
    <n v="5980"/>
    <n v="35880"/>
    <s v="Ford"/>
    <s v="F150"/>
    <n v="2015"/>
    <x v="0"/>
  </r>
  <r>
    <n v="334"/>
    <n v="46"/>
    <x v="505"/>
    <d v="2013-01-05T00:00:00"/>
    <s v="IL"/>
    <s v="100/300"/>
    <n v="1000"/>
    <n v="876.88"/>
    <n v="6000000"/>
    <n v="454434"/>
    <s v="MALE"/>
    <s v="MD"/>
    <s v="Sales"/>
    <s v="Other-Relative"/>
    <n v="0"/>
    <n v="0"/>
    <d v="2015-01-03T00:00:00"/>
    <x v="0"/>
    <s v="Rear Collision"/>
    <s v="Minor Damage"/>
    <s v="Police"/>
    <x v="4"/>
    <s v="Hillsdale"/>
    <n v="2"/>
    <n v="1"/>
    <s v="No"/>
    <n v="2"/>
    <n v="1"/>
    <s v="No"/>
    <n v="57330"/>
    <n v="12740"/>
    <n v="6370"/>
    <n v="38220"/>
    <s v="Jeep"/>
    <s v="Grand Cherokee"/>
    <n v="1998"/>
    <x v="1"/>
  </r>
  <r>
    <n v="12"/>
    <n v="24"/>
    <x v="506"/>
    <d v="1994-11-18T00:00:00"/>
    <s v="IL"/>
    <s v="500/1000"/>
    <n v="1000"/>
    <n v="1143.95"/>
    <n v="0"/>
    <n v="464353"/>
    <s v="FEMALE"/>
    <s v="PhD"/>
    <s v="Tech-Support"/>
    <s v="Other-Relative"/>
    <n v="51400"/>
    <n v="0"/>
    <d v="2015-02-04T00:00:00"/>
    <x v="2"/>
    <s v="Rear Collision"/>
    <s v="Minor Damage"/>
    <s v="Police"/>
    <x v="2"/>
    <s v="River wood"/>
    <n v="13"/>
    <n v="3"/>
    <s v="No"/>
    <n v="2"/>
    <n v="1"/>
    <s v="Unknown"/>
    <n v="53370"/>
    <n v="5930"/>
    <n v="5930"/>
    <n v="41510"/>
    <s v="Nissan"/>
    <s v="Ultimo"/>
    <n v="2011"/>
    <x v="1"/>
  </r>
  <r>
    <n v="86"/>
    <n v="29"/>
    <x v="507"/>
    <d v="2014-08-30T00:00:00"/>
    <s v="IL"/>
    <s v="100/300"/>
    <n v="2000"/>
    <n v="1409.06"/>
    <n v="0"/>
    <n v="610302"/>
    <s v="MALE"/>
    <s v="High School"/>
    <s v="Prof-Specialty"/>
    <s v="Husband"/>
    <n v="74200"/>
    <n v="-68100"/>
    <d v="2015-01-30T00:00:00"/>
    <x v="0"/>
    <s v="Front Collision"/>
    <s v="Minor Damage"/>
    <s v="Police"/>
    <x v="2"/>
    <s v="Northbrook"/>
    <n v="0"/>
    <n v="1"/>
    <s v="No"/>
    <n v="2"/>
    <n v="2"/>
    <s v="Yes"/>
    <n v="62920"/>
    <n v="9680"/>
    <n v="14520"/>
    <n v="38720"/>
    <s v="Acura"/>
    <s v="MDX"/>
    <n v="2005"/>
    <x v="1"/>
  </r>
  <r>
    <n v="83"/>
    <n v="24"/>
    <x v="508"/>
    <d v="2006-01-01T00:00:00"/>
    <s v="IN"/>
    <s v="500/1000"/>
    <n v="1000"/>
    <n v="1070.6300000000001"/>
    <n v="0"/>
    <n v="462106"/>
    <s v="FEMALE"/>
    <s v="High School"/>
    <s v="Machine-Op-Inspct"/>
    <s v="Unmarried"/>
    <n v="0"/>
    <n v="0"/>
    <d v="2015-02-20T00:00:00"/>
    <x v="2"/>
    <s v="Front Collision"/>
    <s v="Total Loss"/>
    <s v="Fire"/>
    <x v="2"/>
    <s v="Arlington"/>
    <n v="0"/>
    <n v="3"/>
    <s v="Unknown"/>
    <n v="0"/>
    <n v="1"/>
    <s v="No"/>
    <n v="61600"/>
    <n v="6160"/>
    <n v="12320"/>
    <n v="43120"/>
    <s v="Honda"/>
    <s v="CRV"/>
    <n v="2003"/>
    <x v="1"/>
  </r>
  <r>
    <n v="126"/>
    <n v="30"/>
    <x v="509"/>
    <d v="1998-09-10T00:00:00"/>
    <s v="IL"/>
    <s v="500/1000"/>
    <n v="2000"/>
    <n v="916.13"/>
    <n v="0"/>
    <n v="431389"/>
    <s v="MALE"/>
    <s v="College"/>
    <s v="Sales"/>
    <s v="Unmarried"/>
    <n v="55300"/>
    <n v="-58400"/>
    <d v="2015-01-07T00:00:00"/>
    <x v="2"/>
    <s v="Rear Collision"/>
    <s v="Total Loss"/>
    <s v="Police"/>
    <x v="2"/>
    <s v="North bend"/>
    <n v="16"/>
    <n v="3"/>
    <s v="Yes"/>
    <n v="2"/>
    <n v="0"/>
    <s v="No"/>
    <n v="74160"/>
    <n v="6180"/>
    <n v="12360"/>
    <n v="55620"/>
    <s v="Mercedes"/>
    <s v="E400"/>
    <n v="2002"/>
    <x v="1"/>
  </r>
  <r>
    <n v="209"/>
    <n v="38"/>
    <x v="510"/>
    <d v="2010-01-28T00:00:00"/>
    <s v="OH"/>
    <s v="250/500"/>
    <n v="500"/>
    <n v="1191.5"/>
    <n v="0"/>
    <n v="442866"/>
    <s v="MALE"/>
    <s v="High School"/>
    <s v="Priv-House-Serv"/>
    <s v="Husband"/>
    <n v="38600"/>
    <n v="-52900"/>
    <d v="2015-01-31T00:00:00"/>
    <x v="0"/>
    <s v="Rear Collision"/>
    <s v="Total Loss"/>
    <s v="Police"/>
    <x v="4"/>
    <s v="Arlington"/>
    <n v="8"/>
    <n v="1"/>
    <s v="No"/>
    <n v="2"/>
    <n v="0"/>
    <s v="Unknown"/>
    <n v="80100"/>
    <n v="8900"/>
    <n v="8900"/>
    <n v="62300"/>
    <s v="Audi"/>
    <s v="A3"/>
    <n v="2015"/>
    <x v="1"/>
  </r>
  <r>
    <n v="283"/>
    <n v="48"/>
    <x v="511"/>
    <d v="2003-01-04T00:00:00"/>
    <s v="OH"/>
    <s v="500/1000"/>
    <n v="1000"/>
    <n v="1474.66"/>
    <n v="0"/>
    <n v="446755"/>
    <s v="FEMALE"/>
    <s v="JD"/>
    <s v="Sales"/>
    <s v="Husband"/>
    <n v="0"/>
    <n v="-46200"/>
    <d v="2015-02-17T00:00:00"/>
    <x v="3"/>
    <s v="Unknown"/>
    <s v="Trivial Damage"/>
    <s v="Police"/>
    <x v="2"/>
    <s v="Hillsdale"/>
    <n v="9"/>
    <n v="1"/>
    <s v="Unknown"/>
    <n v="2"/>
    <n v="3"/>
    <s v="No"/>
    <n v="6560"/>
    <n v="820"/>
    <n v="820"/>
    <n v="4920"/>
    <s v="Volkswagen"/>
    <s v="Jetta"/>
    <n v="2003"/>
    <x v="1"/>
  </r>
  <r>
    <n v="194"/>
    <n v="34"/>
    <x v="512"/>
    <d v="2004-05-24T00:00:00"/>
    <s v="IL"/>
    <s v="250/500"/>
    <n v="1000"/>
    <n v="1193.45"/>
    <n v="0"/>
    <n v="464743"/>
    <s v="MALE"/>
    <s v="JD"/>
    <s v="Other-Service"/>
    <s v="Not-In-Family"/>
    <n v="0"/>
    <n v="0"/>
    <d v="2015-01-24T00:00:00"/>
    <x v="0"/>
    <s v="Rear Collision"/>
    <s v="Total Loss"/>
    <s v="Ambulance"/>
    <x v="4"/>
    <s v="North bend"/>
    <n v="11"/>
    <n v="1"/>
    <s v="Unknown"/>
    <n v="2"/>
    <n v="1"/>
    <s v="Yes"/>
    <n v="58800"/>
    <n v="11760"/>
    <n v="5880"/>
    <n v="41160"/>
    <s v="Nissan"/>
    <s v="Pathfinder"/>
    <n v="1997"/>
    <x v="1"/>
  </r>
  <r>
    <n v="184"/>
    <n v="38"/>
    <x v="513"/>
    <d v="1994-09-12T00:00:00"/>
    <s v="IL"/>
    <s v="250/500"/>
    <n v="1000"/>
    <n v="1437.53"/>
    <n v="0"/>
    <n v="437889"/>
    <s v="FEMALE"/>
    <s v="College"/>
    <s v="Transport-Moving"/>
    <s v="Not-In-Family"/>
    <n v="0"/>
    <n v="0"/>
    <d v="2015-02-02T00:00:00"/>
    <x v="2"/>
    <s v="Side Collision"/>
    <s v="Minor Damage"/>
    <s v="Ambulance"/>
    <x v="6"/>
    <s v="Northbrook"/>
    <n v="6"/>
    <n v="3"/>
    <s v="Unknown"/>
    <n v="0"/>
    <n v="2"/>
    <s v="No"/>
    <n v="53730"/>
    <n v="11940"/>
    <n v="5970"/>
    <n v="35820"/>
    <s v="Dodge"/>
    <s v="RAM"/>
    <n v="2013"/>
    <x v="0"/>
  </r>
  <r>
    <n v="479"/>
    <n v="60"/>
    <x v="514"/>
    <d v="1997-07-07T00:00:00"/>
    <s v="IL"/>
    <s v="100/300"/>
    <n v="2000"/>
    <n v="1304.83"/>
    <n v="0"/>
    <n v="473638"/>
    <s v="FEMALE"/>
    <s v="College"/>
    <s v="Other-Service"/>
    <s v="Husband"/>
    <n v="0"/>
    <n v="0"/>
    <d v="2015-01-09T00:00:00"/>
    <x v="0"/>
    <s v="Rear Collision"/>
    <s v="Total Loss"/>
    <s v="Ambulance"/>
    <x v="2"/>
    <s v="Arlington"/>
    <n v="18"/>
    <n v="1"/>
    <s v="No"/>
    <n v="0"/>
    <n v="0"/>
    <s v="No"/>
    <n v="60600"/>
    <n v="5050"/>
    <n v="10100"/>
    <n v="45450"/>
    <s v="Honda"/>
    <s v="Civic"/>
    <n v="2001"/>
    <x v="1"/>
  </r>
  <r>
    <n v="284"/>
    <n v="48"/>
    <x v="515"/>
    <d v="1991-03-01T00:00:00"/>
    <s v="OH"/>
    <s v="250/500"/>
    <n v="1000"/>
    <n v="1168.8"/>
    <n v="0"/>
    <n v="444232"/>
    <s v="FEMALE"/>
    <s v="JD"/>
    <s v="Tech-Support"/>
    <s v="Other-Relative"/>
    <n v="0"/>
    <n v="-42400"/>
    <d v="2015-02-28T00:00:00"/>
    <x v="0"/>
    <s v="Side Collision"/>
    <s v="Total Loss"/>
    <s v="Other"/>
    <x v="2"/>
    <s v="Northbrook"/>
    <n v="11"/>
    <n v="1"/>
    <s v="Unknown"/>
    <n v="0"/>
    <n v="3"/>
    <s v="Yes"/>
    <n v="35750"/>
    <n v="6500"/>
    <n v="3250"/>
    <n v="26000"/>
    <s v="Mercedes"/>
    <s v="E400"/>
    <n v="2001"/>
    <x v="1"/>
  </r>
  <r>
    <n v="65"/>
    <n v="27"/>
    <x v="516"/>
    <d v="2001-09-29T00:00:00"/>
    <s v="IN"/>
    <s v="100/300"/>
    <n v="1000"/>
    <n v="1164.97"/>
    <n v="0"/>
    <n v="477695"/>
    <s v="FEMALE"/>
    <s v="College"/>
    <s v="Adm-Clerical"/>
    <s v="Wife"/>
    <n v="43000"/>
    <n v="-42500"/>
    <d v="2015-01-17T00:00:00"/>
    <x v="0"/>
    <s v="Front Collision"/>
    <s v="Total Loss"/>
    <s v="Ambulance"/>
    <x v="4"/>
    <s v="Arlington"/>
    <n v="17"/>
    <n v="1"/>
    <s v="Unknown"/>
    <n v="1"/>
    <n v="2"/>
    <s v="Yes"/>
    <n v="42840"/>
    <n v="3570"/>
    <n v="7140"/>
    <n v="32130"/>
    <s v="Chevrolet"/>
    <s v="Silverado"/>
    <n v="2004"/>
    <x v="1"/>
  </r>
  <r>
    <n v="222"/>
    <n v="39"/>
    <x v="517"/>
    <d v="2012-01-10T00:00:00"/>
    <s v="IL"/>
    <s v="250/500"/>
    <n v="1000"/>
    <n v="1232.72"/>
    <n v="0"/>
    <n v="458237"/>
    <s v="MALE"/>
    <s v="High School"/>
    <s v="Armed-Forces"/>
    <s v="Own-Child"/>
    <n v="87800"/>
    <n v="-51200"/>
    <d v="2015-02-09T00:00:00"/>
    <x v="2"/>
    <s v="Front Collision"/>
    <s v="Major Damage"/>
    <s v="Fire"/>
    <x v="0"/>
    <s v="Springfield"/>
    <n v="21"/>
    <n v="3"/>
    <s v="Unknown"/>
    <n v="1"/>
    <n v="0"/>
    <s v="No"/>
    <n v="87960"/>
    <n v="14660"/>
    <n v="14660"/>
    <n v="58640"/>
    <s v="Jeep"/>
    <s v="Wrangler"/>
    <n v="1999"/>
    <x v="0"/>
  </r>
  <r>
    <n v="196"/>
    <n v="41"/>
    <x v="518"/>
    <d v="2001-07-05T00:00:00"/>
    <s v="IL"/>
    <s v="250/500"/>
    <n v="2000"/>
    <n v="1800.76"/>
    <n v="0"/>
    <n v="441499"/>
    <s v="MALE"/>
    <s v="JD"/>
    <s v="Protective-Serv"/>
    <s v="Other-Relative"/>
    <n v="0"/>
    <n v="-78600"/>
    <d v="2015-01-14T00:00:00"/>
    <x v="2"/>
    <s v="Rear Collision"/>
    <s v="Minor Damage"/>
    <s v="Ambulance"/>
    <x v="0"/>
    <s v="Hillsdale"/>
    <n v="0"/>
    <n v="3"/>
    <s v="No"/>
    <n v="1"/>
    <n v="0"/>
    <s v="No"/>
    <n v="47800"/>
    <n v="4780"/>
    <n v="4780"/>
    <n v="38240"/>
    <s v="Jeep"/>
    <s v="Grand Cherokee"/>
    <n v="2009"/>
    <x v="1"/>
  </r>
  <r>
    <n v="253"/>
    <n v="43"/>
    <x v="519"/>
    <d v="1991-08-07T00:00:00"/>
    <s v="IL"/>
    <s v="500/1000"/>
    <n v="500"/>
    <n v="1187.01"/>
    <n v="7000000"/>
    <n v="613436"/>
    <s v="FEMALE"/>
    <s v="Associate"/>
    <s v="Tech-Support"/>
    <s v="Unmarried"/>
    <n v="46300"/>
    <n v="-33000"/>
    <d v="2015-02-02T00:00:00"/>
    <x v="1"/>
    <s v="Unknown"/>
    <s v="Trivial Damage"/>
    <s v="Police"/>
    <x v="2"/>
    <s v="Northbrook"/>
    <n v="9"/>
    <n v="1"/>
    <s v="No"/>
    <n v="0"/>
    <n v="1"/>
    <s v="Unknown"/>
    <n v="3840"/>
    <n v="640"/>
    <n v="640"/>
    <n v="2560"/>
    <s v="Chevrolet"/>
    <s v="Tahoe"/>
    <n v="2014"/>
    <x v="1"/>
  </r>
  <r>
    <n v="280"/>
    <n v="43"/>
    <x v="520"/>
    <d v="2012-07-24T00:00:00"/>
    <s v="IN"/>
    <s v="100/300"/>
    <n v="1000"/>
    <n v="1559.34"/>
    <n v="0"/>
    <n v="448912"/>
    <s v="MALE"/>
    <s v="JD"/>
    <s v="Transport-Moving"/>
    <s v="Own-Child"/>
    <n v="0"/>
    <n v="-51600"/>
    <d v="2015-02-17T00:00:00"/>
    <x v="0"/>
    <s v="Front Collision"/>
    <s v="Total Loss"/>
    <s v="Fire"/>
    <x v="2"/>
    <s v="River wood"/>
    <n v="1"/>
    <n v="1"/>
    <s v="No"/>
    <n v="0"/>
    <n v="2"/>
    <s v="Unknown"/>
    <n v="77000"/>
    <n v="14000"/>
    <n v="7000"/>
    <n v="56000"/>
    <s v="Acura"/>
    <s v="RSX"/>
    <n v="2004"/>
    <x v="1"/>
  </r>
  <r>
    <n v="5"/>
    <n v="26"/>
    <x v="521"/>
    <d v="2014-07-27T00:00:00"/>
    <s v="IL"/>
    <s v="250/500"/>
    <n v="2000"/>
    <n v="1137.02"/>
    <n v="0"/>
    <n v="468872"/>
    <s v="FEMALE"/>
    <s v="PhD"/>
    <s v="Farming-Fishing"/>
    <s v="Not-In-Family"/>
    <n v="31500"/>
    <n v="0"/>
    <d v="2015-01-25T00:00:00"/>
    <x v="0"/>
    <s v="Rear Collision"/>
    <s v="Total Loss"/>
    <s v="Ambulance"/>
    <x v="4"/>
    <s v="Springfield"/>
    <n v="22"/>
    <n v="1"/>
    <s v="Yes"/>
    <n v="1"/>
    <n v="3"/>
    <s v="Unknown"/>
    <n v="88110"/>
    <n v="16020"/>
    <n v="16020"/>
    <n v="56070"/>
    <s v="Audi"/>
    <s v="A5"/>
    <n v="2003"/>
    <x v="1"/>
  </r>
  <r>
    <n v="220"/>
    <n v="42"/>
    <x v="522"/>
    <d v="1994-08-08T00:00:00"/>
    <s v="IN"/>
    <s v="100/300"/>
    <n v="1000"/>
    <n v="1281.72"/>
    <n v="0"/>
    <n v="619811"/>
    <s v="MALE"/>
    <s v="College"/>
    <s v="Farming-Fishing"/>
    <s v="Other-Relative"/>
    <n v="33500"/>
    <n v="-49500"/>
    <d v="2015-02-13T00:00:00"/>
    <x v="2"/>
    <s v="Rear Collision"/>
    <s v="Minor Damage"/>
    <s v="Fire"/>
    <x v="0"/>
    <s v="North bend"/>
    <n v="20"/>
    <n v="4"/>
    <s v="No"/>
    <n v="0"/>
    <n v="2"/>
    <s v="Yes"/>
    <n v="47740"/>
    <n v="4340"/>
    <n v="4340"/>
    <n v="39060"/>
    <s v="Honda"/>
    <s v="Civic"/>
    <n v="2005"/>
    <x v="1"/>
  </r>
  <r>
    <n v="85"/>
    <n v="30"/>
    <x v="523"/>
    <d v="2001-12-09T00:00:00"/>
    <s v="OH"/>
    <s v="100/300"/>
    <n v="1000"/>
    <n v="796.35"/>
    <n v="0"/>
    <n v="614166"/>
    <s v="FEMALE"/>
    <s v="MD"/>
    <s v="Craft-Repair"/>
    <s v="Own-Child"/>
    <n v="72400"/>
    <n v="-77000"/>
    <d v="2015-02-20T00:00:00"/>
    <x v="2"/>
    <s v="Rear Collision"/>
    <s v="Total Loss"/>
    <s v="Fire"/>
    <x v="0"/>
    <s v="North bend"/>
    <n v="9"/>
    <n v="3"/>
    <s v="Yes"/>
    <n v="2"/>
    <n v="1"/>
    <s v="Yes"/>
    <n v="58960"/>
    <n v="5360"/>
    <n v="10720"/>
    <n v="42880"/>
    <s v="Ford"/>
    <s v="F150"/>
    <n v="2004"/>
    <x v="1"/>
  </r>
  <r>
    <n v="266"/>
    <n v="46"/>
    <x v="524"/>
    <d v="1990-03-14T00:00:00"/>
    <s v="OH"/>
    <s v="250/500"/>
    <n v="500"/>
    <n v="1270.02"/>
    <n v="0"/>
    <n v="456600"/>
    <s v="FEMALE"/>
    <s v="Associate"/>
    <s v="Tech-Support"/>
    <s v="Own-Child"/>
    <n v="0"/>
    <n v="-45800"/>
    <d v="2015-01-08T00:00:00"/>
    <x v="3"/>
    <s v="Unknown"/>
    <s v="Minor Damage"/>
    <s v="Police"/>
    <x v="5"/>
    <s v="Northbrook"/>
    <n v="5"/>
    <n v="1"/>
    <s v="No"/>
    <n v="1"/>
    <n v="2"/>
    <s v="Unknown"/>
    <n v="2160"/>
    <n v="480"/>
    <n v="240"/>
    <n v="1440"/>
    <s v="Toyota"/>
    <s v="Corolla"/>
    <n v="2004"/>
    <x v="1"/>
  </r>
  <r>
    <n v="41"/>
    <n v="26"/>
    <x v="525"/>
    <d v="2006-03-28T00:00:00"/>
    <s v="IL"/>
    <s v="100/300"/>
    <n v="1000"/>
    <n v="1383.13"/>
    <n v="0"/>
    <n v="618405"/>
    <s v="FEMALE"/>
    <s v="JD"/>
    <s v="Prof-Specialty"/>
    <s v="Own-Child"/>
    <n v="46700"/>
    <n v="0"/>
    <d v="2015-02-28T00:00:00"/>
    <x v="1"/>
    <s v="Unknown"/>
    <s v="Trivial Damage"/>
    <s v="Police"/>
    <x v="0"/>
    <s v="River wood"/>
    <n v="12"/>
    <n v="1"/>
    <s v="Yes"/>
    <n v="1"/>
    <n v="1"/>
    <s v="Unknown"/>
    <n v="6890"/>
    <n v="530"/>
    <n v="1060"/>
    <n v="5300"/>
    <s v="Jeep"/>
    <s v="Grand Cherokee"/>
    <n v="1997"/>
    <x v="1"/>
  </r>
  <r>
    <n v="316"/>
    <n v="45"/>
    <x v="526"/>
    <d v="2013-12-23T00:00:00"/>
    <s v="IL"/>
    <s v="100/300"/>
    <n v="2000"/>
    <n v="1290.74"/>
    <n v="5000000"/>
    <n v="430832"/>
    <s v="FEMALE"/>
    <s v="High School"/>
    <s v="Prof-Specialty"/>
    <s v="Husband"/>
    <n v="58300"/>
    <n v="0"/>
    <d v="2015-02-12T00:00:00"/>
    <x v="2"/>
    <s v="Side Collision"/>
    <s v="Major Damage"/>
    <s v="Ambulance"/>
    <x v="1"/>
    <s v="Springfield"/>
    <n v="6"/>
    <n v="3"/>
    <s v="No"/>
    <n v="2"/>
    <n v="0"/>
    <s v="Yes"/>
    <n v="78870"/>
    <n v="7170"/>
    <n v="14340"/>
    <n v="57360"/>
    <s v="Subaru"/>
    <s v="Legacy"/>
    <n v="2013"/>
    <x v="1"/>
  </r>
  <r>
    <n v="285"/>
    <n v="47"/>
    <x v="527"/>
    <d v="1991-09-30T00:00:00"/>
    <s v="IN"/>
    <s v="100/300"/>
    <n v="1000"/>
    <n v="1216.68"/>
    <n v="0"/>
    <n v="610989"/>
    <s v="FEMALE"/>
    <s v="Masters"/>
    <s v="Sales"/>
    <s v="Other-Relative"/>
    <n v="55100"/>
    <n v="0"/>
    <d v="2015-01-06T00:00:00"/>
    <x v="1"/>
    <s v="Unknown"/>
    <s v="Trivial Damage"/>
    <s v="Police"/>
    <x v="0"/>
    <s v="Columbus"/>
    <n v="8"/>
    <n v="1"/>
    <s v="No"/>
    <n v="1"/>
    <n v="1"/>
    <s v="No"/>
    <n v="2700"/>
    <n v="300"/>
    <n v="300"/>
    <n v="2100"/>
    <s v="Ford"/>
    <s v="F150"/>
    <n v="2013"/>
    <x v="1"/>
  </r>
  <r>
    <n v="379"/>
    <n v="54"/>
    <x v="528"/>
    <d v="2001-12-27T00:00:00"/>
    <s v="IL"/>
    <s v="100/300"/>
    <n v="500"/>
    <n v="1251.1600000000001"/>
    <n v="0"/>
    <n v="447750"/>
    <s v="FEMALE"/>
    <s v="Associate"/>
    <s v="Machine-Op-Inspct"/>
    <s v="Not-In-Family"/>
    <n v="41400"/>
    <n v="0"/>
    <d v="2015-02-15T00:00:00"/>
    <x v="0"/>
    <s v="Front Collision"/>
    <s v="Total Loss"/>
    <s v="Ambulance"/>
    <x v="4"/>
    <s v="River wood"/>
    <n v="14"/>
    <n v="1"/>
    <s v="Unknown"/>
    <n v="0"/>
    <n v="1"/>
    <s v="No"/>
    <n v="75960"/>
    <n v="6330"/>
    <n v="6330"/>
    <n v="63300"/>
    <s v="Jeep"/>
    <s v="Grand Cherokee"/>
    <n v="2010"/>
    <x v="1"/>
  </r>
  <r>
    <n v="15"/>
    <n v="34"/>
    <x v="529"/>
    <d v="2005-04-07T00:00:00"/>
    <s v="IN"/>
    <s v="250/500"/>
    <n v="2000"/>
    <n v="1586.41"/>
    <n v="0"/>
    <n v="608708"/>
    <s v="FEMALE"/>
    <s v="High School"/>
    <s v="Sales"/>
    <s v="Other-Relative"/>
    <n v="33500"/>
    <n v="-58900"/>
    <d v="2015-01-20T00:00:00"/>
    <x v="0"/>
    <s v="Front Collision"/>
    <s v="Major Damage"/>
    <s v="Police"/>
    <x v="4"/>
    <s v="Northbrook"/>
    <n v="10"/>
    <n v="1"/>
    <s v="Yes"/>
    <n v="1"/>
    <n v="3"/>
    <s v="Unknown"/>
    <n v="75570"/>
    <n v="6870"/>
    <n v="13740"/>
    <n v="54960"/>
    <s v="Bmw"/>
    <s v="X5"/>
    <n v="2010"/>
    <x v="0"/>
  </r>
  <r>
    <n v="354"/>
    <n v="48"/>
    <x v="530"/>
    <d v="2003-04-08T00:00:00"/>
    <s v="IL"/>
    <s v="500/1000"/>
    <n v="2000"/>
    <n v="1526.11"/>
    <n v="5000000"/>
    <n v="469650"/>
    <s v="FEMALE"/>
    <s v="Masters"/>
    <s v="Sales"/>
    <s v="Unmarried"/>
    <n v="0"/>
    <n v="0"/>
    <d v="2015-01-03T00:00:00"/>
    <x v="0"/>
    <s v="Front Collision"/>
    <s v="Minor Damage"/>
    <s v="Police"/>
    <x v="0"/>
    <s v="Columbus"/>
    <n v="12"/>
    <n v="1"/>
    <s v="Unknown"/>
    <n v="2"/>
    <n v="3"/>
    <s v="Yes"/>
    <n v="90240"/>
    <n v="15040"/>
    <n v="15040"/>
    <n v="60160"/>
    <s v="Chevrolet"/>
    <s v="Malibu"/>
    <n v="1995"/>
    <x v="1"/>
  </r>
  <r>
    <n v="342"/>
    <n v="53"/>
    <x v="531"/>
    <d v="2005-11-14T00:00:00"/>
    <s v="IN"/>
    <s v="100/300"/>
    <n v="1000"/>
    <n v="1028.44"/>
    <n v="0"/>
    <n v="602304"/>
    <s v="FEMALE"/>
    <s v="College"/>
    <s v="Prof-Specialty"/>
    <s v="Not-In-Family"/>
    <n v="0"/>
    <n v="0"/>
    <d v="2015-01-26T00:00:00"/>
    <x v="0"/>
    <s v="Front Collision"/>
    <s v="Major Damage"/>
    <s v="Ambulance"/>
    <x v="0"/>
    <s v="Springfield"/>
    <n v="12"/>
    <n v="1"/>
    <s v="Unknown"/>
    <n v="0"/>
    <n v="0"/>
    <s v="No"/>
    <n v="80960"/>
    <n v="14720"/>
    <n v="7360"/>
    <n v="58880"/>
    <s v="Acura"/>
    <s v="MDX"/>
    <n v="2000"/>
    <x v="1"/>
  </r>
  <r>
    <n v="169"/>
    <n v="38"/>
    <x v="532"/>
    <d v="2005-01-07T00:00:00"/>
    <s v="IL"/>
    <s v="100/300"/>
    <n v="1000"/>
    <n v="1555.94"/>
    <n v="0"/>
    <n v="459878"/>
    <s v="MALE"/>
    <s v="PhD"/>
    <s v="Craft-Repair"/>
    <s v="Own-Child"/>
    <n v="23300"/>
    <n v="0"/>
    <d v="2015-01-25T00:00:00"/>
    <x v="2"/>
    <s v="Front Collision"/>
    <s v="Total Loss"/>
    <s v="Other"/>
    <x v="1"/>
    <s v="River wood"/>
    <n v="12"/>
    <n v="3"/>
    <s v="No"/>
    <n v="1"/>
    <n v="3"/>
    <s v="Yes"/>
    <n v="79080"/>
    <n v="6590"/>
    <n v="13180"/>
    <n v="59310"/>
    <s v="Mercedes"/>
    <s v="C300"/>
    <n v="2012"/>
    <x v="1"/>
  </r>
  <r>
    <n v="339"/>
    <n v="49"/>
    <x v="533"/>
    <d v="1994-02-14T00:00:00"/>
    <s v="IN"/>
    <s v="500/1000"/>
    <n v="2000"/>
    <n v="1570.77"/>
    <n v="0"/>
    <n v="441142"/>
    <s v="MALE"/>
    <s v="JD"/>
    <s v="Adm-Clerical"/>
    <s v="Not-In-Family"/>
    <n v="98800"/>
    <n v="-65300"/>
    <d v="2015-01-18T00:00:00"/>
    <x v="1"/>
    <s v="Unknown"/>
    <s v="Minor Damage"/>
    <s v="None"/>
    <x v="0"/>
    <s v="Columbus"/>
    <n v="13"/>
    <n v="1"/>
    <s v="No"/>
    <n v="0"/>
    <n v="3"/>
    <s v="No"/>
    <n v="6820"/>
    <n v="1240"/>
    <n v="620"/>
    <n v="4960"/>
    <s v="Mercedes"/>
    <s v="ML350"/>
    <n v="2009"/>
    <x v="1"/>
  </r>
  <r>
    <n v="259"/>
    <n v="42"/>
    <x v="534"/>
    <d v="1996-01-23T00:00:00"/>
    <s v="OH"/>
    <s v="100/300"/>
    <n v="2000"/>
    <n v="1170.53"/>
    <n v="0"/>
    <n v="465667"/>
    <s v="FEMALE"/>
    <s v="PhD"/>
    <s v="Armed-Forces"/>
    <s v="Wife"/>
    <n v="65000"/>
    <n v="-49200"/>
    <d v="2015-01-12T00:00:00"/>
    <x v="2"/>
    <s v="Rear Collision"/>
    <s v="Total Loss"/>
    <s v="Fire"/>
    <x v="4"/>
    <s v="North bend"/>
    <n v="17"/>
    <n v="3"/>
    <s v="No"/>
    <n v="1"/>
    <n v="2"/>
    <s v="Yes"/>
    <n v="62590"/>
    <n v="5690"/>
    <n v="11380"/>
    <n v="45520"/>
    <s v="Nissan"/>
    <s v="Pathfinder"/>
    <n v="2006"/>
    <x v="1"/>
  </r>
  <r>
    <n v="65"/>
    <n v="23"/>
    <x v="535"/>
    <d v="1999-12-12T00:00:00"/>
    <s v="OH"/>
    <s v="250/500"/>
    <n v="1000"/>
    <n v="1099.95"/>
    <n v="0"/>
    <n v="473109"/>
    <s v="FEMALE"/>
    <s v="College"/>
    <s v="Sales"/>
    <s v="Wife"/>
    <n v="0"/>
    <n v="-71900"/>
    <d v="2015-01-15T00:00:00"/>
    <x v="0"/>
    <s v="Side Collision"/>
    <s v="Major Damage"/>
    <s v="Other"/>
    <x v="2"/>
    <s v="Arlington"/>
    <n v="14"/>
    <n v="1"/>
    <s v="No"/>
    <n v="1"/>
    <n v="0"/>
    <s v="Yes"/>
    <n v="52400"/>
    <n v="6550"/>
    <n v="6550"/>
    <n v="39300"/>
    <s v="Acura"/>
    <s v="MDX"/>
    <n v="2005"/>
    <x v="0"/>
  </r>
  <r>
    <n v="254"/>
    <n v="46"/>
    <x v="536"/>
    <d v="2004-07-15T00:00:00"/>
    <s v="IL"/>
    <s v="250/500"/>
    <n v="2000"/>
    <n v="1472.43"/>
    <n v="0"/>
    <n v="619794"/>
    <s v="MALE"/>
    <s v="MD"/>
    <s v="Tech-Support"/>
    <s v="Husband"/>
    <n v="0"/>
    <n v="-90600"/>
    <d v="2015-01-10T00:00:00"/>
    <x v="2"/>
    <s v="Front Collision"/>
    <s v="Major Damage"/>
    <s v="Ambulance"/>
    <x v="4"/>
    <s v="Arlington"/>
    <n v="3"/>
    <n v="3"/>
    <s v="Unknown"/>
    <n v="1"/>
    <n v="3"/>
    <s v="Yes"/>
    <n v="63580"/>
    <n v="5780"/>
    <n v="11560"/>
    <n v="46240"/>
    <s v="Volkswagen"/>
    <s v="Jetta"/>
    <n v="2004"/>
    <x v="1"/>
  </r>
  <r>
    <n v="440"/>
    <n v="55"/>
    <x v="537"/>
    <d v="2012-11-07T00:00:00"/>
    <s v="IL"/>
    <s v="250/500"/>
    <n v="500"/>
    <n v="1275.6199999999999"/>
    <n v="0"/>
    <n v="602258"/>
    <s v="FEMALE"/>
    <s v="Associate"/>
    <s v="Priv-House-Serv"/>
    <s v="Other-Relative"/>
    <n v="0"/>
    <n v="-56200"/>
    <d v="2015-01-23T00:00:00"/>
    <x v="2"/>
    <s v="Side Collision"/>
    <s v="Minor Damage"/>
    <s v="Police"/>
    <x v="2"/>
    <s v="River wood"/>
    <n v="18"/>
    <n v="3"/>
    <s v="Yes"/>
    <n v="2"/>
    <n v="1"/>
    <s v="No"/>
    <n v="61400"/>
    <n v="6140"/>
    <n v="6140"/>
    <n v="49120"/>
    <s v="Nissan"/>
    <s v="Ultimo"/>
    <n v="1995"/>
    <x v="1"/>
  </r>
  <r>
    <n v="478"/>
    <n v="63"/>
    <x v="538"/>
    <d v="2009-06-29T00:00:00"/>
    <s v="IL"/>
    <s v="250/500"/>
    <n v="1000"/>
    <n v="1292.3"/>
    <n v="0"/>
    <n v="479724"/>
    <s v="MALE"/>
    <s v="High School"/>
    <s v="Adm-Clerical"/>
    <s v="Own-Child"/>
    <n v="47600"/>
    <n v="0"/>
    <d v="2015-02-21T00:00:00"/>
    <x v="3"/>
    <s v="Unknown"/>
    <s v="Minor Damage"/>
    <s v="None"/>
    <x v="1"/>
    <s v="North bend"/>
    <n v="5"/>
    <n v="1"/>
    <s v="Yes"/>
    <n v="1"/>
    <n v="3"/>
    <s v="No"/>
    <n v="4700"/>
    <n v="940"/>
    <n v="470"/>
    <n v="3290"/>
    <s v="Dodge"/>
    <s v="Neon"/>
    <n v="2007"/>
    <x v="0"/>
  </r>
  <r>
    <n v="230"/>
    <n v="44"/>
    <x v="539"/>
    <d v="2000-06-26T00:00:00"/>
    <s v="IN"/>
    <s v="250/500"/>
    <n v="2000"/>
    <n v="1009.37"/>
    <n v="0"/>
    <n v="442210"/>
    <s v="FEMALE"/>
    <s v="College"/>
    <s v="Prof-Specialty"/>
    <s v="Other-Relative"/>
    <n v="45400"/>
    <n v="-39400"/>
    <d v="2015-02-17T00:00:00"/>
    <x v="0"/>
    <s v="Front Collision"/>
    <s v="Total Loss"/>
    <s v="Fire"/>
    <x v="0"/>
    <s v="River wood"/>
    <n v="19"/>
    <n v="1"/>
    <s v="No"/>
    <n v="0"/>
    <n v="2"/>
    <s v="Yes"/>
    <n v="74140"/>
    <n v="13480"/>
    <n v="13480"/>
    <n v="47180"/>
    <s v="Bmw"/>
    <s v="X5"/>
    <n v="2015"/>
    <x v="1"/>
  </r>
  <r>
    <n v="138"/>
    <n v="30"/>
    <x v="540"/>
    <d v="2002-01-09T00:00:00"/>
    <s v="OH"/>
    <s v="500/1000"/>
    <n v="500"/>
    <n v="1093.07"/>
    <n v="4000000"/>
    <n v="463291"/>
    <s v="FEMALE"/>
    <s v="PhD"/>
    <s v="Other-Service"/>
    <s v="Wife"/>
    <n v="27700"/>
    <n v="-72400"/>
    <d v="2015-01-06T00:00:00"/>
    <x v="0"/>
    <s v="Front Collision"/>
    <s v="Major Damage"/>
    <s v="Other"/>
    <x v="1"/>
    <s v="Hillsdale"/>
    <n v="0"/>
    <n v="1"/>
    <s v="Unknown"/>
    <n v="2"/>
    <n v="2"/>
    <s v="No"/>
    <n v="83160"/>
    <n v="6930"/>
    <n v="13860"/>
    <n v="62370"/>
    <s v="Volkswagen"/>
    <s v="Jetta"/>
    <n v="2011"/>
    <x v="1"/>
  </r>
  <r>
    <n v="239"/>
    <n v="41"/>
    <x v="541"/>
    <d v="2013-11-11T00:00:00"/>
    <s v="OH"/>
    <s v="250/500"/>
    <n v="1000"/>
    <n v="1325.44"/>
    <n v="7000000"/>
    <n v="474898"/>
    <s v="FEMALE"/>
    <s v="JD"/>
    <s v="Farming-Fishing"/>
    <s v="Other-Relative"/>
    <n v="51400"/>
    <n v="-6300"/>
    <d v="2015-02-18T00:00:00"/>
    <x v="3"/>
    <s v="Unknown"/>
    <s v="Trivial Damage"/>
    <s v="Police"/>
    <x v="5"/>
    <s v="Arlington"/>
    <n v="22"/>
    <n v="1"/>
    <s v="Unknown"/>
    <n v="0"/>
    <n v="2"/>
    <s v="Yes"/>
    <n v="10790"/>
    <n v="1660"/>
    <n v="830"/>
    <n v="8300"/>
    <s v="Mercedes"/>
    <s v="E400"/>
    <n v="2013"/>
    <x v="1"/>
  </r>
  <r>
    <n v="93"/>
    <n v="31"/>
    <x v="542"/>
    <d v="2008-01-14T00:00:00"/>
    <s v="IL"/>
    <s v="100/300"/>
    <n v="2000"/>
    <n v="1017.18"/>
    <n v="0"/>
    <n v="431354"/>
    <s v="FEMALE"/>
    <s v="MD"/>
    <s v="Prof-Specialty"/>
    <s v="Husband"/>
    <n v="0"/>
    <n v="0"/>
    <d v="2015-02-17T00:00:00"/>
    <x v="2"/>
    <s v="Rear Collision"/>
    <s v="Major Damage"/>
    <s v="Police"/>
    <x v="5"/>
    <s v="Arlington"/>
    <n v="21"/>
    <n v="3"/>
    <s v="Yes"/>
    <n v="1"/>
    <n v="3"/>
    <s v="No"/>
    <n v="48070"/>
    <n v="8740"/>
    <n v="8740"/>
    <n v="30590"/>
    <s v="Saab"/>
    <s v="92x"/>
    <n v="2014"/>
    <x v="1"/>
  </r>
  <r>
    <n v="37"/>
    <n v="25"/>
    <x v="543"/>
    <d v="2003-03-04T00:00:00"/>
    <s v="OH"/>
    <s v="100/300"/>
    <n v="1000"/>
    <n v="1221.17"/>
    <n v="0"/>
    <n v="617460"/>
    <s v="FEMALE"/>
    <s v="Masters"/>
    <s v="Protective-Serv"/>
    <s v="Not-In-Family"/>
    <n v="49300"/>
    <n v="0"/>
    <d v="2015-01-24T00:00:00"/>
    <x v="2"/>
    <s v="Rear Collision"/>
    <s v="Minor Damage"/>
    <s v="Ambulance"/>
    <x v="0"/>
    <s v="Northbrook"/>
    <n v="4"/>
    <n v="3"/>
    <s v="Yes"/>
    <n v="0"/>
    <n v="0"/>
    <s v="Yes"/>
    <n v="51030"/>
    <n v="5670"/>
    <n v="11340"/>
    <n v="34020"/>
    <s v="Subaru"/>
    <s v="Impreza"/>
    <n v="1996"/>
    <x v="1"/>
  </r>
  <r>
    <n v="254"/>
    <n v="40"/>
    <x v="544"/>
    <d v="1994-06-07T00:00:00"/>
    <s v="IN"/>
    <s v="100/300"/>
    <n v="500"/>
    <n v="1927.87"/>
    <n v="0"/>
    <n v="609317"/>
    <s v="MALE"/>
    <s v="MD"/>
    <s v="Prof-Specialty"/>
    <s v="Husband"/>
    <n v="0"/>
    <n v="0"/>
    <d v="2015-01-21T00:00:00"/>
    <x v="0"/>
    <s v="Front Collision"/>
    <s v="Minor Damage"/>
    <s v="Fire"/>
    <x v="1"/>
    <s v="Arlington"/>
    <n v="10"/>
    <n v="1"/>
    <s v="Yes"/>
    <n v="0"/>
    <n v="1"/>
    <s v="Unknown"/>
    <n v="43280"/>
    <n v="0"/>
    <n v="5410"/>
    <n v="37870"/>
    <s v="Honda"/>
    <s v="Civic"/>
    <n v="1996"/>
    <x v="0"/>
  </r>
  <r>
    <n v="131"/>
    <n v="29"/>
    <x v="545"/>
    <d v="2013-07-04T00:00:00"/>
    <s v="IN"/>
    <s v="250/500"/>
    <n v="1000"/>
    <n v="978.27"/>
    <n v="0"/>
    <n v="479821"/>
    <s v="FEMALE"/>
    <s v="Associate"/>
    <s v="Sales"/>
    <s v="Own-Child"/>
    <n v="65700"/>
    <n v="0"/>
    <d v="2015-02-03T00:00:00"/>
    <x v="0"/>
    <s v="Front Collision"/>
    <s v="Major Damage"/>
    <s v="Fire"/>
    <x v="0"/>
    <s v="Hillsdale"/>
    <n v="5"/>
    <n v="1"/>
    <s v="Unknown"/>
    <n v="1"/>
    <n v="3"/>
    <s v="No"/>
    <n v="76400"/>
    <n v="15280"/>
    <n v="7640"/>
    <n v="53480"/>
    <s v="Subaru"/>
    <s v="Forrester"/>
    <n v="2003"/>
    <x v="1"/>
  </r>
  <r>
    <n v="230"/>
    <n v="43"/>
    <x v="546"/>
    <d v="2002-06-30T00:00:00"/>
    <s v="IN"/>
    <s v="100/300"/>
    <n v="2000"/>
    <n v="1221.1400000000001"/>
    <n v="0"/>
    <n v="473394"/>
    <s v="MALE"/>
    <s v="MD"/>
    <s v="Prof-Specialty"/>
    <s v="Wife"/>
    <n v="48100"/>
    <n v="0"/>
    <d v="2015-01-07T00:00:00"/>
    <x v="0"/>
    <s v="Side Collision"/>
    <s v="Total Loss"/>
    <s v="Ambulance"/>
    <x v="1"/>
    <s v="Hillsdale"/>
    <n v="13"/>
    <n v="1"/>
    <s v="Unknown"/>
    <n v="0"/>
    <n v="2"/>
    <s v="Unknown"/>
    <n v="75460"/>
    <n v="13720"/>
    <n v="13720"/>
    <n v="48020"/>
    <s v="Audi"/>
    <s v="A5"/>
    <n v="2002"/>
    <x v="1"/>
  </r>
  <r>
    <n v="313"/>
    <n v="50"/>
    <x v="547"/>
    <d v="2004-06-30T00:00:00"/>
    <s v="OH"/>
    <s v="100/300"/>
    <n v="2000"/>
    <n v="1255.6199999999999"/>
    <n v="0"/>
    <n v="603882"/>
    <s v="MALE"/>
    <s v="MD"/>
    <s v="Armed-Forces"/>
    <s v="Unmarried"/>
    <n v="0"/>
    <n v="0"/>
    <d v="2015-02-02T00:00:00"/>
    <x v="2"/>
    <s v="Side Collision"/>
    <s v="Major Damage"/>
    <s v="Other"/>
    <x v="3"/>
    <s v="Northbrook"/>
    <n v="18"/>
    <n v="3"/>
    <s v="Yes"/>
    <n v="2"/>
    <n v="1"/>
    <s v="Yes"/>
    <n v="69000"/>
    <n v="13800"/>
    <n v="6900"/>
    <n v="48300"/>
    <s v="Ford"/>
    <s v="F150"/>
    <n v="1995"/>
    <x v="0"/>
  </r>
  <r>
    <n v="210"/>
    <n v="38"/>
    <x v="548"/>
    <d v="1998-12-19T00:00:00"/>
    <s v="IN"/>
    <s v="250/500"/>
    <n v="500"/>
    <n v="999.52"/>
    <n v="0"/>
    <n v="615229"/>
    <s v="MALE"/>
    <s v="JD"/>
    <s v="Tech-Support"/>
    <s v="Other-Relative"/>
    <n v="0"/>
    <n v="0"/>
    <d v="2015-01-13T00:00:00"/>
    <x v="1"/>
    <s v="Unknown"/>
    <s v="Minor Damage"/>
    <s v="Police"/>
    <x v="1"/>
    <s v="Springfield"/>
    <n v="6"/>
    <n v="1"/>
    <s v="Unknown"/>
    <n v="1"/>
    <n v="2"/>
    <s v="No"/>
    <n v="8640"/>
    <n v="1440"/>
    <n v="720"/>
    <n v="6480"/>
    <s v="Acura"/>
    <s v="TL"/>
    <n v="2008"/>
    <x v="1"/>
  </r>
  <r>
    <n v="101"/>
    <n v="29"/>
    <x v="549"/>
    <d v="2014-08-31T00:00:00"/>
    <s v="OH"/>
    <s v="250/500"/>
    <n v="500"/>
    <n v="1380.89"/>
    <n v="0"/>
    <n v="620197"/>
    <s v="MALE"/>
    <s v="PhD"/>
    <s v="Armed-Forces"/>
    <s v="Own-Child"/>
    <n v="30000"/>
    <n v="-53000"/>
    <d v="2015-02-28T00:00:00"/>
    <x v="2"/>
    <s v="Rear Collision"/>
    <s v="Minor Damage"/>
    <s v="Ambulance"/>
    <x v="0"/>
    <s v="Arlington"/>
    <n v="0"/>
    <n v="3"/>
    <s v="Unknown"/>
    <n v="2"/>
    <n v="1"/>
    <s v="Unknown"/>
    <n v="67210"/>
    <n v="12220"/>
    <n v="12220"/>
    <n v="42770"/>
    <s v="Bmw"/>
    <s v="X6"/>
    <n v="1996"/>
    <x v="1"/>
  </r>
  <r>
    <n v="153"/>
    <n v="37"/>
    <x v="550"/>
    <d v="2005-11-10T00:00:00"/>
    <s v="IN"/>
    <s v="500/1000"/>
    <n v="500"/>
    <n v="1010.77"/>
    <n v="0"/>
    <n v="438215"/>
    <s v="MALE"/>
    <s v="High School"/>
    <s v="Transport-Moving"/>
    <s v="Unmarried"/>
    <n v="52300"/>
    <n v="-55600"/>
    <d v="2015-01-16T00:00:00"/>
    <x v="2"/>
    <s v="Side Collision"/>
    <s v="Total Loss"/>
    <s v="Ambulance"/>
    <x v="5"/>
    <s v="Arlington"/>
    <n v="5"/>
    <n v="3"/>
    <s v="Unknown"/>
    <n v="0"/>
    <n v="3"/>
    <s v="No"/>
    <n v="42500"/>
    <n v="4250"/>
    <n v="4250"/>
    <n v="34000"/>
    <s v="Volkswagen"/>
    <s v="Jetta"/>
    <n v="1999"/>
    <x v="1"/>
  </r>
  <r>
    <n v="337"/>
    <n v="53"/>
    <x v="551"/>
    <d v="2000-05-04T00:00:00"/>
    <s v="OH"/>
    <s v="100/300"/>
    <n v="500"/>
    <n v="1205.8599999999999"/>
    <n v="0"/>
    <n v="444583"/>
    <s v="MALE"/>
    <s v="Associate"/>
    <s v="Armed-Forces"/>
    <s v="Wife"/>
    <n v="0"/>
    <n v="-34600"/>
    <d v="2015-02-01T00:00:00"/>
    <x v="0"/>
    <s v="Rear Collision"/>
    <s v="Minor Damage"/>
    <s v="Fire"/>
    <x v="0"/>
    <s v="Arlington"/>
    <n v="8"/>
    <n v="1"/>
    <s v="Yes"/>
    <n v="0"/>
    <n v="1"/>
    <s v="No"/>
    <n v="86400"/>
    <n v="14400"/>
    <n v="7200"/>
    <n v="64800"/>
    <s v="Acura"/>
    <s v="RSX"/>
    <n v="2001"/>
    <x v="1"/>
  </r>
  <r>
    <n v="360"/>
    <n v="51"/>
    <x v="552"/>
    <d v="2001-11-26T00:00:00"/>
    <s v="IL"/>
    <s v="500/1000"/>
    <n v="1000"/>
    <n v="1526.61"/>
    <n v="0"/>
    <n v="471866"/>
    <s v="MALE"/>
    <s v="Masters"/>
    <s v="Handlers-Cleaners"/>
    <s v="Not-In-Family"/>
    <n v="0"/>
    <n v="-32900"/>
    <d v="2015-01-30T00:00:00"/>
    <x v="1"/>
    <s v="Unknown"/>
    <s v="Minor Damage"/>
    <s v="Police"/>
    <x v="0"/>
    <s v="Hillsdale"/>
    <n v="5"/>
    <n v="1"/>
    <s v="Yes"/>
    <n v="2"/>
    <n v="2"/>
    <s v="Unknown"/>
    <n v="4620"/>
    <n v="840"/>
    <n v="840"/>
    <n v="2940"/>
    <s v="Dodge"/>
    <s v="RAM"/>
    <n v="2009"/>
    <x v="0"/>
  </r>
  <r>
    <n v="428"/>
    <n v="53"/>
    <x v="553"/>
    <d v="2014-05-06T00:00:00"/>
    <s v="IL"/>
    <s v="100/300"/>
    <n v="1000"/>
    <n v="1496.44"/>
    <n v="0"/>
    <n v="616884"/>
    <s v="FEMALE"/>
    <s v="High School"/>
    <s v="Tech-Support"/>
    <s v="Unmarried"/>
    <n v="0"/>
    <n v="0"/>
    <d v="2015-02-16T00:00:00"/>
    <x v="3"/>
    <s v="Unknown"/>
    <s v="Trivial Damage"/>
    <s v="Police"/>
    <x v="5"/>
    <s v="Springfield"/>
    <n v="9"/>
    <n v="1"/>
    <s v="Yes"/>
    <n v="2"/>
    <n v="2"/>
    <s v="No"/>
    <n v="6930"/>
    <n v="630"/>
    <n v="1260"/>
    <n v="5040"/>
    <s v="Honda"/>
    <s v="CRV"/>
    <n v="2013"/>
    <x v="1"/>
  </r>
  <r>
    <n v="204"/>
    <n v="40"/>
    <x v="554"/>
    <d v="1991-01-27T00:00:00"/>
    <s v="IL"/>
    <s v="100/300"/>
    <n v="500"/>
    <n v="1256.2"/>
    <n v="0"/>
    <n v="448310"/>
    <s v="FEMALE"/>
    <s v="JD"/>
    <s v="Sales"/>
    <s v="Not-In-Family"/>
    <n v="0"/>
    <n v="0"/>
    <d v="2015-01-07T00:00:00"/>
    <x v="2"/>
    <s v="Side Collision"/>
    <s v="Minor Damage"/>
    <s v="Other"/>
    <x v="0"/>
    <s v="North bend"/>
    <n v="10"/>
    <n v="3"/>
    <s v="Yes"/>
    <n v="1"/>
    <n v="2"/>
    <s v="Yes"/>
    <n v="41700"/>
    <n v="8340"/>
    <n v="8340"/>
    <n v="25020"/>
    <s v="Saab"/>
    <n v="95"/>
    <n v="2013"/>
    <x v="1"/>
  </r>
  <r>
    <n v="364"/>
    <n v="51"/>
    <x v="555"/>
    <d v="1992-04-28T00:00:00"/>
    <s v="IL"/>
    <s v="100/300"/>
    <n v="500"/>
    <n v="1268.3499999999999"/>
    <n v="0"/>
    <n v="478902"/>
    <s v="MALE"/>
    <s v="Masters"/>
    <s v="Transport-Moving"/>
    <s v="Wife"/>
    <n v="0"/>
    <n v="0"/>
    <d v="2015-01-10T00:00:00"/>
    <x v="0"/>
    <s v="Rear Collision"/>
    <s v="Major Damage"/>
    <s v="Other"/>
    <x v="2"/>
    <s v="Northbrook"/>
    <n v="16"/>
    <n v="1"/>
    <s v="Yes"/>
    <n v="2"/>
    <n v="1"/>
    <s v="No"/>
    <n v="77330"/>
    <n v="14060"/>
    <n v="14060"/>
    <n v="49210"/>
    <s v="Volkswagen"/>
    <s v="Jetta"/>
    <n v="2014"/>
    <x v="0"/>
  </r>
  <r>
    <n v="185"/>
    <n v="35"/>
    <x v="556"/>
    <d v="2000-03-04T00:00:00"/>
    <s v="IN"/>
    <s v="500/1000"/>
    <n v="2000"/>
    <n v="1421.59"/>
    <n v="0"/>
    <n v="442695"/>
    <s v="MALE"/>
    <s v="College"/>
    <s v="Other-Service"/>
    <s v="Own-Child"/>
    <n v="0"/>
    <n v="0"/>
    <d v="2015-01-31T00:00:00"/>
    <x v="1"/>
    <s v="Unknown"/>
    <s v="Trivial Damage"/>
    <s v="Police"/>
    <x v="4"/>
    <s v="Arlington"/>
    <n v="8"/>
    <n v="1"/>
    <s v="Unknown"/>
    <n v="2"/>
    <n v="3"/>
    <s v="Yes"/>
    <n v="4950"/>
    <n v="900"/>
    <n v="450"/>
    <n v="3600"/>
    <s v="Ford"/>
    <s v="F150"/>
    <n v="2011"/>
    <x v="1"/>
  </r>
  <r>
    <n v="63"/>
    <n v="26"/>
    <x v="557"/>
    <d v="1995-10-12T00:00:00"/>
    <s v="IL"/>
    <s v="500/1000"/>
    <n v="500"/>
    <n v="1500.04"/>
    <n v="6000000"/>
    <n v="613826"/>
    <s v="MALE"/>
    <s v="PhD"/>
    <s v="Craft-Repair"/>
    <s v="Own-Child"/>
    <n v="0"/>
    <n v="-36500"/>
    <d v="2015-02-13T00:00:00"/>
    <x v="1"/>
    <s v="Unknown"/>
    <s v="Minor Damage"/>
    <s v="Police"/>
    <x v="5"/>
    <s v="Northbrook"/>
    <n v="5"/>
    <n v="1"/>
    <s v="No"/>
    <n v="0"/>
    <n v="2"/>
    <s v="Yes"/>
    <n v="5160"/>
    <n v="860"/>
    <n v="860"/>
    <n v="3440"/>
    <s v="Acura"/>
    <s v="TL"/>
    <n v="2004"/>
    <x v="1"/>
  </r>
  <r>
    <n v="210"/>
    <n v="35"/>
    <x v="558"/>
    <d v="2014-04-25T00:00:00"/>
    <s v="IL"/>
    <s v="100/300"/>
    <n v="500"/>
    <n v="1433.24"/>
    <n v="0"/>
    <n v="476203"/>
    <s v="FEMALE"/>
    <s v="College"/>
    <s v="Exec-Managerial"/>
    <s v="Not-In-Family"/>
    <n v="0"/>
    <n v="-19500"/>
    <d v="2015-02-22T00:00:00"/>
    <x v="2"/>
    <s v="Side Collision"/>
    <s v="Total Loss"/>
    <s v="Fire"/>
    <x v="4"/>
    <s v="River wood"/>
    <n v="11"/>
    <n v="3"/>
    <s v="No"/>
    <n v="2"/>
    <n v="1"/>
    <s v="Unknown"/>
    <n v="24570"/>
    <n v="2730"/>
    <n v="2730"/>
    <n v="19110"/>
    <s v="Saab"/>
    <n v="95"/>
    <n v="2006"/>
    <x v="0"/>
  </r>
  <r>
    <n v="194"/>
    <n v="38"/>
    <x v="559"/>
    <d v="2011-01-26T00:00:00"/>
    <s v="IN"/>
    <s v="100/300"/>
    <n v="2000"/>
    <n v="1231.25"/>
    <n v="0"/>
    <n v="604333"/>
    <s v="FEMALE"/>
    <s v="PhD"/>
    <s v="Craft-Repair"/>
    <s v="Not-In-Family"/>
    <n v="46500"/>
    <n v="0"/>
    <d v="2015-01-08T00:00:00"/>
    <x v="2"/>
    <s v="Rear Collision"/>
    <s v="Minor Damage"/>
    <s v="Ambulance"/>
    <x v="4"/>
    <s v="Arlington"/>
    <n v="15"/>
    <n v="3"/>
    <s v="Unknown"/>
    <n v="1"/>
    <n v="0"/>
    <s v="Unknown"/>
    <n v="53680"/>
    <n v="4880"/>
    <n v="9760"/>
    <n v="39040"/>
    <s v="Toyota"/>
    <s v="Camry"/>
    <n v="2011"/>
    <x v="1"/>
  </r>
  <r>
    <n v="294"/>
    <n v="49"/>
    <x v="560"/>
    <d v="1996-01-26T00:00:00"/>
    <s v="IN"/>
    <s v="500/1000"/>
    <n v="500"/>
    <n v="1135.43"/>
    <n v="0"/>
    <n v="442604"/>
    <s v="MALE"/>
    <s v="Masters"/>
    <s v="Farming-Fishing"/>
    <s v="Own-Child"/>
    <n v="22700"/>
    <n v="0"/>
    <d v="2015-02-04T00:00:00"/>
    <x v="2"/>
    <s v="Side Collision"/>
    <s v="Total Loss"/>
    <s v="Police"/>
    <x v="4"/>
    <s v="Columbus"/>
    <n v="23"/>
    <n v="3"/>
    <s v="Yes"/>
    <n v="1"/>
    <n v="1"/>
    <s v="Yes"/>
    <n v="42900"/>
    <n v="3900"/>
    <n v="3900"/>
    <n v="35100"/>
    <s v="Chevrolet"/>
    <s v="Malibu"/>
    <n v="2010"/>
    <x v="1"/>
  </r>
  <r>
    <n v="272"/>
    <n v="41"/>
    <x v="561"/>
    <d v="1991-04-08T00:00:00"/>
    <s v="OH"/>
    <s v="250/500"/>
    <n v="2000"/>
    <n v="945.73"/>
    <n v="5000000"/>
    <n v="435663"/>
    <s v="MALE"/>
    <s v="MD"/>
    <s v="Protective-Serv"/>
    <s v="Wife"/>
    <n v="38600"/>
    <n v="-42800"/>
    <d v="2015-02-04T00:00:00"/>
    <x v="0"/>
    <s v="Front Collision"/>
    <s v="Minor Damage"/>
    <s v="Fire"/>
    <x v="2"/>
    <s v="Arlington"/>
    <n v="23"/>
    <n v="1"/>
    <s v="No"/>
    <n v="0"/>
    <n v="0"/>
    <s v="No"/>
    <n v="84100"/>
    <n v="16820"/>
    <n v="8410"/>
    <n v="58870"/>
    <s v="Ford"/>
    <s v="Escape"/>
    <n v="2009"/>
    <x v="0"/>
  </r>
  <r>
    <n v="27"/>
    <n v="27"/>
    <x v="562"/>
    <d v="2002-06-29T00:00:00"/>
    <s v="IN"/>
    <s v="100/300"/>
    <n v="2000"/>
    <n v="1118.76"/>
    <n v="0"/>
    <n v="470866"/>
    <s v="FEMALE"/>
    <s v="College"/>
    <s v="Adm-Clerical"/>
    <s v="Own-Child"/>
    <n v="0"/>
    <n v="-55800"/>
    <d v="2015-02-26T00:00:00"/>
    <x v="0"/>
    <s v="Front Collision"/>
    <s v="Total Loss"/>
    <s v="Fire"/>
    <x v="2"/>
    <s v="Northbrook"/>
    <n v="23"/>
    <n v="1"/>
    <s v="Unknown"/>
    <n v="1"/>
    <n v="3"/>
    <s v="Unknown"/>
    <n v="61560"/>
    <n v="6840"/>
    <n v="6840"/>
    <n v="47880"/>
    <s v="Ford"/>
    <s v="Fusion"/>
    <n v="2008"/>
    <x v="1"/>
  </r>
  <r>
    <n v="251"/>
    <n v="39"/>
    <x v="563"/>
    <d v="1999-04-09T00:00:00"/>
    <s v="IN"/>
    <s v="500/1000"/>
    <n v="2000"/>
    <n v="1231.98"/>
    <n v="0"/>
    <n v="612908"/>
    <s v="FEMALE"/>
    <s v="Associate"/>
    <s v="Other-Service"/>
    <s v="Not-In-Family"/>
    <n v="0"/>
    <n v="-31700"/>
    <d v="2015-01-08T00:00:00"/>
    <x v="0"/>
    <s v="Rear Collision"/>
    <s v="Minor Damage"/>
    <s v="Police"/>
    <x v="2"/>
    <s v="Hillsdale"/>
    <n v="10"/>
    <n v="1"/>
    <s v="Yes"/>
    <n v="0"/>
    <n v="0"/>
    <s v="Unknown"/>
    <n v="44240"/>
    <n v="5530"/>
    <n v="5530"/>
    <n v="33180"/>
    <s v="Dodge"/>
    <s v="RAM"/>
    <n v="1997"/>
    <x v="1"/>
  </r>
  <r>
    <n v="180"/>
    <n v="33"/>
    <x v="564"/>
    <d v="2009-04-19T00:00:00"/>
    <s v="IN"/>
    <s v="500/1000"/>
    <n v="2000"/>
    <n v="1005.47"/>
    <n v="0"/>
    <n v="441871"/>
    <s v="FEMALE"/>
    <s v="JD"/>
    <s v="Protective-Serv"/>
    <s v="Own-Child"/>
    <n v="58100"/>
    <n v="-49000"/>
    <d v="2015-02-15T00:00:00"/>
    <x v="2"/>
    <s v="Rear Collision"/>
    <s v="Minor Damage"/>
    <s v="Ambulance"/>
    <x v="1"/>
    <s v="Columbus"/>
    <n v="12"/>
    <n v="4"/>
    <s v="Unknown"/>
    <n v="2"/>
    <n v="3"/>
    <s v="Yes"/>
    <n v="57700"/>
    <n v="11540"/>
    <n v="5770"/>
    <n v="40390"/>
    <s v="Jeep"/>
    <s v="Grand Cherokee"/>
    <n v="2002"/>
    <x v="1"/>
  </r>
  <r>
    <n v="392"/>
    <n v="50"/>
    <x v="565"/>
    <d v="1991-08-22T00:00:00"/>
    <s v="OH"/>
    <s v="100/300"/>
    <n v="2000"/>
    <n v="1108.97"/>
    <n v="0"/>
    <n v="431496"/>
    <s v="FEMALE"/>
    <s v="PhD"/>
    <s v="Exec-Managerial"/>
    <s v="Not-In-Family"/>
    <n v="68400"/>
    <n v="-66800"/>
    <d v="2015-01-14T00:00:00"/>
    <x v="0"/>
    <s v="Side Collision"/>
    <s v="Minor Damage"/>
    <s v="Other"/>
    <x v="4"/>
    <s v="Springfield"/>
    <n v="4"/>
    <n v="1"/>
    <s v="No"/>
    <n v="2"/>
    <n v="2"/>
    <s v="Yes"/>
    <n v="108030"/>
    <n v="16620"/>
    <n v="16620"/>
    <n v="74790"/>
    <s v="Saab"/>
    <s v="92x"/>
    <n v="2002"/>
    <x v="1"/>
  </r>
  <r>
    <n v="143"/>
    <n v="30"/>
    <x v="566"/>
    <d v="1991-11-28T00:00:00"/>
    <s v="IN"/>
    <s v="100/300"/>
    <n v="500"/>
    <n v="1392.39"/>
    <n v="5000000"/>
    <n v="436499"/>
    <s v="FEMALE"/>
    <s v="High School"/>
    <s v="Exec-Managerial"/>
    <s v="Unmarried"/>
    <n v="0"/>
    <n v="-65700"/>
    <d v="2015-01-12T00:00:00"/>
    <x v="0"/>
    <s v="Rear Collision"/>
    <s v="Minor Damage"/>
    <s v="Fire"/>
    <x v="0"/>
    <s v="River wood"/>
    <n v="16"/>
    <n v="1"/>
    <s v="No"/>
    <n v="2"/>
    <n v="0"/>
    <s v="Yes"/>
    <n v="54300"/>
    <n v="10860"/>
    <n v="5430"/>
    <n v="38010"/>
    <s v="Toyota"/>
    <s v="Highlander"/>
    <n v="2010"/>
    <x v="1"/>
  </r>
  <r>
    <n v="371"/>
    <n v="54"/>
    <x v="567"/>
    <d v="2012-04-27T00:00:00"/>
    <s v="IN"/>
    <s v="100/300"/>
    <n v="2000"/>
    <n v="1317.97"/>
    <n v="0"/>
    <n v="469853"/>
    <s v="MALE"/>
    <s v="High School"/>
    <s v="Craft-Repair"/>
    <s v="Wife"/>
    <n v="34700"/>
    <n v="-81000"/>
    <d v="2015-01-18T00:00:00"/>
    <x v="2"/>
    <s v="Front Collision"/>
    <s v="Major Damage"/>
    <s v="Ambulance"/>
    <x v="0"/>
    <s v="Columbus"/>
    <n v="18"/>
    <n v="3"/>
    <s v="Unknown"/>
    <n v="1"/>
    <n v="2"/>
    <s v="Unknown"/>
    <n v="32280"/>
    <n v="5380"/>
    <n v="5380"/>
    <n v="21520"/>
    <s v="Ford"/>
    <s v="Fusion"/>
    <n v="2010"/>
    <x v="0"/>
  </r>
  <r>
    <n v="292"/>
    <n v="42"/>
    <x v="568"/>
    <d v="2007-03-04T00:00:00"/>
    <s v="IN"/>
    <s v="250/500"/>
    <n v="1000"/>
    <n v="1588.22"/>
    <n v="0"/>
    <n v="605369"/>
    <s v="MALE"/>
    <s v="JD"/>
    <s v="Machine-Op-Inspct"/>
    <s v="Other-Relative"/>
    <n v="0"/>
    <n v="-53800"/>
    <d v="2015-01-15T00:00:00"/>
    <x v="2"/>
    <s v="Rear Collision"/>
    <s v="Total Loss"/>
    <s v="Other"/>
    <x v="4"/>
    <s v="River wood"/>
    <n v="15"/>
    <n v="3"/>
    <s v="Yes"/>
    <n v="1"/>
    <n v="1"/>
    <s v="No"/>
    <n v="84600"/>
    <n v="16920"/>
    <n v="8460"/>
    <n v="59220"/>
    <s v="Chevrolet"/>
    <s v="Malibu"/>
    <n v="2007"/>
    <x v="1"/>
  </r>
  <r>
    <n v="165"/>
    <n v="35"/>
    <x v="569"/>
    <d v="2012-12-31T00:00:00"/>
    <s v="IL"/>
    <s v="250/500"/>
    <n v="500"/>
    <n v="900.02"/>
    <n v="6000000"/>
    <n v="448466"/>
    <s v="MALE"/>
    <s v="College"/>
    <s v="Craft-Repair"/>
    <s v="Own-Child"/>
    <n v="0"/>
    <n v="-49900"/>
    <d v="2015-02-24T00:00:00"/>
    <x v="0"/>
    <s v="Front Collision"/>
    <s v="Total Loss"/>
    <s v="Other"/>
    <x v="0"/>
    <s v="Springfield"/>
    <n v="8"/>
    <n v="1"/>
    <s v="No"/>
    <n v="1"/>
    <n v="3"/>
    <s v="Yes"/>
    <n v="69700"/>
    <n v="6970"/>
    <n v="6970"/>
    <n v="55760"/>
    <s v="Bmw"/>
    <s v="3 Series"/>
    <n v="2008"/>
    <x v="1"/>
  </r>
  <r>
    <n v="158"/>
    <n v="33"/>
    <x v="570"/>
    <d v="2013-12-21T00:00:00"/>
    <s v="OH"/>
    <s v="100/300"/>
    <n v="1000"/>
    <n v="1744.64"/>
    <n v="3000000"/>
    <n v="432786"/>
    <s v="MALE"/>
    <s v="JD"/>
    <s v="Prof-Specialty"/>
    <s v="Unmarried"/>
    <n v="0"/>
    <n v="0"/>
    <d v="2015-02-07T00:00:00"/>
    <x v="2"/>
    <s v="Rear Collision"/>
    <s v="Total Loss"/>
    <s v="Ambulance"/>
    <x v="4"/>
    <s v="Springfield"/>
    <n v="4"/>
    <n v="3"/>
    <s v="No"/>
    <n v="0"/>
    <n v="1"/>
    <s v="No"/>
    <n v="36400"/>
    <n v="3640"/>
    <n v="7280"/>
    <n v="25480"/>
    <s v="Volkswagen"/>
    <s v="Jetta"/>
    <n v="1998"/>
    <x v="1"/>
  </r>
  <r>
    <n v="241"/>
    <n v="39"/>
    <x v="571"/>
    <d v="2005-04-28T00:00:00"/>
    <s v="OH"/>
    <s v="250/500"/>
    <n v="1000"/>
    <n v="1260.56"/>
    <n v="0"/>
    <n v="473591"/>
    <s v="FEMALE"/>
    <s v="JD"/>
    <s v="Adm-Clerical"/>
    <s v="Own-Child"/>
    <n v="0"/>
    <n v="-54900"/>
    <d v="2015-02-22T00:00:00"/>
    <x v="2"/>
    <s v="Side Collision"/>
    <s v="Minor Damage"/>
    <s v="Police"/>
    <x v="0"/>
    <s v="Northbrook"/>
    <n v="20"/>
    <n v="3"/>
    <s v="No"/>
    <n v="0"/>
    <n v="2"/>
    <s v="Yes"/>
    <n v="37520"/>
    <n v="4690"/>
    <n v="4690"/>
    <n v="28140"/>
    <s v="Jeep"/>
    <s v="Wrangler"/>
    <n v="2010"/>
    <x v="1"/>
  </r>
  <r>
    <n v="103"/>
    <n v="33"/>
    <x v="572"/>
    <d v="1994-09-17T00:00:00"/>
    <s v="OH"/>
    <s v="500/1000"/>
    <n v="2000"/>
    <n v="1021.14"/>
    <n v="0"/>
    <n v="618418"/>
    <s v="FEMALE"/>
    <s v="Masters"/>
    <s v="Other-Service"/>
    <s v="Wife"/>
    <n v="69500"/>
    <n v="-47700"/>
    <d v="2015-01-19T00:00:00"/>
    <x v="2"/>
    <s v="Side Collision"/>
    <s v="Major Damage"/>
    <s v="Ambulance"/>
    <x v="2"/>
    <s v="North bend"/>
    <n v="1"/>
    <n v="3"/>
    <s v="No"/>
    <n v="2"/>
    <n v="3"/>
    <s v="Unknown"/>
    <n v="79090"/>
    <n v="14380"/>
    <n v="14380"/>
    <n v="50330"/>
    <s v="Dodge"/>
    <s v="RAM"/>
    <n v="2014"/>
    <x v="1"/>
  </r>
  <r>
    <n v="402"/>
    <n v="54"/>
    <x v="573"/>
    <d v="2003-08-16T00:00:00"/>
    <s v="OH"/>
    <s v="250/500"/>
    <n v="2000"/>
    <n v="1285.0899999999999"/>
    <n v="0"/>
    <n v="444558"/>
    <s v="MALE"/>
    <s v="JD"/>
    <s v="Farming-Fishing"/>
    <s v="Not-In-Family"/>
    <n v="48000"/>
    <n v="-79600"/>
    <d v="2015-02-28T00:00:00"/>
    <x v="0"/>
    <s v="Rear Collision"/>
    <s v="Major Damage"/>
    <s v="Other"/>
    <x v="2"/>
    <s v="Springfield"/>
    <n v="19"/>
    <n v="1"/>
    <s v="No"/>
    <n v="0"/>
    <n v="2"/>
    <s v="Yes"/>
    <n v="67770"/>
    <n v="7530"/>
    <n v="15060"/>
    <n v="45180"/>
    <s v="Mercedes"/>
    <s v="ML350"/>
    <n v="2013"/>
    <x v="0"/>
  </r>
  <r>
    <n v="102"/>
    <n v="32"/>
    <x v="574"/>
    <d v="2014-09-02T00:00:00"/>
    <s v="OH"/>
    <s v="100/300"/>
    <n v="500"/>
    <n v="1537.07"/>
    <n v="3000000"/>
    <n v="457733"/>
    <s v="MALE"/>
    <s v="JD"/>
    <s v="Tech-Support"/>
    <s v="Wife"/>
    <n v="0"/>
    <n v="0"/>
    <d v="2015-02-04T00:00:00"/>
    <x v="0"/>
    <s v="Side Collision"/>
    <s v="Total Loss"/>
    <s v="Other"/>
    <x v="3"/>
    <s v="North bend"/>
    <n v="11"/>
    <n v="1"/>
    <s v="No"/>
    <n v="1"/>
    <n v="0"/>
    <s v="No"/>
    <n v="47400"/>
    <n v="9480"/>
    <n v="4740"/>
    <n v="33180"/>
    <s v="Chevrolet"/>
    <s v="Silverado"/>
    <n v="2004"/>
    <x v="0"/>
  </r>
  <r>
    <n v="182"/>
    <n v="40"/>
    <x v="575"/>
    <d v="2011-12-12T00:00:00"/>
    <s v="IN"/>
    <s v="100/300"/>
    <n v="1000"/>
    <n v="1022.42"/>
    <n v="0"/>
    <n v="466161"/>
    <s v="MALE"/>
    <s v="PhD"/>
    <s v="Other-Service"/>
    <s v="Husband"/>
    <n v="50000"/>
    <n v="-56900"/>
    <d v="2015-02-17T00:00:00"/>
    <x v="0"/>
    <s v="Front Collision"/>
    <s v="Total Loss"/>
    <s v="Other"/>
    <x v="0"/>
    <s v="North bend"/>
    <n v="13"/>
    <n v="1"/>
    <s v="Yes"/>
    <n v="0"/>
    <n v="2"/>
    <s v="Unknown"/>
    <n v="71100"/>
    <n v="7110"/>
    <n v="14220"/>
    <n v="49770"/>
    <s v="Audi"/>
    <s v="A3"/>
    <n v="2008"/>
    <x v="1"/>
  </r>
  <r>
    <n v="282"/>
    <n v="46"/>
    <x v="576"/>
    <d v="1991-08-17T00:00:00"/>
    <s v="OH"/>
    <s v="100/300"/>
    <n v="2000"/>
    <n v="1558.86"/>
    <n v="0"/>
    <n v="450800"/>
    <s v="MALE"/>
    <s v="MD"/>
    <s v="Other-Service"/>
    <s v="Wife"/>
    <n v="51100"/>
    <n v="-75100"/>
    <d v="2015-02-17T00:00:00"/>
    <x v="0"/>
    <s v="Front Collision"/>
    <s v="Minor Damage"/>
    <s v="Police"/>
    <x v="2"/>
    <s v="Springfield"/>
    <n v="2"/>
    <n v="1"/>
    <s v="Unknown"/>
    <n v="2"/>
    <n v="2"/>
    <s v="No"/>
    <n v="69400"/>
    <n v="13880"/>
    <n v="6940"/>
    <n v="48580"/>
    <s v="Bmw"/>
    <s v="M5"/>
    <n v="2012"/>
    <x v="1"/>
  </r>
  <r>
    <n v="222"/>
    <n v="39"/>
    <x v="577"/>
    <d v="2004-02-29T00:00:00"/>
    <s v="OH"/>
    <s v="500/1000"/>
    <n v="500"/>
    <n v="1757.87"/>
    <n v="0"/>
    <n v="458993"/>
    <s v="MALE"/>
    <s v="High School"/>
    <s v="Transport-Moving"/>
    <s v="Not-In-Family"/>
    <n v="71400"/>
    <n v="0"/>
    <d v="2015-01-17T00:00:00"/>
    <x v="2"/>
    <s v="Rear Collision"/>
    <s v="Major Damage"/>
    <s v="Other"/>
    <x v="0"/>
    <s v="Northbrook"/>
    <n v="9"/>
    <n v="3"/>
    <s v="Yes"/>
    <n v="2"/>
    <n v="1"/>
    <s v="Unknown"/>
    <n v="55000"/>
    <n v="5000"/>
    <n v="10000"/>
    <n v="40000"/>
    <s v="Saab"/>
    <n v="93"/>
    <n v="1996"/>
    <x v="0"/>
  </r>
  <r>
    <n v="415"/>
    <n v="52"/>
    <x v="578"/>
    <d v="2015-02-22T00:00:00"/>
    <s v="IN"/>
    <s v="250/500"/>
    <n v="1000"/>
    <n v="973.5"/>
    <n v="0"/>
    <n v="468634"/>
    <s v="MALE"/>
    <s v="PhD"/>
    <s v="Machine-Op-Inspct"/>
    <s v="Not-In-Family"/>
    <n v="50400"/>
    <n v="0"/>
    <d v="2015-02-02T00:00:00"/>
    <x v="2"/>
    <s v="Rear Collision"/>
    <s v="Total Loss"/>
    <s v="Police"/>
    <x v="4"/>
    <s v="Arlington"/>
    <n v="15"/>
    <n v="2"/>
    <s v="Yes"/>
    <n v="1"/>
    <n v="3"/>
    <s v="Yes"/>
    <n v="51090"/>
    <n v="7860"/>
    <n v="7860"/>
    <n v="35370"/>
    <s v="Toyota"/>
    <s v="Highlander"/>
    <n v="2003"/>
    <x v="1"/>
  </r>
  <r>
    <n v="51"/>
    <n v="34"/>
    <x v="579"/>
    <d v="2013-12-25T00:00:00"/>
    <s v="OH"/>
    <s v="500/1000"/>
    <n v="500"/>
    <n v="1430.8"/>
    <n v="0"/>
    <n v="461264"/>
    <s v="MALE"/>
    <s v="PhD"/>
    <s v="Machine-Op-Inspct"/>
    <s v="Unmarried"/>
    <n v="0"/>
    <n v="0"/>
    <d v="2015-02-12T00:00:00"/>
    <x v="0"/>
    <s v="Side Collision"/>
    <s v="Major Damage"/>
    <s v="Fire"/>
    <x v="2"/>
    <s v="Springfield"/>
    <n v="23"/>
    <n v="1"/>
    <s v="Unknown"/>
    <n v="2"/>
    <n v="3"/>
    <s v="No"/>
    <n v="64200"/>
    <n v="6420"/>
    <n v="19260"/>
    <n v="38520"/>
    <s v="Honda"/>
    <s v="Civic"/>
    <n v="2007"/>
    <x v="0"/>
  </r>
  <r>
    <n v="255"/>
    <n v="45"/>
    <x v="580"/>
    <d v="1990-10-13T00:00:00"/>
    <s v="IL"/>
    <s v="500/1000"/>
    <n v="500"/>
    <n v="1192.27"/>
    <n v="0"/>
    <n v="600184"/>
    <s v="MALE"/>
    <s v="High School"/>
    <s v="Sales"/>
    <s v="Own-Child"/>
    <n v="0"/>
    <n v="-40200"/>
    <d v="2015-01-04T00:00:00"/>
    <x v="0"/>
    <s v="Front Collision"/>
    <s v="Total Loss"/>
    <s v="Other"/>
    <x v="5"/>
    <s v="River wood"/>
    <n v="16"/>
    <n v="1"/>
    <s v="No"/>
    <n v="2"/>
    <n v="0"/>
    <s v="Yes"/>
    <n v="67320"/>
    <n v="12240"/>
    <n v="12240"/>
    <n v="42840"/>
    <s v="Ford"/>
    <s v="Fusion"/>
    <n v="2006"/>
    <x v="1"/>
  </r>
  <r>
    <n v="143"/>
    <n v="31"/>
    <x v="581"/>
    <d v="2014-07-05T00:00:00"/>
    <s v="IL"/>
    <s v="250/500"/>
    <n v="500"/>
    <n v="1163.83"/>
    <n v="0"/>
    <n v="604874"/>
    <s v="MALE"/>
    <s v="Associate"/>
    <s v="Protective-Serv"/>
    <s v="Husband"/>
    <n v="37700"/>
    <n v="0"/>
    <d v="2015-02-21T00:00:00"/>
    <x v="2"/>
    <s v="Side Collision"/>
    <s v="Major Damage"/>
    <s v="Other"/>
    <x v="5"/>
    <s v="Arlington"/>
    <n v="21"/>
    <n v="4"/>
    <s v="Yes"/>
    <n v="2"/>
    <n v="0"/>
    <s v="Unknown"/>
    <n v="76120"/>
    <n v="6920"/>
    <n v="13840"/>
    <n v="55360"/>
    <s v="Audi"/>
    <s v="A5"/>
    <n v="1999"/>
    <x v="1"/>
  </r>
  <r>
    <n v="130"/>
    <n v="28"/>
    <x v="582"/>
    <d v="1991-11-25T00:00:00"/>
    <s v="OH"/>
    <s v="500/1000"/>
    <n v="1000"/>
    <n v="1003.15"/>
    <n v="0"/>
    <n v="462377"/>
    <s v="FEMALE"/>
    <s v="JD"/>
    <s v="Farming-Fishing"/>
    <s v="Other-Relative"/>
    <n v="0"/>
    <n v="-38500"/>
    <d v="2015-01-23T00:00:00"/>
    <x v="2"/>
    <s v="Front Collision"/>
    <s v="Minor Damage"/>
    <s v="Ambulance"/>
    <x v="0"/>
    <s v="Hillsdale"/>
    <n v="21"/>
    <n v="2"/>
    <s v="Yes"/>
    <n v="2"/>
    <n v="1"/>
    <s v="No"/>
    <n v="85020"/>
    <n v="13080"/>
    <n v="13080"/>
    <n v="58860"/>
    <s v="Ford"/>
    <s v="Fusion"/>
    <n v="2010"/>
    <x v="1"/>
  </r>
  <r>
    <n v="242"/>
    <n v="41"/>
    <x v="583"/>
    <d v="1990-10-02T00:00:00"/>
    <s v="OH"/>
    <s v="250/500"/>
    <n v="2000"/>
    <n v="1153.54"/>
    <n v="6000000"/>
    <n v="619657"/>
    <s v="MALE"/>
    <s v="Masters"/>
    <s v="Protective-Serv"/>
    <s v="Unmarried"/>
    <n v="0"/>
    <n v="-57000"/>
    <d v="2015-02-12T00:00:00"/>
    <x v="2"/>
    <s v="Rear Collision"/>
    <s v="Minor Damage"/>
    <s v="Fire"/>
    <x v="2"/>
    <s v="Northbrook"/>
    <n v="3"/>
    <n v="3"/>
    <s v="No"/>
    <n v="0"/>
    <n v="1"/>
    <s v="Unknown"/>
    <n v="68090"/>
    <n v="12380"/>
    <n v="12380"/>
    <n v="43330"/>
    <s v="Toyota"/>
    <s v="Corolla"/>
    <n v="2009"/>
    <x v="1"/>
  </r>
  <r>
    <n v="96"/>
    <n v="27"/>
    <x v="584"/>
    <d v="2009-02-17T00:00:00"/>
    <s v="IL"/>
    <s v="100/300"/>
    <n v="1000"/>
    <n v="1631.1"/>
    <n v="0"/>
    <n v="437323"/>
    <s v="FEMALE"/>
    <s v="High School"/>
    <s v="Priv-House-Serv"/>
    <s v="Wife"/>
    <n v="0"/>
    <n v="0"/>
    <d v="2015-01-23T00:00:00"/>
    <x v="3"/>
    <s v="Unknown"/>
    <s v="Trivial Damage"/>
    <s v="Police"/>
    <x v="4"/>
    <s v="Arlington"/>
    <n v="4"/>
    <n v="1"/>
    <s v="Unknown"/>
    <n v="1"/>
    <n v="2"/>
    <s v="No"/>
    <n v="6030"/>
    <n v="670"/>
    <n v="670"/>
    <n v="4690"/>
    <s v="Nissan"/>
    <s v="Pathfinder"/>
    <n v="2007"/>
    <x v="1"/>
  </r>
  <r>
    <n v="180"/>
    <n v="35"/>
    <x v="585"/>
    <d v="2005-07-17T00:00:00"/>
    <s v="IL"/>
    <s v="500/1000"/>
    <n v="1000"/>
    <n v="1252.48"/>
    <n v="0"/>
    <n v="432148"/>
    <s v="MALE"/>
    <s v="MD"/>
    <s v="Machine-Op-Inspct"/>
    <s v="Wife"/>
    <n v="0"/>
    <n v="-55800"/>
    <d v="2015-02-10T00:00:00"/>
    <x v="1"/>
    <s v="Unknown"/>
    <s v="Minor Damage"/>
    <s v="None"/>
    <x v="3"/>
    <s v="Springfield"/>
    <n v="17"/>
    <n v="1"/>
    <s v="Unknown"/>
    <n v="1"/>
    <n v="3"/>
    <s v="No"/>
    <n v="5100"/>
    <n v="1020"/>
    <n v="510"/>
    <n v="3570"/>
    <s v="Chevrolet"/>
    <s v="Malibu"/>
    <n v="2000"/>
    <x v="1"/>
  </r>
  <r>
    <n v="150"/>
    <n v="30"/>
    <x v="586"/>
    <d v="1994-03-12T00:00:00"/>
    <s v="IN"/>
    <s v="100/300"/>
    <n v="1000"/>
    <n v="1677.26"/>
    <n v="0"/>
    <n v="439690"/>
    <s v="MALE"/>
    <s v="College"/>
    <s v="Sales"/>
    <s v="Own-Child"/>
    <n v="40100"/>
    <n v="0"/>
    <d v="2015-01-10T00:00:00"/>
    <x v="1"/>
    <s v="Unknown"/>
    <s v="Trivial Damage"/>
    <s v="Police"/>
    <x v="4"/>
    <s v="Springfield"/>
    <n v="7"/>
    <n v="1"/>
    <s v="Yes"/>
    <n v="1"/>
    <n v="3"/>
    <s v="Yes"/>
    <n v="4590"/>
    <n v="510"/>
    <n v="510"/>
    <n v="3570"/>
    <s v="Volkswagen"/>
    <s v="Jetta"/>
    <n v="2013"/>
    <x v="1"/>
  </r>
  <r>
    <n v="463"/>
    <n v="59"/>
    <x v="587"/>
    <d v="1994-08-03T00:00:00"/>
    <s v="IL"/>
    <s v="250/500"/>
    <n v="1000"/>
    <n v="979.73"/>
    <n v="0"/>
    <n v="601848"/>
    <s v="FEMALE"/>
    <s v="JD"/>
    <s v="Exec-Managerial"/>
    <s v="Not-In-Family"/>
    <n v="51700"/>
    <n v="0"/>
    <d v="2015-02-12T00:00:00"/>
    <x v="2"/>
    <s v="Front Collision"/>
    <s v="Major Damage"/>
    <s v="Other"/>
    <x v="0"/>
    <s v="Columbus"/>
    <n v="14"/>
    <n v="2"/>
    <s v="Unknown"/>
    <n v="1"/>
    <n v="2"/>
    <s v="No"/>
    <n v="72400"/>
    <n v="7240"/>
    <n v="14480"/>
    <n v="50680"/>
    <s v="Chevrolet"/>
    <s v="Tahoe"/>
    <n v="1999"/>
    <x v="0"/>
  </r>
  <r>
    <n v="472"/>
    <n v="64"/>
    <x v="588"/>
    <d v="2012-08-25T00:00:00"/>
    <s v="IN"/>
    <s v="250/500"/>
    <n v="500"/>
    <n v="989.24"/>
    <n v="0"/>
    <n v="615821"/>
    <s v="MALE"/>
    <s v="Masters"/>
    <s v="Other-Service"/>
    <s v="Not-In-Family"/>
    <n v="0"/>
    <n v="0"/>
    <d v="2015-02-21T00:00:00"/>
    <x v="0"/>
    <s v="Front Collision"/>
    <s v="Major Damage"/>
    <s v="Fire"/>
    <x v="2"/>
    <s v="Northbrook"/>
    <n v="13"/>
    <n v="1"/>
    <s v="No"/>
    <n v="2"/>
    <n v="3"/>
    <s v="No"/>
    <n v="70900"/>
    <n v="14180"/>
    <n v="7090"/>
    <n v="49630"/>
    <s v="Mercedes"/>
    <s v="ML350"/>
    <n v="2002"/>
    <x v="1"/>
  </r>
  <r>
    <n v="75"/>
    <n v="25"/>
    <x v="589"/>
    <d v="2011-12-02T00:00:00"/>
    <s v="IL"/>
    <s v="500/1000"/>
    <n v="1000"/>
    <n v="1389.86"/>
    <n v="0"/>
    <n v="472475"/>
    <s v="FEMALE"/>
    <s v="Associate"/>
    <s v="Priv-House-Serv"/>
    <s v="Husband"/>
    <n v="0"/>
    <n v="0"/>
    <d v="2015-01-18T00:00:00"/>
    <x v="2"/>
    <s v="Side Collision"/>
    <s v="Total Loss"/>
    <s v="Other"/>
    <x v="4"/>
    <s v="Springfield"/>
    <n v="23"/>
    <n v="2"/>
    <s v="Unknown"/>
    <n v="2"/>
    <n v="3"/>
    <s v="Yes"/>
    <n v="65100"/>
    <n v="6510"/>
    <n v="6510"/>
    <n v="52080"/>
    <s v="Saab"/>
    <n v="93"/>
    <n v="2011"/>
    <x v="1"/>
  </r>
  <r>
    <n v="193"/>
    <n v="40"/>
    <x v="590"/>
    <d v="2005-02-25T00:00:00"/>
    <s v="OH"/>
    <s v="100/300"/>
    <n v="500"/>
    <n v="1233.8499999999999"/>
    <n v="0"/>
    <n v="457463"/>
    <s v="FEMALE"/>
    <s v="College"/>
    <s v="Handlers-Cleaners"/>
    <s v="Husband"/>
    <n v="0"/>
    <n v="0"/>
    <d v="2015-02-28T00:00:00"/>
    <x v="2"/>
    <s v="Side Collision"/>
    <s v="Total Loss"/>
    <s v="Ambulance"/>
    <x v="6"/>
    <s v="Hillsdale"/>
    <n v="23"/>
    <n v="3"/>
    <s v="Unknown"/>
    <n v="2"/>
    <n v="1"/>
    <s v="Yes"/>
    <n v="64260"/>
    <n v="0"/>
    <n v="14280"/>
    <n v="49980"/>
    <s v="Ford"/>
    <s v="Escape"/>
    <n v="1999"/>
    <x v="1"/>
  </r>
  <r>
    <n v="43"/>
    <n v="43"/>
    <x v="591"/>
    <d v="1997-11-07T00:00:00"/>
    <s v="IL"/>
    <s v="500/1000"/>
    <n v="500"/>
    <n v="1320.39"/>
    <n v="0"/>
    <n v="604861"/>
    <s v="FEMALE"/>
    <s v="Associate"/>
    <s v="Armed-Forces"/>
    <s v="Not-In-Family"/>
    <n v="0"/>
    <n v="0"/>
    <d v="2015-01-19T00:00:00"/>
    <x v="0"/>
    <s v="Rear Collision"/>
    <s v="Major Damage"/>
    <s v="Ambulance"/>
    <x v="4"/>
    <s v="Arlington"/>
    <n v="16"/>
    <n v="1"/>
    <s v="Unknown"/>
    <n v="2"/>
    <n v="1"/>
    <s v="Unknown"/>
    <n v="79970"/>
    <n v="7270"/>
    <n v="21810"/>
    <n v="50890"/>
    <s v="Honda"/>
    <s v="CRV"/>
    <n v="1996"/>
    <x v="0"/>
  </r>
  <r>
    <n v="253"/>
    <n v="41"/>
    <x v="592"/>
    <d v="2004-04-20T00:00:00"/>
    <s v="IN"/>
    <s v="100/300"/>
    <n v="1000"/>
    <n v="1435.09"/>
    <n v="0"/>
    <n v="471519"/>
    <s v="FEMALE"/>
    <s v="College"/>
    <s v="Machine-Op-Inspct"/>
    <s v="Not-In-Family"/>
    <n v="36600"/>
    <n v="0"/>
    <d v="2015-01-11T00:00:00"/>
    <x v="0"/>
    <s v="Rear Collision"/>
    <s v="Total Loss"/>
    <s v="Police"/>
    <x v="0"/>
    <s v="Northbrook"/>
    <n v="17"/>
    <n v="1"/>
    <s v="No"/>
    <n v="2"/>
    <n v="0"/>
    <s v="Unknown"/>
    <n v="56610"/>
    <n v="6290"/>
    <n v="6290"/>
    <n v="44030"/>
    <s v="Chevrolet"/>
    <s v="Tahoe"/>
    <n v="1995"/>
    <x v="1"/>
  </r>
  <r>
    <n v="152"/>
    <n v="30"/>
    <x v="593"/>
    <d v="2009-11-17T00:00:00"/>
    <s v="IN"/>
    <s v="500/1000"/>
    <n v="500"/>
    <n v="1448.54"/>
    <n v="0"/>
    <n v="618682"/>
    <s v="FEMALE"/>
    <s v="JD"/>
    <s v="Craft-Repair"/>
    <s v="Wife"/>
    <n v="58600"/>
    <n v="0"/>
    <d v="2015-02-11T00:00:00"/>
    <x v="0"/>
    <s v="Side Collision"/>
    <s v="Major Damage"/>
    <s v="Fire"/>
    <x v="1"/>
    <s v="Northbrook"/>
    <n v="9"/>
    <n v="1"/>
    <s v="Yes"/>
    <n v="1"/>
    <n v="1"/>
    <s v="Unknown"/>
    <n v="84590"/>
    <n v="7690"/>
    <n v="7690"/>
    <n v="69210"/>
    <s v="Toyota"/>
    <s v="Highlander"/>
    <n v="2000"/>
    <x v="0"/>
  </r>
  <r>
    <n v="160"/>
    <n v="38"/>
    <x v="594"/>
    <d v="2009-09-19T00:00:00"/>
    <s v="OH"/>
    <s v="250/500"/>
    <n v="500"/>
    <n v="1733.56"/>
    <n v="0"/>
    <n v="441425"/>
    <s v="MALE"/>
    <s v="High School"/>
    <s v="Sales"/>
    <s v="Wife"/>
    <n v="0"/>
    <n v="-43800"/>
    <d v="2015-01-09T00:00:00"/>
    <x v="2"/>
    <s v="Side Collision"/>
    <s v="Major Damage"/>
    <s v="Fire"/>
    <x v="0"/>
    <s v="Hillsdale"/>
    <n v="13"/>
    <n v="3"/>
    <s v="No"/>
    <n v="2"/>
    <n v="1"/>
    <s v="Yes"/>
    <n v="66780"/>
    <n v="7420"/>
    <n v="14840"/>
    <n v="44520"/>
    <s v="Mercedes"/>
    <s v="ML350"/>
    <n v="1996"/>
    <x v="1"/>
  </r>
  <r>
    <n v="56"/>
    <n v="36"/>
    <x v="595"/>
    <d v="2009-11-08T00:00:00"/>
    <s v="IN"/>
    <s v="100/300"/>
    <n v="500"/>
    <n v="1533.07"/>
    <n v="0"/>
    <n v="609336"/>
    <s v="MALE"/>
    <s v="JD"/>
    <s v="Farming-Fishing"/>
    <s v="Own-Child"/>
    <n v="0"/>
    <n v="-28800"/>
    <d v="2015-01-20T00:00:00"/>
    <x v="0"/>
    <s v="Rear Collision"/>
    <s v="Major Damage"/>
    <s v="Police"/>
    <x v="5"/>
    <s v="Springfield"/>
    <n v="13"/>
    <n v="1"/>
    <s v="Yes"/>
    <n v="1"/>
    <n v="2"/>
    <s v="Yes"/>
    <n v="58500"/>
    <n v="0"/>
    <n v="6500"/>
    <n v="52000"/>
    <s v="Ford"/>
    <s v="Escape"/>
    <n v="2001"/>
    <x v="1"/>
  </r>
  <r>
    <n v="286"/>
    <n v="41"/>
    <x v="596"/>
    <d v="2001-09-12T00:00:00"/>
    <s v="IL"/>
    <s v="100/300"/>
    <n v="500"/>
    <n v="1106.77"/>
    <n v="0"/>
    <n v="603320"/>
    <s v="FEMALE"/>
    <s v="College"/>
    <s v="Prof-Specialty"/>
    <s v="Other-Relative"/>
    <n v="45500"/>
    <n v="-62500"/>
    <d v="2015-02-26T00:00:00"/>
    <x v="3"/>
    <s v="Unknown"/>
    <s v="Trivial Damage"/>
    <s v="Police"/>
    <x v="4"/>
    <s v="Columbus"/>
    <n v="3"/>
    <n v="1"/>
    <s v="Unknown"/>
    <n v="2"/>
    <n v="0"/>
    <s v="No"/>
    <n v="5000"/>
    <n v="500"/>
    <n v="500"/>
    <n v="4000"/>
    <s v="Dodge"/>
    <s v="RAM"/>
    <n v="2003"/>
    <x v="1"/>
  </r>
  <r>
    <n v="3"/>
    <n v="29"/>
    <x v="597"/>
    <d v="1992-11-27T00:00:00"/>
    <s v="IL"/>
    <s v="100/300"/>
    <n v="500"/>
    <n v="995.7"/>
    <n v="5000000"/>
    <n v="615446"/>
    <s v="FEMALE"/>
    <s v="JD"/>
    <s v="Priv-House-Serv"/>
    <s v="Unmarried"/>
    <n v="0"/>
    <n v="0"/>
    <d v="2015-02-02T00:00:00"/>
    <x v="3"/>
    <s v="Unknown"/>
    <s v="Trivial Damage"/>
    <s v="Police"/>
    <x v="6"/>
    <s v="Springfield"/>
    <n v="3"/>
    <n v="1"/>
    <s v="Unknown"/>
    <n v="2"/>
    <n v="1"/>
    <s v="Unknown"/>
    <n v="5000"/>
    <n v="500"/>
    <n v="1000"/>
    <n v="3500"/>
    <s v="Mercedes"/>
    <s v="E400"/>
    <n v="2008"/>
    <x v="0"/>
  </r>
  <r>
    <n v="286"/>
    <n v="41"/>
    <x v="598"/>
    <d v="1998-12-07T00:00:00"/>
    <s v="IL"/>
    <s v="250/500"/>
    <n v="1000"/>
    <n v="1298.8499999999999"/>
    <n v="6000000"/>
    <n v="435967"/>
    <s v="FEMALE"/>
    <s v="High School"/>
    <s v="Sales"/>
    <s v="Other-Relative"/>
    <n v="71300"/>
    <n v="-70300"/>
    <d v="2015-01-04T00:00:00"/>
    <x v="2"/>
    <s v="Front Collision"/>
    <s v="Major Damage"/>
    <s v="Ambulance"/>
    <x v="2"/>
    <s v="Columbus"/>
    <n v="16"/>
    <n v="3"/>
    <s v="Unknown"/>
    <n v="1"/>
    <n v="3"/>
    <s v="Yes"/>
    <n v="54450"/>
    <n v="6050"/>
    <n v="12100"/>
    <n v="36300"/>
    <s v="Saab"/>
    <s v="92x"/>
    <n v="2007"/>
    <x v="1"/>
  </r>
  <r>
    <n v="239"/>
    <n v="38"/>
    <x v="599"/>
    <d v="1990-08-25T00:00:00"/>
    <s v="OH"/>
    <s v="250/500"/>
    <n v="1000"/>
    <n v="1276.73"/>
    <n v="5000000"/>
    <n v="610246"/>
    <s v="FEMALE"/>
    <s v="Masters"/>
    <s v="Handlers-Cleaners"/>
    <s v="Other-Relative"/>
    <n v="0"/>
    <n v="0"/>
    <d v="2015-02-19T00:00:00"/>
    <x v="2"/>
    <s v="Front Collision"/>
    <s v="Major Damage"/>
    <s v="Police"/>
    <x v="4"/>
    <s v="Northbrook"/>
    <n v="12"/>
    <n v="3"/>
    <s v="No"/>
    <n v="1"/>
    <n v="3"/>
    <s v="Unknown"/>
    <n v="61920"/>
    <n v="6880"/>
    <n v="6880"/>
    <n v="48160"/>
    <s v="Saab"/>
    <n v="93"/>
    <n v="2003"/>
    <x v="1"/>
  </r>
  <r>
    <n v="64"/>
    <n v="29"/>
    <x v="600"/>
    <d v="2011-10-22T00:00:00"/>
    <s v="OH"/>
    <s v="250/500"/>
    <n v="2000"/>
    <n v="1202.28"/>
    <n v="0"/>
    <n v="479327"/>
    <s v="MALE"/>
    <s v="High School"/>
    <s v="Exec-Managerial"/>
    <s v="Other-Relative"/>
    <n v="0"/>
    <n v="-61400"/>
    <d v="2015-01-12T00:00:00"/>
    <x v="0"/>
    <s v="Side Collision"/>
    <s v="Minor Damage"/>
    <s v="Ambulance"/>
    <x v="1"/>
    <s v="Hillsdale"/>
    <n v="4"/>
    <n v="1"/>
    <s v="Unknown"/>
    <n v="1"/>
    <n v="2"/>
    <s v="No"/>
    <n v="43700"/>
    <n v="4370"/>
    <n v="4370"/>
    <n v="34960"/>
    <s v="Nissan"/>
    <s v="Pathfinder"/>
    <n v="2007"/>
    <x v="0"/>
  </r>
  <r>
    <n v="98"/>
    <n v="31"/>
    <x v="601"/>
    <d v="1990-02-01T00:00:00"/>
    <s v="IN"/>
    <s v="100/300"/>
    <n v="500"/>
    <n v="671.92"/>
    <n v="0"/>
    <n v="468300"/>
    <s v="MALE"/>
    <s v="Masters"/>
    <s v="Machine-Op-Inspct"/>
    <s v="Wife"/>
    <n v="0"/>
    <n v="-26400"/>
    <d v="2015-01-24T00:00:00"/>
    <x v="0"/>
    <s v="Front Collision"/>
    <s v="Minor Damage"/>
    <s v="Other"/>
    <x v="5"/>
    <s v="River wood"/>
    <n v="3"/>
    <n v="1"/>
    <s v="Unknown"/>
    <n v="2"/>
    <n v="0"/>
    <s v="Unknown"/>
    <n v="64080"/>
    <n v="7120"/>
    <n v="7120"/>
    <n v="49840"/>
    <s v="Ford"/>
    <s v="Escape"/>
    <n v="1997"/>
    <x v="1"/>
  </r>
  <r>
    <n v="16"/>
    <n v="35"/>
    <x v="602"/>
    <d v="1990-11-27T00:00:00"/>
    <s v="IL"/>
    <s v="250/500"/>
    <n v="1000"/>
    <n v="1358.03"/>
    <n v="0"/>
    <n v="612660"/>
    <s v="MALE"/>
    <s v="JD"/>
    <s v="Sales"/>
    <s v="Own-Child"/>
    <n v="59300"/>
    <n v="-31400"/>
    <d v="2015-02-17T00:00:00"/>
    <x v="0"/>
    <s v="Rear Collision"/>
    <s v="Total Loss"/>
    <s v="Other"/>
    <x v="0"/>
    <s v="Hillsdale"/>
    <n v="0"/>
    <n v="1"/>
    <s v="No"/>
    <n v="2"/>
    <n v="1"/>
    <s v="Unknown"/>
    <n v="55000"/>
    <n v="10000"/>
    <n v="10000"/>
    <n v="35000"/>
    <s v="Volkswagen"/>
    <s v="Jetta"/>
    <n v="2008"/>
    <x v="0"/>
  </r>
  <r>
    <n v="70"/>
    <n v="27"/>
    <x v="603"/>
    <d v="2004-07-16T00:00:00"/>
    <s v="IN"/>
    <s v="250/500"/>
    <n v="1000"/>
    <n v="1008.79"/>
    <n v="4000000"/>
    <n v="466691"/>
    <s v="FEMALE"/>
    <s v="Masters"/>
    <s v="Adm-Clerical"/>
    <s v="Own-Child"/>
    <n v="46000"/>
    <n v="0"/>
    <d v="2015-01-13T00:00:00"/>
    <x v="1"/>
    <s v="Unknown"/>
    <s v="Trivial Damage"/>
    <s v="Police"/>
    <x v="4"/>
    <s v="Columbus"/>
    <n v="19"/>
    <n v="1"/>
    <s v="No"/>
    <n v="2"/>
    <n v="3"/>
    <s v="Unknown"/>
    <n v="4400"/>
    <n v="0"/>
    <n v="550"/>
    <n v="3850"/>
    <s v="Toyota"/>
    <s v="Camry"/>
    <n v="2000"/>
    <x v="1"/>
  </r>
  <r>
    <n v="75"/>
    <n v="27"/>
    <x v="604"/>
    <d v="1993-12-10T00:00:00"/>
    <s v="OH"/>
    <s v="100/300"/>
    <n v="1000"/>
    <n v="1141.0999999999999"/>
    <n v="0"/>
    <n v="468515"/>
    <s v="MALE"/>
    <s v="JD"/>
    <s v="Armed-Forces"/>
    <s v="Other-Relative"/>
    <n v="0"/>
    <n v="0"/>
    <d v="2015-02-28T00:00:00"/>
    <x v="2"/>
    <s v="Side Collision"/>
    <s v="Minor Damage"/>
    <s v="Police"/>
    <x v="0"/>
    <s v="Hillsdale"/>
    <n v="15"/>
    <n v="2"/>
    <s v="Unknown"/>
    <n v="0"/>
    <n v="1"/>
    <s v="Yes"/>
    <n v="71640"/>
    <n v="5970"/>
    <n v="11940"/>
    <n v="53730"/>
    <s v="Toyota"/>
    <s v="Highlander"/>
    <n v="2008"/>
    <x v="1"/>
  </r>
  <r>
    <n v="246"/>
    <n v="44"/>
    <x v="605"/>
    <d v="1995-03-08T00:00:00"/>
    <s v="OH"/>
    <s v="100/300"/>
    <n v="1000"/>
    <n v="1397"/>
    <n v="0"/>
    <n v="614521"/>
    <s v="MALE"/>
    <s v="High School"/>
    <s v="Machine-Op-Inspct"/>
    <s v="Not-In-Family"/>
    <n v="0"/>
    <n v="0"/>
    <d v="2015-01-03T00:00:00"/>
    <x v="0"/>
    <s v="Rear Collision"/>
    <s v="Minor Damage"/>
    <s v="Other"/>
    <x v="2"/>
    <s v="Arlington"/>
    <n v="6"/>
    <n v="1"/>
    <s v="No"/>
    <n v="1"/>
    <n v="0"/>
    <s v="No"/>
    <n v="61740"/>
    <n v="6860"/>
    <n v="6860"/>
    <n v="48020"/>
    <s v="Acura"/>
    <s v="MDX"/>
    <n v="1997"/>
    <x v="1"/>
  </r>
  <r>
    <n v="110"/>
    <n v="27"/>
    <x v="606"/>
    <d v="2009-08-03T00:00:00"/>
    <s v="OH"/>
    <s v="500/1000"/>
    <n v="1000"/>
    <n v="1664.66"/>
    <n v="0"/>
    <n v="465921"/>
    <s v="FEMALE"/>
    <s v="Associate"/>
    <s v="Priv-House-Serv"/>
    <s v="Own-Child"/>
    <n v="0"/>
    <n v="-66200"/>
    <d v="2015-02-05T00:00:00"/>
    <x v="0"/>
    <s v="Side Collision"/>
    <s v="Total Loss"/>
    <s v="Ambulance"/>
    <x v="0"/>
    <s v="Springfield"/>
    <n v="3"/>
    <n v="1"/>
    <s v="Unknown"/>
    <n v="0"/>
    <n v="3"/>
    <s v="Unknown"/>
    <n v="57500"/>
    <n v="5750"/>
    <n v="5750"/>
    <n v="46000"/>
    <s v="Audi"/>
    <s v="A3"/>
    <n v="2010"/>
    <x v="1"/>
  </r>
  <r>
    <n v="236"/>
    <n v="39"/>
    <x v="607"/>
    <d v="1996-11-03T00:00:00"/>
    <s v="IN"/>
    <s v="250/500"/>
    <n v="1000"/>
    <n v="1151.3900000000001"/>
    <n v="4000000"/>
    <n v="604555"/>
    <s v="FEMALE"/>
    <s v="Masters"/>
    <s v="Exec-Managerial"/>
    <s v="Wife"/>
    <n v="0"/>
    <n v="-63900"/>
    <d v="2015-01-01T00:00:00"/>
    <x v="3"/>
    <s v="Unknown"/>
    <s v="Minor Damage"/>
    <s v="Police"/>
    <x v="2"/>
    <s v="Springfield"/>
    <n v="17"/>
    <n v="1"/>
    <s v="Yes"/>
    <n v="0"/>
    <n v="0"/>
    <s v="Unknown"/>
    <n v="8700"/>
    <n v="870"/>
    <n v="1740"/>
    <n v="6090"/>
    <s v="Acura"/>
    <s v="RSX"/>
    <n v="2003"/>
    <x v="1"/>
  </r>
  <r>
    <n v="267"/>
    <n v="46"/>
    <x v="608"/>
    <d v="2004-08-09T00:00:00"/>
    <s v="OH"/>
    <s v="100/300"/>
    <n v="2000"/>
    <n v="1546.01"/>
    <n v="0"/>
    <n v="616276"/>
    <s v="FEMALE"/>
    <s v="MD"/>
    <s v="Adm-Clerical"/>
    <s v="Wife"/>
    <n v="0"/>
    <n v="0"/>
    <d v="2015-01-06T00:00:00"/>
    <x v="2"/>
    <s v="Front Collision"/>
    <s v="Total Loss"/>
    <s v="Police"/>
    <x v="1"/>
    <s v="River wood"/>
    <n v="4"/>
    <n v="4"/>
    <s v="No"/>
    <n v="2"/>
    <n v="1"/>
    <s v="Unknown"/>
    <n v="77100"/>
    <n v="15420"/>
    <n v="7710"/>
    <n v="53970"/>
    <s v="Volkswagen"/>
    <s v="Jetta"/>
    <n v="1996"/>
    <x v="1"/>
  </r>
  <r>
    <n v="463"/>
    <n v="57"/>
    <x v="609"/>
    <d v="1991-07-20T00:00:00"/>
    <s v="IL"/>
    <s v="250/500"/>
    <n v="500"/>
    <n v="1063.67"/>
    <n v="0"/>
    <n v="463356"/>
    <s v="MALE"/>
    <s v="Masters"/>
    <s v="Priv-House-Serv"/>
    <s v="Wife"/>
    <n v="0"/>
    <n v="0"/>
    <d v="2015-02-03T00:00:00"/>
    <x v="0"/>
    <s v="Front Collision"/>
    <s v="Minor Damage"/>
    <s v="Police"/>
    <x v="2"/>
    <s v="Springfield"/>
    <n v="14"/>
    <n v="1"/>
    <s v="No"/>
    <n v="2"/>
    <n v="0"/>
    <s v="Yes"/>
    <n v="59400"/>
    <n v="6600"/>
    <n v="6600"/>
    <n v="46200"/>
    <s v="Dodge"/>
    <s v="Neon"/>
    <n v="1995"/>
    <x v="1"/>
  </r>
  <r>
    <n v="303"/>
    <n v="46"/>
    <x v="610"/>
    <d v="2005-01-14T00:00:00"/>
    <s v="IN"/>
    <s v="100/300"/>
    <n v="1000"/>
    <n v="709.14"/>
    <n v="0"/>
    <n v="450184"/>
    <s v="MALE"/>
    <s v="Masters"/>
    <s v="Machine-Op-Inspct"/>
    <s v="Husband"/>
    <n v="0"/>
    <n v="0"/>
    <d v="2015-02-12T00:00:00"/>
    <x v="2"/>
    <s v="Rear Collision"/>
    <s v="Minor Damage"/>
    <s v="Fire"/>
    <x v="2"/>
    <s v="Northbrook"/>
    <n v="3"/>
    <n v="3"/>
    <s v="No"/>
    <n v="1"/>
    <n v="0"/>
    <s v="No"/>
    <n v="54890"/>
    <n v="9980"/>
    <n v="4990"/>
    <n v="39920"/>
    <s v="Toyota"/>
    <s v="Corolla"/>
    <n v="2006"/>
    <x v="1"/>
  </r>
  <r>
    <n v="137"/>
    <n v="30"/>
    <x v="611"/>
    <d v="2011-12-16T00:00:00"/>
    <s v="IL"/>
    <s v="250/500"/>
    <n v="500"/>
    <n v="1039.55"/>
    <n v="0"/>
    <n v="466393"/>
    <s v="MALE"/>
    <s v="MD"/>
    <s v="Exec-Managerial"/>
    <s v="Unmarried"/>
    <n v="55600"/>
    <n v="-59700"/>
    <d v="2015-02-16T00:00:00"/>
    <x v="2"/>
    <s v="Front Collision"/>
    <s v="Minor Damage"/>
    <s v="Other"/>
    <x v="4"/>
    <s v="Columbus"/>
    <n v="4"/>
    <n v="3"/>
    <s v="Unknown"/>
    <n v="2"/>
    <n v="1"/>
    <s v="Unknown"/>
    <n v="74030"/>
    <n v="6730"/>
    <n v="13460"/>
    <n v="53840"/>
    <s v="Chevrolet"/>
    <s v="Tahoe"/>
    <n v="2005"/>
    <x v="1"/>
  </r>
  <r>
    <n v="56"/>
    <n v="42"/>
    <x v="612"/>
    <d v="1996-07-07T00:00:00"/>
    <s v="IL"/>
    <s v="250/500"/>
    <n v="500"/>
    <n v="1339.39"/>
    <n v="0"/>
    <n v="471786"/>
    <s v="FEMALE"/>
    <s v="Associate"/>
    <s v="Adm-Clerical"/>
    <s v="Not-In-Family"/>
    <n v="0"/>
    <n v="0"/>
    <d v="2015-02-25T00:00:00"/>
    <x v="0"/>
    <s v="Rear Collision"/>
    <s v="Total Loss"/>
    <s v="Other"/>
    <x v="2"/>
    <s v="Columbus"/>
    <n v="13"/>
    <n v="1"/>
    <s v="Unknown"/>
    <n v="1"/>
    <n v="2"/>
    <s v="Yes"/>
    <n v="61490"/>
    <n v="11180"/>
    <n v="11180"/>
    <n v="39130"/>
    <s v="Bmw"/>
    <s v="X5"/>
    <n v="1998"/>
    <x v="1"/>
  </r>
  <r>
    <n v="75"/>
    <n v="27"/>
    <x v="613"/>
    <d v="1992-08-05T00:00:00"/>
    <s v="IN"/>
    <s v="250/500"/>
    <n v="1000"/>
    <n v="1202.75"/>
    <n v="0"/>
    <n v="602289"/>
    <s v="MALE"/>
    <s v="High School"/>
    <s v="Handlers-Cleaners"/>
    <s v="Not-In-Family"/>
    <n v="57900"/>
    <n v="-90100"/>
    <d v="2015-01-21T00:00:00"/>
    <x v="2"/>
    <s v="Front Collision"/>
    <s v="Minor Damage"/>
    <s v="Police"/>
    <x v="0"/>
    <s v="Northbrook"/>
    <n v="23"/>
    <n v="3"/>
    <s v="No"/>
    <n v="0"/>
    <n v="2"/>
    <s v="Yes"/>
    <n v="79560"/>
    <n v="6630"/>
    <n v="13260"/>
    <n v="59670"/>
    <s v="Volkswagen"/>
    <s v="Passat"/>
    <n v="2003"/>
    <x v="1"/>
  </r>
  <r>
    <n v="131"/>
    <n v="33"/>
    <x v="614"/>
    <d v="1990-10-09T00:00:00"/>
    <s v="IL"/>
    <s v="100/300"/>
    <n v="2000"/>
    <n v="1081.17"/>
    <n v="0"/>
    <n v="445120"/>
    <s v="MALE"/>
    <s v="MD"/>
    <s v="Sales"/>
    <s v="Wife"/>
    <n v="0"/>
    <n v="-65200"/>
    <d v="2015-01-28T00:00:00"/>
    <x v="3"/>
    <s v="Unknown"/>
    <s v="Minor Damage"/>
    <s v="Police"/>
    <x v="2"/>
    <s v="North bend"/>
    <n v="3"/>
    <n v="1"/>
    <s v="Unknown"/>
    <n v="0"/>
    <n v="1"/>
    <s v="No"/>
    <n v="4900"/>
    <n v="490"/>
    <n v="490"/>
    <n v="3920"/>
    <s v="Toyota"/>
    <s v="Camry"/>
    <n v="2010"/>
    <x v="1"/>
  </r>
  <r>
    <n v="153"/>
    <n v="34"/>
    <x v="615"/>
    <d v="1994-02-27T00:00:00"/>
    <s v="IL"/>
    <s v="250/500"/>
    <n v="500"/>
    <n v="991.39"/>
    <n v="0"/>
    <n v="449260"/>
    <s v="MALE"/>
    <s v="High School"/>
    <s v="Tech-Support"/>
    <s v="Other-Relative"/>
    <n v="45600"/>
    <n v="-61400"/>
    <d v="2015-02-27T00:00:00"/>
    <x v="2"/>
    <s v="Side Collision"/>
    <s v="Total Loss"/>
    <s v="Other"/>
    <x v="4"/>
    <s v="Springfield"/>
    <n v="0"/>
    <n v="3"/>
    <s v="Unknown"/>
    <n v="1"/>
    <n v="0"/>
    <s v="No"/>
    <n v="77770"/>
    <n v="14140"/>
    <n v="14140"/>
    <n v="49490"/>
    <s v="Nissan"/>
    <s v="Pathfinder"/>
    <n v="2000"/>
    <x v="1"/>
  </r>
  <r>
    <n v="255"/>
    <n v="43"/>
    <x v="616"/>
    <d v="2007-05-06T00:00:00"/>
    <s v="IN"/>
    <s v="500/1000"/>
    <n v="500"/>
    <n v="984.02"/>
    <n v="0"/>
    <n v="472724"/>
    <s v="FEMALE"/>
    <s v="JD"/>
    <s v="Transport-Moving"/>
    <s v="Unmarried"/>
    <n v="75800"/>
    <n v="0"/>
    <d v="2015-02-10T00:00:00"/>
    <x v="2"/>
    <s v="Side Collision"/>
    <s v="Major Damage"/>
    <s v="Fire"/>
    <x v="0"/>
    <s v="Columbus"/>
    <n v="14"/>
    <n v="2"/>
    <s v="Unknown"/>
    <n v="2"/>
    <n v="2"/>
    <s v="Unknown"/>
    <n v="74700"/>
    <n v="7470"/>
    <n v="14940"/>
    <n v="52290"/>
    <s v="Nissan"/>
    <s v="Maxima"/>
    <n v="2007"/>
    <x v="0"/>
  </r>
  <r>
    <n v="103"/>
    <n v="26"/>
    <x v="617"/>
    <d v="2014-04-21T00:00:00"/>
    <s v="IL"/>
    <s v="100/300"/>
    <n v="500"/>
    <n v="1354.83"/>
    <n v="0"/>
    <n v="475173"/>
    <s v="MALE"/>
    <s v="MD"/>
    <s v="Tech-Support"/>
    <s v="Husband"/>
    <n v="66300"/>
    <n v="0"/>
    <d v="2015-01-18T00:00:00"/>
    <x v="2"/>
    <s v="Front Collision"/>
    <s v="Minor Damage"/>
    <s v="Police"/>
    <x v="2"/>
    <s v="Arlington"/>
    <n v="14"/>
    <n v="2"/>
    <s v="No"/>
    <n v="2"/>
    <n v="2"/>
    <s v="Unknown"/>
    <n v="40600"/>
    <n v="4060"/>
    <n v="4060"/>
    <n v="32480"/>
    <s v="Volkswagen"/>
    <s v="Passat"/>
    <n v="2010"/>
    <x v="1"/>
  </r>
  <r>
    <n v="97"/>
    <n v="28"/>
    <x v="618"/>
    <d v="2010-02-11T00:00:00"/>
    <s v="OH"/>
    <s v="100/300"/>
    <n v="1000"/>
    <n v="830.31"/>
    <n v="0"/>
    <n v="443854"/>
    <s v="MALE"/>
    <s v="JD"/>
    <s v="Farming-Fishing"/>
    <s v="Husband"/>
    <n v="0"/>
    <n v="-32600"/>
    <d v="2015-01-13T00:00:00"/>
    <x v="0"/>
    <s v="Rear Collision"/>
    <s v="Total Loss"/>
    <s v="Ambulance"/>
    <x v="0"/>
    <s v="Springfield"/>
    <n v="22"/>
    <n v="1"/>
    <s v="Unknown"/>
    <n v="1"/>
    <n v="0"/>
    <s v="Unknown"/>
    <n v="45270"/>
    <n v="10060"/>
    <n v="10060"/>
    <n v="25150"/>
    <s v="Jeep"/>
    <s v="Wrangler"/>
    <n v="2006"/>
    <x v="1"/>
  </r>
  <r>
    <n v="214"/>
    <n v="36"/>
    <x v="619"/>
    <d v="2000-06-04T00:00:00"/>
    <s v="IL"/>
    <s v="100/300"/>
    <n v="2000"/>
    <n v="987.42"/>
    <n v="7000000"/>
    <n v="461418"/>
    <s v="FEMALE"/>
    <s v="Associate"/>
    <s v="Machine-Op-Inspct"/>
    <s v="Own-Child"/>
    <n v="0"/>
    <n v="0"/>
    <d v="2015-01-31T00:00:00"/>
    <x v="2"/>
    <s v="Front Collision"/>
    <s v="Minor Damage"/>
    <s v="Ambulance"/>
    <x v="2"/>
    <s v="Springfield"/>
    <n v="17"/>
    <n v="3"/>
    <s v="No"/>
    <n v="0"/>
    <n v="3"/>
    <s v="Unknown"/>
    <n v="47080"/>
    <n v="4280"/>
    <n v="8560"/>
    <n v="34240"/>
    <s v="Saab"/>
    <n v="93"/>
    <n v="2006"/>
    <x v="1"/>
  </r>
  <r>
    <n v="438"/>
    <n v="57"/>
    <x v="620"/>
    <d v="1991-10-05T00:00:00"/>
    <s v="OH"/>
    <s v="500/1000"/>
    <n v="500"/>
    <n v="1119.29"/>
    <n v="0"/>
    <n v="616164"/>
    <s v="FEMALE"/>
    <s v="MD"/>
    <s v="Machine-Op-Inspct"/>
    <s v="Husband"/>
    <n v="0"/>
    <n v="0"/>
    <d v="2015-01-15T00:00:00"/>
    <x v="0"/>
    <s v="Side Collision"/>
    <s v="Minor Damage"/>
    <s v="Police"/>
    <x v="0"/>
    <s v="Hillsdale"/>
    <n v="14"/>
    <n v="1"/>
    <s v="Unknown"/>
    <n v="0"/>
    <n v="0"/>
    <s v="No"/>
    <n v="40700"/>
    <n v="4070"/>
    <n v="4070"/>
    <n v="32560"/>
    <s v="Volkswagen"/>
    <s v="Passat"/>
    <n v="2000"/>
    <x v="0"/>
  </r>
  <r>
    <n v="87"/>
    <n v="27"/>
    <x v="621"/>
    <d v="2004-01-03T00:00:00"/>
    <s v="OH"/>
    <s v="100/300"/>
    <n v="500"/>
    <n v="1048.3900000000001"/>
    <n v="0"/>
    <n v="620962"/>
    <s v="FEMALE"/>
    <s v="Masters"/>
    <s v="Transport-Moving"/>
    <s v="Own-Child"/>
    <n v="0"/>
    <n v="0"/>
    <d v="2015-02-13T00:00:00"/>
    <x v="0"/>
    <s v="Side Collision"/>
    <s v="Minor Damage"/>
    <s v="Police"/>
    <x v="2"/>
    <s v="River wood"/>
    <n v="2"/>
    <n v="1"/>
    <s v="Unknown"/>
    <n v="2"/>
    <n v="1"/>
    <s v="Yes"/>
    <n v="34650"/>
    <n v="6300"/>
    <n v="3150"/>
    <n v="25200"/>
    <s v="Ford"/>
    <s v="F150"/>
    <n v="1996"/>
    <x v="1"/>
  </r>
  <r>
    <n v="27"/>
    <n v="28"/>
    <x v="622"/>
    <d v="1992-07-23T00:00:00"/>
    <s v="OH"/>
    <s v="500/1000"/>
    <n v="1000"/>
    <n v="1074.47"/>
    <n v="0"/>
    <n v="465201"/>
    <s v="MALE"/>
    <s v="MD"/>
    <s v="Protective-Serv"/>
    <s v="Wife"/>
    <n v="0"/>
    <n v="0"/>
    <d v="2015-02-13T00:00:00"/>
    <x v="3"/>
    <s v="Unknown"/>
    <s v="Trivial Damage"/>
    <s v="Police"/>
    <x v="4"/>
    <s v="River wood"/>
    <n v="4"/>
    <n v="1"/>
    <s v="Unknown"/>
    <n v="2"/>
    <n v="0"/>
    <s v="Unknown"/>
    <n v="3200"/>
    <n v="400"/>
    <n v="400"/>
    <n v="2400"/>
    <s v="Jeep"/>
    <s v="Grand Cherokee"/>
    <n v="2012"/>
    <x v="1"/>
  </r>
  <r>
    <n v="206"/>
    <n v="42"/>
    <x v="623"/>
    <d v="1993-10-10T00:00:00"/>
    <s v="IL"/>
    <s v="500/1000"/>
    <n v="1000"/>
    <n v="1230.76"/>
    <n v="0"/>
    <n v="470488"/>
    <s v="MALE"/>
    <s v="High School"/>
    <s v="Machine-Op-Inspct"/>
    <s v="Unmarried"/>
    <n v="0"/>
    <n v="-74200"/>
    <d v="2015-01-03T00:00:00"/>
    <x v="0"/>
    <s v="Rear Collision"/>
    <s v="Major Damage"/>
    <s v="Fire"/>
    <x v="1"/>
    <s v="Hillsdale"/>
    <n v="2"/>
    <n v="1"/>
    <s v="Unknown"/>
    <n v="1"/>
    <n v="1"/>
    <s v="No"/>
    <n v="78980"/>
    <n v="7180"/>
    <n v="14360"/>
    <n v="57440"/>
    <s v="Saab"/>
    <s v="92x"/>
    <n v="1997"/>
    <x v="0"/>
  </r>
  <r>
    <n v="127"/>
    <n v="31"/>
    <x v="624"/>
    <d v="2002-07-09T00:00:00"/>
    <s v="OH"/>
    <s v="500/1000"/>
    <n v="500"/>
    <n v="1255.02"/>
    <n v="0"/>
    <n v="462250"/>
    <s v="MALE"/>
    <s v="Associate"/>
    <s v="Sales"/>
    <s v="Not-In-Family"/>
    <n v="58200"/>
    <n v="0"/>
    <d v="2015-01-13T00:00:00"/>
    <x v="3"/>
    <s v="Unknown"/>
    <s v="Minor Damage"/>
    <s v="None"/>
    <x v="0"/>
    <s v="River wood"/>
    <n v="10"/>
    <n v="1"/>
    <s v="Yes"/>
    <n v="1"/>
    <n v="0"/>
    <s v="No"/>
    <n v="6160"/>
    <n v="560"/>
    <n v="1120"/>
    <n v="4480"/>
    <s v="Nissan"/>
    <s v="Ultimo"/>
    <n v="1996"/>
    <x v="1"/>
  </r>
  <r>
    <n v="422"/>
    <n v="60"/>
    <x v="625"/>
    <d v="2010-11-14T00:00:00"/>
    <s v="IN"/>
    <s v="100/300"/>
    <n v="1000"/>
    <n v="1555.52"/>
    <n v="0"/>
    <n v="436408"/>
    <s v="FEMALE"/>
    <s v="MD"/>
    <s v="Machine-Op-Inspct"/>
    <s v="Own-Child"/>
    <n v="43600"/>
    <n v="-67800"/>
    <d v="2015-02-14T00:00:00"/>
    <x v="0"/>
    <s v="Front Collision"/>
    <s v="Major Damage"/>
    <s v="Ambulance"/>
    <x v="5"/>
    <s v="Northbrook"/>
    <n v="11"/>
    <n v="1"/>
    <s v="Yes"/>
    <n v="1"/>
    <n v="1"/>
    <s v="No"/>
    <n v="85250"/>
    <n v="15500"/>
    <n v="7750"/>
    <n v="62000"/>
    <s v="Mercedes"/>
    <s v="E400"/>
    <n v="1999"/>
    <x v="1"/>
  </r>
  <r>
    <n v="303"/>
    <n v="50"/>
    <x v="626"/>
    <d v="1997-03-03T00:00:00"/>
    <s v="IL"/>
    <s v="100/300"/>
    <n v="2000"/>
    <n v="836.11"/>
    <n v="5000000"/>
    <n v="464230"/>
    <s v="MALE"/>
    <s v="Masters"/>
    <s v="Sales"/>
    <s v="Not-In-Family"/>
    <n v="0"/>
    <n v="0"/>
    <d v="2015-01-20T00:00:00"/>
    <x v="2"/>
    <s v="Side Collision"/>
    <s v="Major Damage"/>
    <s v="Fire"/>
    <x v="0"/>
    <s v="Springfield"/>
    <n v="1"/>
    <n v="4"/>
    <s v="Yes"/>
    <n v="1"/>
    <n v="2"/>
    <s v="No"/>
    <n v="72840"/>
    <n v="12140"/>
    <n v="6070"/>
    <n v="54630"/>
    <s v="Dodge"/>
    <s v="Neon"/>
    <n v="2010"/>
    <x v="1"/>
  </r>
  <r>
    <n v="228"/>
    <n v="40"/>
    <x v="627"/>
    <d v="1997-03-01T00:00:00"/>
    <s v="IN"/>
    <s v="100/300"/>
    <n v="500"/>
    <n v="1450.98"/>
    <n v="0"/>
    <n v="478609"/>
    <s v="MALE"/>
    <s v="Associate"/>
    <s v="Exec-Managerial"/>
    <s v="Husband"/>
    <n v="43700"/>
    <n v="0"/>
    <d v="2015-01-18T00:00:00"/>
    <x v="3"/>
    <s v="Unknown"/>
    <s v="Trivial Damage"/>
    <s v="Police"/>
    <x v="4"/>
    <s v="North bend"/>
    <n v="20"/>
    <n v="1"/>
    <s v="Unknown"/>
    <n v="0"/>
    <n v="2"/>
    <s v="No"/>
    <n v="6050"/>
    <n v="1100"/>
    <n v="1100"/>
    <n v="3850"/>
    <s v="Toyota"/>
    <s v="Camry"/>
    <n v="2010"/>
    <x v="1"/>
  </r>
  <r>
    <n v="239"/>
    <n v="39"/>
    <x v="628"/>
    <d v="1990-08-18T00:00:00"/>
    <s v="IN"/>
    <s v="250/500"/>
    <n v="2000"/>
    <n v="625.08000000000004"/>
    <n v="0"/>
    <n v="437156"/>
    <s v="FEMALE"/>
    <s v="JD"/>
    <s v="Protective-Serv"/>
    <s v="Wife"/>
    <n v="44200"/>
    <n v="-37000"/>
    <d v="2015-01-03T00:00:00"/>
    <x v="0"/>
    <s v="Front Collision"/>
    <s v="Major Damage"/>
    <s v="Fire"/>
    <x v="0"/>
    <s v="River wood"/>
    <n v="10"/>
    <n v="1"/>
    <s v="No"/>
    <n v="2"/>
    <n v="3"/>
    <s v="Yes"/>
    <n v="87890"/>
    <n v="15980"/>
    <n v="7990"/>
    <n v="63920"/>
    <s v="Bmw"/>
    <s v="X6"/>
    <n v="2014"/>
    <x v="0"/>
  </r>
  <r>
    <n v="330"/>
    <n v="47"/>
    <x v="629"/>
    <d v="2014-05-28T00:00:00"/>
    <s v="IL"/>
    <s v="100/300"/>
    <n v="2000"/>
    <n v="1133.27"/>
    <n v="0"/>
    <n v="432218"/>
    <s v="FEMALE"/>
    <s v="High School"/>
    <s v="Craft-Repair"/>
    <s v="Wife"/>
    <n v="0"/>
    <n v="-56400"/>
    <d v="2015-03-01T00:00:00"/>
    <x v="2"/>
    <s v="Side Collision"/>
    <s v="Total Loss"/>
    <s v="Other"/>
    <x v="2"/>
    <s v="Northbrook"/>
    <n v="20"/>
    <n v="2"/>
    <s v="Unknown"/>
    <n v="0"/>
    <n v="2"/>
    <s v="Yes"/>
    <n v="60500"/>
    <n v="11000"/>
    <n v="5500"/>
    <n v="44000"/>
    <s v="Ford"/>
    <s v="F150"/>
    <n v="1999"/>
    <x v="0"/>
  </r>
  <r>
    <n v="128"/>
    <n v="35"/>
    <x v="630"/>
    <d v="2004-07-22T00:00:00"/>
    <s v="IN"/>
    <s v="500/1000"/>
    <n v="500"/>
    <n v="1366.6"/>
    <n v="0"/>
    <n v="620493"/>
    <s v="FEMALE"/>
    <s v="MD"/>
    <s v="Machine-Op-Inspct"/>
    <s v="Other-Relative"/>
    <n v="0"/>
    <n v="0"/>
    <d v="2015-01-01T00:00:00"/>
    <x v="2"/>
    <s v="Front Collision"/>
    <s v="Minor Damage"/>
    <s v="Fire"/>
    <x v="2"/>
    <s v="Columbus"/>
    <n v="10"/>
    <n v="3"/>
    <s v="Unknown"/>
    <n v="2"/>
    <n v="1"/>
    <s v="No"/>
    <n v="88220"/>
    <n v="16040"/>
    <n v="16040"/>
    <n v="56140"/>
    <s v="Chevrolet"/>
    <s v="Malibu"/>
    <n v="2008"/>
    <x v="1"/>
  </r>
  <r>
    <n v="147"/>
    <n v="37"/>
    <x v="631"/>
    <d v="2009-08-02T00:00:00"/>
    <s v="OH"/>
    <s v="500/1000"/>
    <n v="1000"/>
    <n v="1439.9"/>
    <n v="6000000"/>
    <n v="475391"/>
    <s v="FEMALE"/>
    <s v="Associate"/>
    <s v="Prof-Specialty"/>
    <s v="Husband"/>
    <n v="0"/>
    <n v="-48400"/>
    <d v="2015-01-29T00:00:00"/>
    <x v="2"/>
    <s v="Rear Collision"/>
    <s v="Total Loss"/>
    <s v="Other"/>
    <x v="0"/>
    <s v="Springfield"/>
    <n v="2"/>
    <n v="2"/>
    <s v="No"/>
    <n v="1"/>
    <n v="2"/>
    <s v="No"/>
    <n v="53680"/>
    <n v="9760"/>
    <n v="4880"/>
    <n v="39040"/>
    <s v="Acura"/>
    <s v="MDX"/>
    <n v="2004"/>
    <x v="1"/>
  </r>
  <r>
    <n v="287"/>
    <n v="45"/>
    <x v="632"/>
    <d v="2007-07-05T00:00:00"/>
    <s v="OH"/>
    <s v="500/1000"/>
    <n v="1000"/>
    <n v="1230.69"/>
    <n v="0"/>
    <n v="440720"/>
    <s v="MALE"/>
    <s v="Masters"/>
    <s v="Transport-Moving"/>
    <s v="Not-In-Family"/>
    <n v="0"/>
    <n v="-54600"/>
    <d v="2015-01-10T00:00:00"/>
    <x v="0"/>
    <s v="Front Collision"/>
    <s v="Minor Damage"/>
    <s v="Fire"/>
    <x v="1"/>
    <s v="Springfield"/>
    <n v="19"/>
    <n v="1"/>
    <s v="No"/>
    <n v="0"/>
    <n v="2"/>
    <s v="No"/>
    <n v="53800"/>
    <n v="5380"/>
    <n v="5380"/>
    <n v="43040"/>
    <s v="Acura"/>
    <s v="MDX"/>
    <n v="2006"/>
    <x v="1"/>
  </r>
  <r>
    <n v="142"/>
    <n v="29"/>
    <x v="633"/>
    <d v="2010-01-24T00:00:00"/>
    <s v="OH"/>
    <s v="100/300"/>
    <n v="2000"/>
    <n v="1307.68"/>
    <n v="0"/>
    <n v="606942"/>
    <s v="FEMALE"/>
    <s v="MD"/>
    <s v="Craft-Repair"/>
    <s v="Husband"/>
    <n v="0"/>
    <n v="-48500"/>
    <d v="2015-01-29T00:00:00"/>
    <x v="0"/>
    <s v="Rear Collision"/>
    <s v="Major Damage"/>
    <s v="Police"/>
    <x v="2"/>
    <s v="Columbus"/>
    <n v="10"/>
    <n v="1"/>
    <s v="Yes"/>
    <n v="1"/>
    <n v="2"/>
    <s v="No"/>
    <n v="54360"/>
    <n v="4530"/>
    <n v="9060"/>
    <n v="40770"/>
    <s v="Mercedes"/>
    <s v="E400"/>
    <n v="1995"/>
    <x v="0"/>
  </r>
  <r>
    <n v="162"/>
    <n v="35"/>
    <x v="634"/>
    <d v="2000-05-15T00:00:00"/>
    <s v="IL"/>
    <s v="500/1000"/>
    <n v="2000"/>
    <n v="1124.69"/>
    <n v="0"/>
    <n v="446971"/>
    <s v="FEMALE"/>
    <s v="Masters"/>
    <s v="Handlers-Cleaners"/>
    <s v="Husband"/>
    <n v="0"/>
    <n v="0"/>
    <d v="2015-02-20T00:00:00"/>
    <x v="0"/>
    <s v="Side Collision"/>
    <s v="Major Damage"/>
    <s v="Police"/>
    <x v="4"/>
    <s v="Arlington"/>
    <n v="14"/>
    <n v="1"/>
    <s v="Yes"/>
    <n v="0"/>
    <n v="3"/>
    <s v="Yes"/>
    <n v="54340"/>
    <n v="9880"/>
    <n v="4940"/>
    <n v="39520"/>
    <s v="Toyota"/>
    <s v="Camry"/>
    <n v="2001"/>
    <x v="1"/>
  </r>
  <r>
    <n v="140"/>
    <n v="35"/>
    <x v="635"/>
    <d v="2008-03-21T00:00:00"/>
    <s v="OH"/>
    <s v="100/300"/>
    <n v="1000"/>
    <n v="1520.78"/>
    <n v="0"/>
    <n v="470538"/>
    <s v="FEMALE"/>
    <s v="High School"/>
    <s v="Craft-Repair"/>
    <s v="Wife"/>
    <n v="0"/>
    <n v="-42900"/>
    <d v="2015-01-21T00:00:00"/>
    <x v="3"/>
    <s v="Unknown"/>
    <s v="Trivial Damage"/>
    <s v="None"/>
    <x v="0"/>
    <s v="Columbus"/>
    <n v="5"/>
    <n v="1"/>
    <s v="Unknown"/>
    <n v="0"/>
    <n v="2"/>
    <s v="Yes"/>
    <n v="2860"/>
    <n v="520"/>
    <n v="260"/>
    <n v="2080"/>
    <s v="Chevrolet"/>
    <s v="Tahoe"/>
    <n v="1997"/>
    <x v="0"/>
  </r>
  <r>
    <n v="106"/>
    <n v="28"/>
    <x v="636"/>
    <d v="1990-05-07T00:00:00"/>
    <s v="OH"/>
    <s v="100/300"/>
    <n v="2000"/>
    <n v="1609.11"/>
    <n v="0"/>
    <n v="601177"/>
    <s v="MALE"/>
    <s v="High School"/>
    <s v="Craft-Repair"/>
    <s v="Own-Child"/>
    <n v="0"/>
    <n v="0"/>
    <d v="2015-01-18T00:00:00"/>
    <x v="1"/>
    <s v="Unknown"/>
    <s v="Minor Damage"/>
    <s v="Police"/>
    <x v="4"/>
    <s v="Hillsdale"/>
    <n v="8"/>
    <n v="1"/>
    <s v="Yes"/>
    <n v="2"/>
    <n v="1"/>
    <s v="Yes"/>
    <n v="5490"/>
    <n v="0"/>
    <n v="1220"/>
    <n v="4270"/>
    <s v="Saab"/>
    <n v="95"/>
    <n v="1999"/>
    <x v="1"/>
  </r>
  <r>
    <n v="292"/>
    <n v="45"/>
    <x v="637"/>
    <d v="1991-02-05T00:00:00"/>
    <s v="IL"/>
    <s v="500/1000"/>
    <n v="1000"/>
    <n v="1358.91"/>
    <n v="0"/>
    <n v="451470"/>
    <s v="MALE"/>
    <s v="Masters"/>
    <s v="Craft-Repair"/>
    <s v="Unmarried"/>
    <n v="0"/>
    <n v="0"/>
    <d v="2015-01-09T00:00:00"/>
    <x v="1"/>
    <s v="Unknown"/>
    <s v="Trivial Damage"/>
    <s v="Police"/>
    <x v="4"/>
    <s v="North bend"/>
    <n v="4"/>
    <n v="1"/>
    <s v="No"/>
    <n v="0"/>
    <n v="2"/>
    <s v="Unknown"/>
    <n v="7370"/>
    <n v="670"/>
    <n v="1340"/>
    <n v="5360"/>
    <s v="Subaru"/>
    <s v="Impreza"/>
    <n v="1997"/>
    <x v="1"/>
  </r>
  <r>
    <n v="34"/>
    <n v="34"/>
    <x v="638"/>
    <d v="1992-03-19T00:00:00"/>
    <s v="OH"/>
    <s v="500/1000"/>
    <n v="500"/>
    <n v="1295.8699999999999"/>
    <n v="0"/>
    <n v="438529"/>
    <s v="FEMALE"/>
    <s v="PhD"/>
    <s v="Priv-House-Serv"/>
    <s v="Husband"/>
    <n v="0"/>
    <n v="0"/>
    <d v="2015-01-13T00:00:00"/>
    <x v="2"/>
    <s v="Side Collision"/>
    <s v="Major Damage"/>
    <s v="Ambulance"/>
    <x v="5"/>
    <s v="Columbus"/>
    <n v="4"/>
    <n v="3"/>
    <s v="Unknown"/>
    <n v="1"/>
    <n v="0"/>
    <s v="No"/>
    <n v="50800"/>
    <n v="5080"/>
    <n v="5080"/>
    <n v="40640"/>
    <s v="Audi"/>
    <s v="A3"/>
    <n v="1997"/>
    <x v="0"/>
  </r>
  <r>
    <n v="290"/>
    <n v="48"/>
    <x v="639"/>
    <d v="2013-04-24T00:00:00"/>
    <s v="IL"/>
    <s v="250/500"/>
    <n v="500"/>
    <n v="1161.03"/>
    <n v="5000000"/>
    <n v="469742"/>
    <s v="MALE"/>
    <s v="Associate"/>
    <s v="Adm-Clerical"/>
    <s v="Not-In-Family"/>
    <n v="45300"/>
    <n v="0"/>
    <d v="2015-02-13T00:00:00"/>
    <x v="2"/>
    <s v="Side Collision"/>
    <s v="Minor Damage"/>
    <s v="Fire"/>
    <x v="1"/>
    <s v="Northbrook"/>
    <n v="20"/>
    <n v="2"/>
    <s v="Unknown"/>
    <n v="1"/>
    <n v="1"/>
    <s v="Unknown"/>
    <n v="41520"/>
    <n v="5190"/>
    <n v="5190"/>
    <n v="31140"/>
    <s v="Nissan"/>
    <s v="Ultimo"/>
    <n v="2014"/>
    <x v="1"/>
  </r>
  <r>
    <n v="182"/>
    <n v="38"/>
    <x v="640"/>
    <d v="2009-04-10T00:00:00"/>
    <s v="OH"/>
    <s v="500/1000"/>
    <n v="2000"/>
    <n v="1441.06"/>
    <n v="0"/>
    <n v="435534"/>
    <s v="FEMALE"/>
    <s v="Masters"/>
    <s v="Armed-Forces"/>
    <s v="Husband"/>
    <n v="53800"/>
    <n v="-78300"/>
    <d v="2015-01-08T00:00:00"/>
    <x v="0"/>
    <s v="Side Collision"/>
    <s v="Total Loss"/>
    <s v="Police"/>
    <x v="2"/>
    <s v="River wood"/>
    <n v="18"/>
    <n v="1"/>
    <s v="Unknown"/>
    <n v="2"/>
    <n v="3"/>
    <s v="Yes"/>
    <n v="89650"/>
    <n v="8150"/>
    <n v="16300"/>
    <n v="65200"/>
    <s v="Dodge"/>
    <s v="RAM"/>
    <n v="2005"/>
    <x v="1"/>
  </r>
  <r>
    <n v="362"/>
    <n v="55"/>
    <x v="641"/>
    <d v="2008-12-01T00:00:00"/>
    <s v="OH"/>
    <s v="100/300"/>
    <n v="1000"/>
    <n v="1097.99"/>
    <n v="0"/>
    <n v="442239"/>
    <s v="FEMALE"/>
    <s v="JD"/>
    <s v="Other-Service"/>
    <s v="Unmarried"/>
    <n v="44400"/>
    <n v="-71500"/>
    <d v="2015-02-17T00:00:00"/>
    <x v="2"/>
    <s v="Rear Collision"/>
    <s v="Total Loss"/>
    <s v="Police"/>
    <x v="2"/>
    <s v="Hillsdale"/>
    <n v="0"/>
    <n v="3"/>
    <s v="No"/>
    <n v="0"/>
    <n v="3"/>
    <s v="No"/>
    <n v="39690"/>
    <n v="0"/>
    <n v="0"/>
    <n v="39690"/>
    <s v="Subaru"/>
    <s v="Legacy"/>
    <n v="1998"/>
    <x v="1"/>
  </r>
  <r>
    <n v="143"/>
    <n v="32"/>
    <x v="642"/>
    <d v="2000-07-05T00:00:00"/>
    <s v="IL"/>
    <s v="500/1000"/>
    <n v="1000"/>
    <n v="1464.42"/>
    <n v="0"/>
    <n v="468986"/>
    <s v="FEMALE"/>
    <s v="High School"/>
    <s v="Exec-Managerial"/>
    <s v="Husband"/>
    <n v="79900"/>
    <n v="0"/>
    <d v="2015-01-15T00:00:00"/>
    <x v="0"/>
    <s v="Rear Collision"/>
    <s v="Major Damage"/>
    <s v="Ambulance"/>
    <x v="0"/>
    <s v="Springfield"/>
    <n v="1"/>
    <n v="1"/>
    <s v="Unknown"/>
    <n v="2"/>
    <n v="0"/>
    <s v="No"/>
    <n v="62260"/>
    <n v="5660"/>
    <n v="5660"/>
    <n v="50940"/>
    <s v="Saab"/>
    <s v="92x"/>
    <n v="1995"/>
    <x v="1"/>
  </r>
  <r>
    <n v="183"/>
    <n v="38"/>
    <x v="643"/>
    <d v="2014-06-11T00:00:00"/>
    <s v="IL"/>
    <s v="250/500"/>
    <n v="500"/>
    <n v="1543.68"/>
    <n v="0"/>
    <n v="606988"/>
    <s v="FEMALE"/>
    <s v="Masters"/>
    <s v="Prof-Specialty"/>
    <s v="Not-In-Family"/>
    <n v="20200"/>
    <n v="0"/>
    <d v="2015-01-24T00:00:00"/>
    <x v="0"/>
    <s v="Side Collision"/>
    <s v="Major Damage"/>
    <s v="Police"/>
    <x v="5"/>
    <s v="Hillsdale"/>
    <n v="17"/>
    <n v="1"/>
    <s v="No"/>
    <n v="0"/>
    <n v="1"/>
    <s v="Yes"/>
    <n v="51920"/>
    <n v="9440"/>
    <n v="4720"/>
    <n v="37760"/>
    <s v="Audi"/>
    <s v="A3"/>
    <n v="2001"/>
    <x v="0"/>
  </r>
  <r>
    <n v="254"/>
    <n v="40"/>
    <x v="644"/>
    <d v="1995-04-23T00:00:00"/>
    <s v="IL"/>
    <s v="250/500"/>
    <n v="500"/>
    <n v="1390.89"/>
    <n v="5000000"/>
    <n v="453719"/>
    <s v="MALE"/>
    <s v="College"/>
    <s v="Armed-Forces"/>
    <s v="Wife"/>
    <n v="0"/>
    <n v="-74400"/>
    <d v="2015-02-28T00:00:00"/>
    <x v="0"/>
    <s v="Front Collision"/>
    <s v="Minor Damage"/>
    <s v="Other"/>
    <x v="2"/>
    <s v="River wood"/>
    <n v="23"/>
    <n v="1"/>
    <s v="Unknown"/>
    <n v="2"/>
    <n v="2"/>
    <s v="Unknown"/>
    <n v="53460"/>
    <n v="9720"/>
    <n v="4860"/>
    <n v="38880"/>
    <s v="Volkswagen"/>
    <s v="Jetta"/>
    <n v="2009"/>
    <x v="1"/>
  </r>
  <r>
    <n v="249"/>
    <n v="43"/>
    <x v="645"/>
    <d v="1990-09-16T00:00:00"/>
    <s v="OH"/>
    <s v="100/300"/>
    <n v="2000"/>
    <n v="1148.58"/>
    <n v="0"/>
    <n v="475524"/>
    <s v="FEMALE"/>
    <s v="MD"/>
    <s v="Adm-Clerical"/>
    <s v="Not-In-Family"/>
    <n v="0"/>
    <n v="-71200"/>
    <d v="2015-02-16T00:00:00"/>
    <x v="2"/>
    <s v="Rear Collision"/>
    <s v="Total Loss"/>
    <s v="Fire"/>
    <x v="0"/>
    <s v="Arlington"/>
    <n v="4"/>
    <n v="3"/>
    <s v="Yes"/>
    <n v="2"/>
    <n v="1"/>
    <s v="Yes"/>
    <n v="57100"/>
    <n v="5710"/>
    <n v="5710"/>
    <n v="45680"/>
    <s v="Honda"/>
    <s v="CRV"/>
    <n v="2014"/>
    <x v="1"/>
  </r>
  <r>
    <n v="169"/>
    <n v="36"/>
    <x v="646"/>
    <d v="1998-12-11T00:00:00"/>
    <s v="IN"/>
    <s v="250/500"/>
    <n v="500"/>
    <n v="1616.26"/>
    <n v="0"/>
    <n v="617804"/>
    <s v="MALE"/>
    <s v="High School"/>
    <s v="Exec-Managerial"/>
    <s v="Unmarried"/>
    <n v="50700"/>
    <n v="-57600"/>
    <d v="2015-02-09T00:00:00"/>
    <x v="2"/>
    <s v="Front Collision"/>
    <s v="Total Loss"/>
    <s v="Ambulance"/>
    <x v="2"/>
    <s v="Springfield"/>
    <n v="0"/>
    <n v="3"/>
    <s v="No"/>
    <n v="2"/>
    <n v="3"/>
    <s v="Unknown"/>
    <n v="77440"/>
    <n v="14080"/>
    <n v="7040"/>
    <n v="56320"/>
    <s v="Dodge"/>
    <s v="Neon"/>
    <n v="2004"/>
    <x v="1"/>
  </r>
  <r>
    <n v="235"/>
    <n v="40"/>
    <x v="647"/>
    <d v="1995-10-09T00:00:00"/>
    <s v="IL"/>
    <s v="500/1000"/>
    <n v="500"/>
    <n v="1398.94"/>
    <n v="0"/>
    <n v="613399"/>
    <s v="MALE"/>
    <s v="College"/>
    <s v="Craft-Repair"/>
    <s v="Husband"/>
    <n v="0"/>
    <n v="0"/>
    <d v="2015-01-24T00:00:00"/>
    <x v="0"/>
    <s v="Side Collision"/>
    <s v="Minor Damage"/>
    <s v="Ambulance"/>
    <x v="2"/>
    <s v="River wood"/>
    <n v="11"/>
    <n v="1"/>
    <s v="No"/>
    <n v="1"/>
    <n v="2"/>
    <s v="No"/>
    <n v="68300"/>
    <n v="6830"/>
    <n v="13660"/>
    <n v="47810"/>
    <s v="Subaru"/>
    <s v="Forrester"/>
    <n v="2003"/>
    <x v="1"/>
  </r>
  <r>
    <n v="112"/>
    <n v="32"/>
    <x v="648"/>
    <d v="1999-12-21T00:00:00"/>
    <s v="OH"/>
    <s v="500/1000"/>
    <n v="1000"/>
    <n v="1238.92"/>
    <n v="0"/>
    <n v="453400"/>
    <s v="MALE"/>
    <s v="Associate"/>
    <s v="Other-Service"/>
    <s v="Other-Relative"/>
    <n v="57800"/>
    <n v="-53700"/>
    <d v="2015-02-11T00:00:00"/>
    <x v="3"/>
    <s v="Unknown"/>
    <s v="Trivial Damage"/>
    <s v="None"/>
    <x v="2"/>
    <s v="Arlington"/>
    <n v="4"/>
    <n v="1"/>
    <s v="Unknown"/>
    <n v="0"/>
    <n v="2"/>
    <s v="Unknown"/>
    <n v="5060"/>
    <n v="460"/>
    <n v="920"/>
    <n v="3680"/>
    <s v="Honda"/>
    <s v="CRV"/>
    <n v="2012"/>
    <x v="1"/>
  </r>
  <r>
    <n v="16"/>
    <n v="32"/>
    <x v="649"/>
    <d v="2002-07-28T00:00:00"/>
    <s v="IL"/>
    <s v="100/300"/>
    <n v="1000"/>
    <n v="968.46"/>
    <n v="0"/>
    <n v="615767"/>
    <s v="MALE"/>
    <s v="MD"/>
    <s v="Tech-Support"/>
    <s v="Not-In-Family"/>
    <n v="50800"/>
    <n v="-66200"/>
    <d v="2015-01-27T00:00:00"/>
    <x v="2"/>
    <s v="Side Collision"/>
    <s v="Total Loss"/>
    <s v="Ambulance"/>
    <x v="4"/>
    <s v="Columbus"/>
    <n v="0"/>
    <n v="3"/>
    <s v="Unknown"/>
    <n v="0"/>
    <n v="2"/>
    <s v="Unknown"/>
    <n v="59400"/>
    <n v="6600"/>
    <n v="13200"/>
    <n v="39600"/>
    <s v="Dodge"/>
    <s v="RAM"/>
    <n v="1995"/>
    <x v="0"/>
  </r>
  <r>
    <n v="128"/>
    <n v="31"/>
    <x v="650"/>
    <d v="1993-08-03T00:00:00"/>
    <s v="IL"/>
    <s v="100/300"/>
    <n v="500"/>
    <n v="1045.1199999999999"/>
    <n v="0"/>
    <n v="615311"/>
    <s v="FEMALE"/>
    <s v="High School"/>
    <s v="Transport-Moving"/>
    <s v="Other-Relative"/>
    <n v="0"/>
    <n v="-28300"/>
    <d v="2015-01-19T00:00:00"/>
    <x v="2"/>
    <s v="Side Collision"/>
    <s v="Major Damage"/>
    <s v="Ambulance"/>
    <x v="2"/>
    <s v="Springfield"/>
    <n v="2"/>
    <n v="3"/>
    <s v="No"/>
    <n v="0"/>
    <n v="2"/>
    <s v="Unknown"/>
    <n v="69930"/>
    <n v="0"/>
    <n v="15540"/>
    <n v="54390"/>
    <s v="Ford"/>
    <s v="Escape"/>
    <n v="2013"/>
    <x v="0"/>
  </r>
  <r>
    <n v="103"/>
    <n v="27"/>
    <x v="651"/>
    <d v="2007-12-16T00:00:00"/>
    <s v="IN"/>
    <s v="100/300"/>
    <n v="1000"/>
    <n v="1537.33"/>
    <n v="0"/>
    <n v="468470"/>
    <s v="FEMALE"/>
    <s v="College"/>
    <s v="Handlers-Cleaners"/>
    <s v="Husband"/>
    <n v="0"/>
    <n v="-74800"/>
    <d v="2015-02-20T00:00:00"/>
    <x v="2"/>
    <s v="Front Collision"/>
    <s v="Minor Damage"/>
    <s v="Police"/>
    <x v="2"/>
    <s v="Springfield"/>
    <n v="11"/>
    <n v="3"/>
    <s v="Yes"/>
    <n v="1"/>
    <n v="1"/>
    <s v="No"/>
    <n v="77700"/>
    <n v="7770"/>
    <n v="15540"/>
    <n v="54390"/>
    <s v="Jeep"/>
    <s v="Wrangler"/>
    <n v="2008"/>
    <x v="1"/>
  </r>
  <r>
    <n v="356"/>
    <n v="54"/>
    <x v="652"/>
    <d v="2008-02-10T00:00:00"/>
    <s v="OH"/>
    <s v="500/1000"/>
    <n v="500"/>
    <n v="912.3"/>
    <n v="0"/>
    <n v="461383"/>
    <s v="MALE"/>
    <s v="College"/>
    <s v="Prof-Specialty"/>
    <s v="Wife"/>
    <n v="58500"/>
    <n v="-44000"/>
    <d v="2015-01-10T00:00:00"/>
    <x v="2"/>
    <s v="Front Collision"/>
    <s v="Major Damage"/>
    <s v="Other"/>
    <x v="0"/>
    <s v="North bend"/>
    <n v="23"/>
    <n v="3"/>
    <s v="No"/>
    <n v="2"/>
    <n v="1"/>
    <s v="Unknown"/>
    <n v="68750"/>
    <n v="12500"/>
    <n v="12500"/>
    <n v="43750"/>
    <s v="Audi"/>
    <s v="A5"/>
    <n v="2007"/>
    <x v="0"/>
  </r>
  <r>
    <n v="109"/>
    <n v="29"/>
    <x v="653"/>
    <d v="2006-10-01T00:00:00"/>
    <s v="OH"/>
    <s v="100/300"/>
    <n v="2000"/>
    <n v="1007.28"/>
    <n v="6000000"/>
    <n v="457727"/>
    <s v="FEMALE"/>
    <s v="High School"/>
    <s v="Adm-Clerical"/>
    <s v="Husband"/>
    <n v="0"/>
    <n v="0"/>
    <d v="2015-02-21T00:00:00"/>
    <x v="2"/>
    <s v="Side Collision"/>
    <s v="Minor Damage"/>
    <s v="Police"/>
    <x v="2"/>
    <s v="River wood"/>
    <n v="17"/>
    <n v="3"/>
    <s v="No"/>
    <n v="1"/>
    <n v="3"/>
    <s v="Yes"/>
    <n v="91080"/>
    <n v="16560"/>
    <n v="16560"/>
    <n v="57960"/>
    <s v="Jeep"/>
    <s v="Wrangler"/>
    <n v="1995"/>
    <x v="1"/>
  </r>
  <r>
    <n v="2"/>
    <n v="20"/>
    <x v="654"/>
    <d v="2003-03-09T00:00:00"/>
    <s v="IN"/>
    <s v="500/1000"/>
    <n v="1000"/>
    <n v="1189.98"/>
    <n v="4000000"/>
    <n v="613327"/>
    <s v="FEMALE"/>
    <s v="High School"/>
    <s v="Craft-Repair"/>
    <s v="Other-Relative"/>
    <n v="0"/>
    <n v="-54700"/>
    <d v="2015-02-01T00:00:00"/>
    <x v="0"/>
    <s v="Side Collision"/>
    <s v="Minor Damage"/>
    <s v="Other"/>
    <x v="4"/>
    <s v="Columbus"/>
    <n v="22"/>
    <n v="1"/>
    <s v="No"/>
    <n v="1"/>
    <n v="3"/>
    <s v="Yes"/>
    <n v="48360"/>
    <n v="4030"/>
    <n v="8060"/>
    <n v="36270"/>
    <s v="Audi"/>
    <s v="A5"/>
    <n v="2000"/>
    <x v="1"/>
  </r>
  <r>
    <n v="198"/>
    <n v="34"/>
    <x v="655"/>
    <d v="2003-05-29T00:00:00"/>
    <s v="OH"/>
    <s v="250/500"/>
    <n v="1000"/>
    <n v="1576.41"/>
    <n v="0"/>
    <n v="614941"/>
    <s v="MALE"/>
    <s v="Associate"/>
    <s v="Handlers-Cleaners"/>
    <s v="Other-Relative"/>
    <n v="0"/>
    <n v="-55100"/>
    <d v="2015-02-25T00:00:00"/>
    <x v="0"/>
    <s v="Side Collision"/>
    <s v="Major Damage"/>
    <s v="Other"/>
    <x v="4"/>
    <s v="Hillsdale"/>
    <n v="18"/>
    <n v="1"/>
    <s v="Yes"/>
    <n v="1"/>
    <n v="1"/>
    <s v="Yes"/>
    <n v="95000"/>
    <n v="9500"/>
    <n v="9500"/>
    <n v="76000"/>
    <s v="Ford"/>
    <s v="F150"/>
    <n v="2001"/>
    <x v="1"/>
  </r>
  <r>
    <n v="107"/>
    <n v="32"/>
    <x v="656"/>
    <d v="2002-05-06T00:00:00"/>
    <s v="OH"/>
    <s v="100/300"/>
    <n v="500"/>
    <n v="1172.82"/>
    <n v="4000000"/>
    <n v="440680"/>
    <s v="MALE"/>
    <s v="Associate"/>
    <s v="Machine-Op-Inspct"/>
    <s v="Other-Relative"/>
    <n v="82100"/>
    <n v="0"/>
    <d v="2015-02-24T00:00:00"/>
    <x v="1"/>
    <s v="Unknown"/>
    <s v="Trivial Damage"/>
    <s v="Police"/>
    <x v="0"/>
    <s v="Arlington"/>
    <n v="8"/>
    <n v="1"/>
    <s v="Unknown"/>
    <n v="1"/>
    <n v="3"/>
    <s v="No"/>
    <n v="3900"/>
    <n v="780"/>
    <n v="390"/>
    <n v="2730"/>
    <s v="Ford"/>
    <s v="F150"/>
    <n v="2010"/>
    <x v="1"/>
  </r>
  <r>
    <n v="252"/>
    <n v="39"/>
    <x v="657"/>
    <d v="2004-02-28T00:00:00"/>
    <s v="IL"/>
    <s v="500/1000"/>
    <n v="500"/>
    <n v="1312.22"/>
    <n v="9000000"/>
    <n v="609949"/>
    <s v="MALE"/>
    <s v="High School"/>
    <s v="Transport-Moving"/>
    <s v="Other-Relative"/>
    <n v="0"/>
    <n v="-33300"/>
    <d v="2015-02-21T00:00:00"/>
    <x v="2"/>
    <s v="Front Collision"/>
    <s v="Minor Damage"/>
    <s v="Other"/>
    <x v="5"/>
    <s v="River wood"/>
    <n v="15"/>
    <n v="3"/>
    <s v="Unknown"/>
    <n v="0"/>
    <n v="3"/>
    <s v="No"/>
    <n v="59400"/>
    <n v="11880"/>
    <n v="5940"/>
    <n v="41580"/>
    <s v="Jeep"/>
    <s v="Grand Cherokee"/>
    <n v="2010"/>
    <x v="0"/>
  </r>
  <r>
    <n v="303"/>
    <n v="43"/>
    <x v="658"/>
    <d v="1999-01-14T00:00:00"/>
    <s v="OH"/>
    <s v="500/1000"/>
    <n v="1000"/>
    <n v="671.01"/>
    <n v="7000000"/>
    <n v="479655"/>
    <s v="FEMALE"/>
    <s v="Associate"/>
    <s v="Machine-Op-Inspct"/>
    <s v="Other-Relative"/>
    <n v="42900"/>
    <n v="-61500"/>
    <d v="2015-01-08T00:00:00"/>
    <x v="0"/>
    <s v="Rear Collision"/>
    <s v="Minor Damage"/>
    <s v="Fire"/>
    <x v="5"/>
    <s v="Springfield"/>
    <n v="20"/>
    <n v="1"/>
    <s v="Unknown"/>
    <n v="2"/>
    <n v="0"/>
    <s v="Unknown"/>
    <n v="60210"/>
    <n v="6690"/>
    <n v="6690"/>
    <n v="46830"/>
    <s v="Nissan"/>
    <s v="Maxima"/>
    <n v="2013"/>
    <x v="1"/>
  </r>
  <r>
    <n v="101"/>
    <n v="32"/>
    <x v="659"/>
    <d v="2002-01-23T00:00:00"/>
    <s v="IL"/>
    <s v="250/500"/>
    <n v="500"/>
    <n v="895.14"/>
    <n v="0"/>
    <n v="439964"/>
    <s v="MALE"/>
    <s v="JD"/>
    <s v="Sales"/>
    <s v="Other-Relative"/>
    <n v="52600"/>
    <n v="-30400"/>
    <d v="2015-01-10T00:00:00"/>
    <x v="0"/>
    <s v="Front Collision"/>
    <s v="Minor Damage"/>
    <s v="Ambulance"/>
    <x v="0"/>
    <s v="Columbus"/>
    <n v="4"/>
    <n v="1"/>
    <s v="Unknown"/>
    <n v="0"/>
    <n v="3"/>
    <s v="Yes"/>
    <n v="43600"/>
    <n v="8720"/>
    <n v="4360"/>
    <n v="30520"/>
    <s v="Subaru"/>
    <s v="Legacy"/>
    <n v="2010"/>
    <x v="1"/>
  </r>
  <r>
    <n v="446"/>
    <n v="57"/>
    <x v="660"/>
    <d v="1992-12-09T00:00:00"/>
    <s v="IN"/>
    <s v="100/300"/>
    <n v="2000"/>
    <n v="1373.21"/>
    <n v="0"/>
    <n v="478486"/>
    <s v="MALE"/>
    <s v="College"/>
    <s v="Adm-Clerical"/>
    <s v="Unmarried"/>
    <n v="42700"/>
    <n v="-64900"/>
    <d v="2015-02-14T00:00:00"/>
    <x v="2"/>
    <s v="Front Collision"/>
    <s v="Total Loss"/>
    <s v="Police"/>
    <x v="0"/>
    <s v="Northbrook"/>
    <n v="10"/>
    <n v="3"/>
    <s v="No"/>
    <n v="0"/>
    <n v="0"/>
    <s v="No"/>
    <n v="62800"/>
    <n v="6280"/>
    <n v="12560"/>
    <n v="43960"/>
    <s v="Jeep"/>
    <s v="Wrangler"/>
    <n v="2012"/>
    <x v="1"/>
  </r>
  <r>
    <n v="330"/>
    <n v="48"/>
    <x v="661"/>
    <d v="1998-06-24T00:00:00"/>
    <s v="OH"/>
    <s v="250/500"/>
    <n v="1000"/>
    <n v="1625.65"/>
    <n v="0"/>
    <n v="466498"/>
    <s v="MALE"/>
    <s v="College"/>
    <s v="Farming-Fishing"/>
    <s v="Husband"/>
    <n v="0"/>
    <n v="0"/>
    <d v="2015-02-26T00:00:00"/>
    <x v="0"/>
    <s v="Side Collision"/>
    <s v="Major Damage"/>
    <s v="Ambulance"/>
    <x v="1"/>
    <s v="Springfield"/>
    <n v="10"/>
    <n v="1"/>
    <s v="Yes"/>
    <n v="1"/>
    <n v="3"/>
    <s v="Unknown"/>
    <n v="59500"/>
    <n v="11900"/>
    <n v="5950"/>
    <n v="41650"/>
    <s v="Dodge"/>
    <s v="Neon"/>
    <n v="2006"/>
    <x v="1"/>
  </r>
  <r>
    <n v="211"/>
    <n v="37"/>
    <x v="662"/>
    <d v="2011-01-06T00:00:00"/>
    <s v="OH"/>
    <s v="250/500"/>
    <n v="2000"/>
    <n v="1295.6300000000001"/>
    <n v="4000000"/>
    <n v="430878"/>
    <s v="FEMALE"/>
    <s v="PhD"/>
    <s v="Armed-Forces"/>
    <s v="Not-In-Family"/>
    <n v="42200"/>
    <n v="-33800"/>
    <d v="2015-01-30T00:00:00"/>
    <x v="2"/>
    <s v="Front Collision"/>
    <s v="Total Loss"/>
    <s v="Police"/>
    <x v="4"/>
    <s v="North bend"/>
    <n v="22"/>
    <n v="3"/>
    <s v="Yes"/>
    <n v="1"/>
    <n v="0"/>
    <s v="Unknown"/>
    <n v="53460"/>
    <n v="5940"/>
    <n v="5940"/>
    <n v="41580"/>
    <s v="Honda"/>
    <s v="CRV"/>
    <n v="2009"/>
    <x v="1"/>
  </r>
  <r>
    <n v="172"/>
    <n v="33"/>
    <x v="663"/>
    <d v="2012-02-24T00:00:00"/>
    <s v="IL"/>
    <s v="100/300"/>
    <n v="1000"/>
    <n v="1459.96"/>
    <n v="6000000"/>
    <n v="600127"/>
    <s v="FEMALE"/>
    <s v="High School"/>
    <s v="Adm-Clerical"/>
    <s v="Wife"/>
    <n v="41300"/>
    <n v="-42000"/>
    <d v="2015-01-07T00:00:00"/>
    <x v="2"/>
    <s v="Side Collision"/>
    <s v="Total Loss"/>
    <s v="Ambulance"/>
    <x v="2"/>
    <s v="North bend"/>
    <n v="15"/>
    <n v="3"/>
    <s v="No"/>
    <n v="0"/>
    <n v="1"/>
    <s v="No"/>
    <n v="41690"/>
    <n v="7580"/>
    <n v="7580"/>
    <n v="26530"/>
    <s v="Saab"/>
    <n v="95"/>
    <n v="1999"/>
    <x v="1"/>
  </r>
  <r>
    <n v="316"/>
    <n v="46"/>
    <x v="664"/>
    <d v="2011-06-25T00:00:00"/>
    <s v="OH"/>
    <s v="100/300"/>
    <n v="500"/>
    <n v="1219.94"/>
    <n v="7000000"/>
    <n v="431968"/>
    <s v="FEMALE"/>
    <s v="Masters"/>
    <s v="Prof-Specialty"/>
    <s v="Wife"/>
    <n v="0"/>
    <n v="-51000"/>
    <d v="2015-02-27T00:00:00"/>
    <x v="0"/>
    <s v="Side Collision"/>
    <s v="Minor Damage"/>
    <s v="Ambulance"/>
    <x v="2"/>
    <s v="Arlington"/>
    <n v="13"/>
    <n v="1"/>
    <s v="Unknown"/>
    <n v="0"/>
    <n v="1"/>
    <s v="Yes"/>
    <n v="63100"/>
    <n v="6310"/>
    <n v="12620"/>
    <n v="44170"/>
    <s v="Acura"/>
    <s v="TL"/>
    <n v="2000"/>
    <x v="1"/>
  </r>
  <r>
    <n v="435"/>
    <n v="60"/>
    <x v="665"/>
    <d v="2006-11-21T00:00:00"/>
    <s v="OH"/>
    <s v="500/1000"/>
    <n v="500"/>
    <n v="1064.49"/>
    <n v="5000000"/>
    <n v="462804"/>
    <s v="MALE"/>
    <s v="Associate"/>
    <s v="Priv-House-Serv"/>
    <s v="Other-Relative"/>
    <n v="73500"/>
    <n v="-43300"/>
    <d v="2015-02-13T00:00:00"/>
    <x v="0"/>
    <s v="Front Collision"/>
    <s v="Total Loss"/>
    <s v="Ambulance"/>
    <x v="4"/>
    <s v="Arlington"/>
    <n v="23"/>
    <n v="1"/>
    <s v="No"/>
    <n v="2"/>
    <n v="1"/>
    <s v="Unknown"/>
    <n v="62880"/>
    <n v="5240"/>
    <n v="10480"/>
    <n v="47160"/>
    <s v="Mercedes"/>
    <s v="E400"/>
    <n v="2007"/>
    <x v="0"/>
  </r>
  <r>
    <n v="344"/>
    <n v="51"/>
    <x v="666"/>
    <d v="2008-06-27T00:00:00"/>
    <s v="IL"/>
    <s v="100/300"/>
    <n v="1000"/>
    <n v="959.83"/>
    <n v="0"/>
    <n v="435809"/>
    <s v="FEMALE"/>
    <s v="Masters"/>
    <s v="Sales"/>
    <s v="Not-In-Family"/>
    <n v="0"/>
    <n v="-38700"/>
    <d v="2015-02-02T00:00:00"/>
    <x v="2"/>
    <s v="Side Collision"/>
    <s v="Major Damage"/>
    <s v="Fire"/>
    <x v="2"/>
    <s v="North bend"/>
    <n v="18"/>
    <n v="3"/>
    <s v="Unknown"/>
    <n v="2"/>
    <n v="2"/>
    <s v="Yes"/>
    <n v="75400"/>
    <n v="17400"/>
    <n v="11600"/>
    <n v="46400"/>
    <s v="Bmw"/>
    <s v="X6"/>
    <n v="2006"/>
    <x v="0"/>
  </r>
  <r>
    <n v="204"/>
    <n v="40"/>
    <x v="667"/>
    <d v="1993-08-30T00:00:00"/>
    <s v="OH"/>
    <s v="250/500"/>
    <n v="2000"/>
    <n v="1767.02"/>
    <n v="0"/>
    <n v="453193"/>
    <s v="MALE"/>
    <s v="JD"/>
    <s v="Machine-Op-Inspct"/>
    <s v="Husband"/>
    <n v="0"/>
    <n v="-49300"/>
    <d v="2015-02-27T00:00:00"/>
    <x v="0"/>
    <s v="Rear Collision"/>
    <s v="Total Loss"/>
    <s v="Ambulance"/>
    <x v="0"/>
    <s v="Arlington"/>
    <n v="7"/>
    <n v="1"/>
    <s v="Yes"/>
    <n v="1"/>
    <n v="1"/>
    <s v="No"/>
    <n v="46200"/>
    <n v="4200"/>
    <n v="8400"/>
    <n v="33600"/>
    <s v="Audi"/>
    <s v="A5"/>
    <n v="1997"/>
    <x v="1"/>
  </r>
  <r>
    <n v="278"/>
    <n v="47"/>
    <x v="668"/>
    <d v="2008-04-21T00:00:00"/>
    <s v="IN"/>
    <s v="500/1000"/>
    <n v="500"/>
    <n v="1285.01"/>
    <n v="0"/>
    <n v="459630"/>
    <s v="MALE"/>
    <s v="Masters"/>
    <s v="Machine-Op-Inspct"/>
    <s v="Not-In-Family"/>
    <n v="0"/>
    <n v="-39800"/>
    <d v="2015-02-02T00:00:00"/>
    <x v="0"/>
    <s v="Rear Collision"/>
    <s v="Major Damage"/>
    <s v="Ambulance"/>
    <x v="1"/>
    <s v="Hillsdale"/>
    <n v="21"/>
    <n v="1"/>
    <s v="No"/>
    <n v="2"/>
    <n v="2"/>
    <s v="Yes"/>
    <n v="58500"/>
    <n v="5850"/>
    <n v="5850"/>
    <n v="46800"/>
    <s v="Toyota"/>
    <s v="Camry"/>
    <n v="2010"/>
    <x v="1"/>
  </r>
  <r>
    <n v="434"/>
    <n v="57"/>
    <x v="669"/>
    <d v="2000-06-23T00:00:00"/>
    <s v="OH"/>
    <s v="500/1000"/>
    <n v="2000"/>
    <n v="1422.95"/>
    <n v="0"/>
    <n v="608982"/>
    <s v="MALE"/>
    <s v="JD"/>
    <s v="Transport-Moving"/>
    <s v="Husband"/>
    <n v="0"/>
    <n v="0"/>
    <d v="2015-01-17T00:00:00"/>
    <x v="2"/>
    <s v="Rear Collision"/>
    <s v="Major Damage"/>
    <s v="Other"/>
    <x v="0"/>
    <s v="Columbus"/>
    <n v="15"/>
    <n v="3"/>
    <s v="No"/>
    <n v="1"/>
    <n v="3"/>
    <s v="No"/>
    <n v="66240"/>
    <n v="11040"/>
    <n v="11040"/>
    <n v="44160"/>
    <s v="Nissan"/>
    <s v="Maxima"/>
    <n v="2003"/>
    <x v="1"/>
  </r>
  <r>
    <n v="209"/>
    <n v="36"/>
    <x v="670"/>
    <d v="2010-01-11T00:00:00"/>
    <s v="IN"/>
    <s v="100/300"/>
    <n v="2000"/>
    <n v="1223.3900000000001"/>
    <n v="0"/>
    <n v="452218"/>
    <s v="FEMALE"/>
    <s v="MD"/>
    <s v="Craft-Repair"/>
    <s v="Wife"/>
    <n v="0"/>
    <n v="0"/>
    <d v="2015-01-12T00:00:00"/>
    <x v="2"/>
    <s v="Rear Collision"/>
    <s v="Total Loss"/>
    <s v="Ambulance"/>
    <x v="6"/>
    <s v="Hillsdale"/>
    <n v="17"/>
    <n v="3"/>
    <s v="Unknown"/>
    <n v="1"/>
    <n v="3"/>
    <s v="Unknown"/>
    <n v="65440"/>
    <n v="8180"/>
    <n v="8180"/>
    <n v="49080"/>
    <s v="Jeep"/>
    <s v="Wrangler"/>
    <n v="2014"/>
    <x v="1"/>
  </r>
  <r>
    <n v="250"/>
    <n v="43"/>
    <x v="671"/>
    <d v="1990-03-28T00:00:00"/>
    <s v="IL"/>
    <s v="500/1000"/>
    <n v="2000"/>
    <n v="1539.06"/>
    <n v="0"/>
    <n v="434150"/>
    <s v="MALE"/>
    <s v="Masters"/>
    <s v="Sales"/>
    <s v="Other-Relative"/>
    <n v="37800"/>
    <n v="0"/>
    <d v="2015-01-20T00:00:00"/>
    <x v="0"/>
    <s v="Front Collision"/>
    <s v="Minor Damage"/>
    <s v="Fire"/>
    <x v="0"/>
    <s v="Hillsdale"/>
    <n v="2"/>
    <n v="1"/>
    <s v="No"/>
    <n v="0"/>
    <n v="3"/>
    <s v="Unknown"/>
    <n v="64200"/>
    <n v="10700"/>
    <n v="10700"/>
    <n v="42800"/>
    <s v="Ford"/>
    <s v="F150"/>
    <n v="2002"/>
    <x v="1"/>
  </r>
  <r>
    <n v="61"/>
    <n v="25"/>
    <x v="672"/>
    <d v="1998-01-29T00:00:00"/>
    <s v="IN"/>
    <s v="100/300"/>
    <n v="2000"/>
    <n v="988.06"/>
    <n v="0"/>
    <n v="460579"/>
    <s v="FEMALE"/>
    <s v="Masters"/>
    <s v="Other-Service"/>
    <s v="Not-In-Family"/>
    <n v="0"/>
    <n v="0"/>
    <d v="2015-02-05T00:00:00"/>
    <x v="2"/>
    <s v="Rear Collision"/>
    <s v="Minor Damage"/>
    <s v="Ambulance"/>
    <x v="4"/>
    <s v="North bend"/>
    <n v="1"/>
    <n v="3"/>
    <s v="Yes"/>
    <n v="1"/>
    <n v="0"/>
    <s v="No"/>
    <n v="32320"/>
    <n v="4040"/>
    <n v="4040"/>
    <n v="24240"/>
    <s v="Dodge"/>
    <s v="RAM"/>
    <n v="2000"/>
    <x v="1"/>
  </r>
  <r>
    <n v="80"/>
    <n v="28"/>
    <x v="673"/>
    <d v="2014-12-05T00:00:00"/>
    <s v="IL"/>
    <s v="500/1000"/>
    <n v="1000"/>
    <n v="1740.57"/>
    <n v="0"/>
    <n v="442142"/>
    <s v="FEMALE"/>
    <s v="College"/>
    <s v="Farming-Fishing"/>
    <s v="Wife"/>
    <n v="0"/>
    <n v="-18600"/>
    <d v="2015-01-20T00:00:00"/>
    <x v="0"/>
    <s v="Rear Collision"/>
    <s v="Major Damage"/>
    <s v="Police"/>
    <x v="0"/>
    <s v="North bend"/>
    <n v="3"/>
    <n v="1"/>
    <s v="Unknown"/>
    <n v="0"/>
    <n v="1"/>
    <s v="Unknown"/>
    <n v="33480"/>
    <n v="3720"/>
    <n v="3720"/>
    <n v="26040"/>
    <s v="Dodge"/>
    <s v="Neon"/>
    <n v="2011"/>
    <x v="1"/>
  </r>
  <r>
    <n v="25"/>
    <n v="38"/>
    <x v="674"/>
    <d v="1995-12-07T00:00:00"/>
    <s v="OH"/>
    <s v="250/500"/>
    <n v="1000"/>
    <n v="1540.91"/>
    <n v="7000000"/>
    <n v="608807"/>
    <s v="MALE"/>
    <s v="College"/>
    <s v="Adm-Clerical"/>
    <s v="Wife"/>
    <n v="40900"/>
    <n v="0"/>
    <d v="2015-02-24T00:00:00"/>
    <x v="1"/>
    <s v="Unknown"/>
    <s v="Trivial Damage"/>
    <s v="None"/>
    <x v="1"/>
    <s v="North bend"/>
    <n v="0"/>
    <n v="1"/>
    <s v="No"/>
    <n v="1"/>
    <n v="1"/>
    <s v="Yes"/>
    <n v="4320"/>
    <n v="480"/>
    <n v="960"/>
    <n v="2880"/>
    <s v="Toyota"/>
    <s v="Corolla"/>
    <n v="1995"/>
    <x v="1"/>
  </r>
  <r>
    <n v="4"/>
    <n v="29"/>
    <x v="675"/>
    <d v="2002-05-27T00:00:00"/>
    <s v="IL"/>
    <s v="250/500"/>
    <n v="500"/>
    <n v="1381.88"/>
    <n v="5000000"/>
    <n v="433153"/>
    <s v="MALE"/>
    <s v="High School"/>
    <s v="Tech-Support"/>
    <s v="Other-Relative"/>
    <n v="0"/>
    <n v="-77800"/>
    <d v="2015-02-21T00:00:00"/>
    <x v="1"/>
    <s v="Unknown"/>
    <s v="Trivial Damage"/>
    <s v="Police"/>
    <x v="0"/>
    <s v="Hillsdale"/>
    <n v="4"/>
    <n v="1"/>
    <s v="No"/>
    <n v="0"/>
    <n v="2"/>
    <s v="Unknown"/>
    <n v="4200"/>
    <n v="840"/>
    <n v="420"/>
    <n v="2940"/>
    <s v="Jeep"/>
    <s v="Wrangler"/>
    <n v="2008"/>
    <x v="1"/>
  </r>
  <r>
    <n v="32"/>
    <n v="29"/>
    <x v="676"/>
    <d v="2002-08-09T00:00:00"/>
    <s v="OH"/>
    <s v="100/300"/>
    <n v="500"/>
    <n v="1446.98"/>
    <n v="0"/>
    <n v="436560"/>
    <s v="MALE"/>
    <s v="MD"/>
    <s v="Adm-Clerical"/>
    <s v="Own-Child"/>
    <n v="0"/>
    <n v="-45700"/>
    <d v="2015-02-11T00:00:00"/>
    <x v="2"/>
    <s v="Front Collision"/>
    <s v="Minor Damage"/>
    <s v="Ambulance"/>
    <x v="2"/>
    <s v="Arlington"/>
    <n v="11"/>
    <n v="3"/>
    <s v="Yes"/>
    <n v="2"/>
    <n v="0"/>
    <s v="No"/>
    <n v="57970"/>
    <n v="10540"/>
    <n v="5270"/>
    <n v="42160"/>
    <s v="Saab"/>
    <n v="93"/>
    <n v="2006"/>
    <x v="1"/>
  </r>
  <r>
    <n v="125"/>
    <n v="31"/>
    <x v="677"/>
    <d v="2012-12-02T00:00:00"/>
    <s v="IN"/>
    <s v="500/1000"/>
    <n v="500"/>
    <n v="1220.8599999999999"/>
    <n v="0"/>
    <n v="436784"/>
    <s v="MALE"/>
    <s v="JD"/>
    <s v="Other-Service"/>
    <s v="Husband"/>
    <n v="55400"/>
    <n v="-40400"/>
    <d v="2015-01-24T00:00:00"/>
    <x v="3"/>
    <s v="Unknown"/>
    <s v="Trivial Damage"/>
    <s v="None"/>
    <x v="2"/>
    <s v="Arlington"/>
    <n v="4"/>
    <n v="1"/>
    <s v="Yes"/>
    <n v="1"/>
    <n v="2"/>
    <s v="Unknown"/>
    <n v="4320"/>
    <n v="0"/>
    <n v="960"/>
    <n v="3360"/>
    <s v="Saab"/>
    <n v="93"/>
    <n v="2003"/>
    <x v="1"/>
  </r>
  <r>
    <n v="276"/>
    <n v="45"/>
    <x v="678"/>
    <d v="2000-03-22T00:00:00"/>
    <s v="IL"/>
    <s v="500/1000"/>
    <n v="500"/>
    <n v="948.1"/>
    <n v="0"/>
    <n v="430621"/>
    <s v="FEMALE"/>
    <s v="High School"/>
    <s v="Machine-Op-Inspct"/>
    <s v="Wife"/>
    <n v="44500"/>
    <n v="-61400"/>
    <d v="2015-01-06T00:00:00"/>
    <x v="2"/>
    <s v="Front Collision"/>
    <s v="Minor Damage"/>
    <s v="Fire"/>
    <x v="0"/>
    <s v="Columbus"/>
    <n v="11"/>
    <n v="3"/>
    <s v="Unknown"/>
    <n v="0"/>
    <n v="2"/>
    <s v="Unknown"/>
    <n v="69300"/>
    <n v="13860"/>
    <n v="6930"/>
    <n v="48510"/>
    <s v="Ford"/>
    <s v="Escape"/>
    <n v="2010"/>
    <x v="1"/>
  </r>
  <r>
    <n v="148"/>
    <n v="30"/>
    <x v="679"/>
    <d v="2002-04-13T00:00:00"/>
    <s v="OH"/>
    <s v="100/300"/>
    <n v="500"/>
    <n v="1471.24"/>
    <n v="0"/>
    <n v="601574"/>
    <s v="FEMALE"/>
    <s v="Masters"/>
    <s v="Farming-Fishing"/>
    <s v="Own-Child"/>
    <n v="57500"/>
    <n v="-93600"/>
    <d v="2015-01-15T00:00:00"/>
    <x v="2"/>
    <s v="Side Collision"/>
    <s v="Minor Damage"/>
    <s v="Police"/>
    <x v="5"/>
    <s v="River wood"/>
    <n v="4"/>
    <n v="3"/>
    <s v="No"/>
    <n v="2"/>
    <n v="2"/>
    <s v="No"/>
    <n v="32480"/>
    <n v="4060"/>
    <n v="4060"/>
    <n v="24360"/>
    <s v="Dodge"/>
    <s v="Neon"/>
    <n v="1997"/>
    <x v="1"/>
  </r>
  <r>
    <n v="222"/>
    <n v="38"/>
    <x v="680"/>
    <d v="2008-06-17T00:00:00"/>
    <s v="IN"/>
    <s v="100/300"/>
    <n v="2000"/>
    <n v="1157.97"/>
    <n v="0"/>
    <n v="433853"/>
    <s v="MALE"/>
    <s v="MD"/>
    <s v="Machine-Op-Inspct"/>
    <s v="Not-In-Family"/>
    <n v="0"/>
    <n v="-64500"/>
    <d v="2015-02-22T00:00:00"/>
    <x v="0"/>
    <s v="Front Collision"/>
    <s v="Total Loss"/>
    <s v="Police"/>
    <x v="2"/>
    <s v="Hillsdale"/>
    <n v="20"/>
    <n v="1"/>
    <s v="Unknown"/>
    <n v="2"/>
    <n v="2"/>
    <s v="Yes"/>
    <n v="60480"/>
    <n v="6720"/>
    <n v="6720"/>
    <n v="47040"/>
    <s v="Acura"/>
    <s v="TL"/>
    <n v="2001"/>
    <x v="1"/>
  </r>
  <r>
    <n v="32"/>
    <n v="38"/>
    <x v="681"/>
    <d v="1994-04-07T00:00:00"/>
    <s v="IL"/>
    <s v="250/500"/>
    <n v="2000"/>
    <n v="566.11"/>
    <n v="5000000"/>
    <n v="453164"/>
    <s v="MALE"/>
    <s v="Associate"/>
    <s v="Armed-Forces"/>
    <s v="Unmarried"/>
    <n v="0"/>
    <n v="0"/>
    <d v="2015-01-21T00:00:00"/>
    <x v="3"/>
    <s v="Unknown"/>
    <s v="Trivial Damage"/>
    <s v="Police"/>
    <x v="5"/>
    <s v="Springfield"/>
    <n v="22"/>
    <n v="1"/>
    <s v="Yes"/>
    <n v="0"/>
    <n v="0"/>
    <s v="No"/>
    <n v="2640"/>
    <n v="440"/>
    <n v="440"/>
    <n v="1760"/>
    <s v="Honda"/>
    <s v="CRV"/>
    <n v="2015"/>
    <x v="1"/>
  </r>
  <r>
    <n v="78"/>
    <n v="27"/>
    <x v="682"/>
    <d v="1992-02-29T00:00:00"/>
    <s v="OH"/>
    <s v="500/1000"/>
    <n v="500"/>
    <n v="1060.8800000000001"/>
    <n v="0"/>
    <n v="613931"/>
    <s v="MALE"/>
    <s v="JD"/>
    <s v="Other-Service"/>
    <s v="Other-Relative"/>
    <n v="0"/>
    <n v="-66500"/>
    <d v="2015-02-03T00:00:00"/>
    <x v="3"/>
    <s v="Unknown"/>
    <s v="Trivial Damage"/>
    <s v="Police"/>
    <x v="0"/>
    <s v="North bend"/>
    <n v="4"/>
    <n v="1"/>
    <s v="No"/>
    <n v="0"/>
    <n v="3"/>
    <s v="No"/>
    <n v="6050"/>
    <n v="550"/>
    <n v="1100"/>
    <n v="4400"/>
    <s v="Volkswagen"/>
    <s v="Passat"/>
    <n v="2009"/>
    <x v="1"/>
  </r>
  <r>
    <n v="238"/>
    <n v="43"/>
    <x v="683"/>
    <d v="1996-05-11T00:00:00"/>
    <s v="OH"/>
    <s v="250/500"/>
    <n v="1000"/>
    <n v="1524.45"/>
    <n v="4000000"/>
    <n v="607458"/>
    <s v="MALE"/>
    <s v="High School"/>
    <s v="Handlers-Cleaners"/>
    <s v="Wife"/>
    <n v="0"/>
    <n v="-44800"/>
    <d v="2015-02-16T00:00:00"/>
    <x v="2"/>
    <s v="Rear Collision"/>
    <s v="Total Loss"/>
    <s v="Ambulance"/>
    <x v="5"/>
    <s v="Hillsdale"/>
    <n v="21"/>
    <n v="4"/>
    <s v="No"/>
    <n v="0"/>
    <n v="0"/>
    <s v="No"/>
    <n v="42700"/>
    <n v="4270"/>
    <n v="4270"/>
    <n v="34160"/>
    <s v="Saab"/>
    <s v="92x"/>
    <n v="1995"/>
    <x v="0"/>
  </r>
  <r>
    <n v="313"/>
    <n v="47"/>
    <x v="684"/>
    <d v="2013-04-03T00:00:00"/>
    <s v="IN"/>
    <s v="250/500"/>
    <n v="1000"/>
    <n v="1556.17"/>
    <n v="0"/>
    <n v="463835"/>
    <s v="MALE"/>
    <s v="College"/>
    <s v="Prof-Specialty"/>
    <s v="Wife"/>
    <n v="63900"/>
    <n v="-53300"/>
    <d v="2015-02-07T00:00:00"/>
    <x v="0"/>
    <s v="Front Collision"/>
    <s v="Major Damage"/>
    <s v="Ambulance"/>
    <x v="0"/>
    <s v="Hillsdale"/>
    <n v="20"/>
    <n v="1"/>
    <s v="Yes"/>
    <n v="1"/>
    <n v="3"/>
    <s v="No"/>
    <n v="40260"/>
    <n v="3660"/>
    <n v="7320"/>
    <n v="29280"/>
    <s v="Acura"/>
    <s v="MDX"/>
    <n v="1996"/>
    <x v="0"/>
  </r>
  <r>
    <n v="334"/>
    <n v="50"/>
    <x v="685"/>
    <d v="2009-11-12T00:00:00"/>
    <s v="OH"/>
    <s v="500/1000"/>
    <n v="500"/>
    <n v="1216.24"/>
    <n v="0"/>
    <n v="613945"/>
    <s v="MALE"/>
    <s v="Masters"/>
    <s v="Priv-House-Serv"/>
    <s v="Wife"/>
    <n v="26700"/>
    <n v="-47200"/>
    <d v="2015-01-14T00:00:00"/>
    <x v="0"/>
    <s v="Rear Collision"/>
    <s v="Major Damage"/>
    <s v="Fire"/>
    <x v="2"/>
    <s v="Columbus"/>
    <n v="7"/>
    <n v="1"/>
    <s v="No"/>
    <n v="2"/>
    <n v="0"/>
    <s v="Unknown"/>
    <n v="50000"/>
    <n v="5000"/>
    <n v="10000"/>
    <n v="35000"/>
    <s v="Chevrolet"/>
    <s v="Silverado"/>
    <n v="2008"/>
    <x v="1"/>
  </r>
  <r>
    <n v="190"/>
    <n v="35"/>
    <x v="686"/>
    <d v="2008-11-05T00:00:00"/>
    <s v="IN"/>
    <s v="250/500"/>
    <n v="500"/>
    <n v="1484.72"/>
    <n v="5000000"/>
    <n v="432699"/>
    <s v="FEMALE"/>
    <s v="High School"/>
    <s v="Tech-Support"/>
    <s v="Husband"/>
    <n v="0"/>
    <n v="0"/>
    <d v="2015-02-02T00:00:00"/>
    <x v="3"/>
    <s v="Unknown"/>
    <s v="Trivial Damage"/>
    <s v="None"/>
    <x v="2"/>
    <s v="River wood"/>
    <n v="4"/>
    <n v="1"/>
    <s v="No"/>
    <n v="0"/>
    <n v="1"/>
    <s v="No"/>
    <n v="3840"/>
    <n v="640"/>
    <n v="320"/>
    <n v="2880"/>
    <s v="Saab"/>
    <s v="92x"/>
    <n v="1998"/>
    <x v="1"/>
  </r>
  <r>
    <n v="194"/>
    <n v="41"/>
    <x v="687"/>
    <d v="1993-02-15T00:00:00"/>
    <s v="IL"/>
    <s v="250/500"/>
    <n v="500"/>
    <n v="1203.81"/>
    <n v="0"/>
    <n v="613119"/>
    <s v="MALE"/>
    <s v="JD"/>
    <s v="Transport-Moving"/>
    <s v="Not-In-Family"/>
    <n v="52500"/>
    <n v="-51300"/>
    <d v="2015-02-06T00:00:00"/>
    <x v="2"/>
    <s v="Rear Collision"/>
    <s v="Minor Damage"/>
    <s v="Police"/>
    <x v="4"/>
    <s v="Springfield"/>
    <n v="17"/>
    <n v="3"/>
    <s v="Unknown"/>
    <n v="0"/>
    <n v="2"/>
    <s v="Unknown"/>
    <n v="95900"/>
    <n v="13700"/>
    <n v="20550"/>
    <n v="61650"/>
    <s v="Saab"/>
    <n v="95"/>
    <n v="1999"/>
    <x v="1"/>
  </r>
  <r>
    <n v="290"/>
    <n v="47"/>
    <x v="688"/>
    <d v="2008-07-21T00:00:00"/>
    <s v="IN"/>
    <s v="250/500"/>
    <n v="1000"/>
    <n v="1393.34"/>
    <n v="0"/>
    <n v="472922"/>
    <s v="MALE"/>
    <s v="High School"/>
    <s v="Exec-Managerial"/>
    <s v="Other-Relative"/>
    <n v="0"/>
    <n v="-61400"/>
    <d v="2015-01-15T00:00:00"/>
    <x v="2"/>
    <s v="Side Collision"/>
    <s v="Minor Damage"/>
    <s v="Ambulance"/>
    <x v="4"/>
    <s v="North bend"/>
    <n v="20"/>
    <n v="3"/>
    <s v="Yes"/>
    <n v="1"/>
    <n v="3"/>
    <s v="Yes"/>
    <n v="56160"/>
    <n v="6240"/>
    <n v="12480"/>
    <n v="37440"/>
    <s v="Audi"/>
    <s v="A5"/>
    <n v="2002"/>
    <x v="1"/>
  </r>
  <r>
    <n v="26"/>
    <n v="42"/>
    <x v="689"/>
    <d v="2010-09-11T00:00:00"/>
    <s v="OH"/>
    <s v="100/300"/>
    <n v="1000"/>
    <n v="1484.48"/>
    <n v="0"/>
    <n v="613849"/>
    <s v="MALE"/>
    <s v="PhD"/>
    <s v="Armed-Forces"/>
    <s v="Not-In-Family"/>
    <n v="50700"/>
    <n v="-36300"/>
    <d v="2015-02-24T00:00:00"/>
    <x v="0"/>
    <s v="Side Collision"/>
    <s v="Major Damage"/>
    <s v="Police"/>
    <x v="0"/>
    <s v="River wood"/>
    <n v="10"/>
    <n v="1"/>
    <s v="No"/>
    <n v="2"/>
    <n v="3"/>
    <s v="Unknown"/>
    <n v="63030"/>
    <n v="5730"/>
    <n v="11460"/>
    <n v="45840"/>
    <s v="Saab"/>
    <s v="92x"/>
    <n v="1996"/>
    <x v="1"/>
  </r>
  <r>
    <n v="254"/>
    <n v="41"/>
    <x v="690"/>
    <d v="1995-12-22T00:00:00"/>
    <s v="IL"/>
    <s v="250/500"/>
    <n v="500"/>
    <n v="1581.27"/>
    <n v="5000000"/>
    <n v="603827"/>
    <s v="FEMALE"/>
    <s v="PhD"/>
    <s v="Handlers-Cleaners"/>
    <s v="Own-Child"/>
    <n v="42200"/>
    <n v="-48000"/>
    <d v="2015-01-07T00:00:00"/>
    <x v="0"/>
    <s v="Front Collision"/>
    <s v="Minor Damage"/>
    <s v="Police"/>
    <x v="2"/>
    <s v="River wood"/>
    <n v="8"/>
    <n v="1"/>
    <s v="Yes"/>
    <n v="2"/>
    <n v="2"/>
    <s v="No"/>
    <n v="63470"/>
    <n v="5770"/>
    <n v="11540"/>
    <n v="46160"/>
    <s v="Bmw"/>
    <s v="X6"/>
    <n v="1999"/>
    <x v="1"/>
  </r>
  <r>
    <n v="199"/>
    <n v="38"/>
    <x v="691"/>
    <d v="1991-09-26T00:00:00"/>
    <s v="IL"/>
    <s v="250/500"/>
    <n v="1000"/>
    <n v="1281.25"/>
    <n v="0"/>
    <n v="467780"/>
    <s v="FEMALE"/>
    <s v="High School"/>
    <s v="Tech-Support"/>
    <s v="Other-Relative"/>
    <n v="0"/>
    <n v="-53100"/>
    <d v="2015-02-04T00:00:00"/>
    <x v="0"/>
    <s v="Front Collision"/>
    <s v="Major Damage"/>
    <s v="Police"/>
    <x v="4"/>
    <s v="Columbus"/>
    <n v="6"/>
    <n v="1"/>
    <s v="Unknown"/>
    <n v="0"/>
    <n v="2"/>
    <s v="No"/>
    <n v="44440"/>
    <n v="8080"/>
    <n v="4040"/>
    <n v="32320"/>
    <s v="Bmw"/>
    <s v="X6"/>
    <n v="2007"/>
    <x v="0"/>
  </r>
  <r>
    <n v="137"/>
    <n v="35"/>
    <x v="692"/>
    <d v="2010-03-11T00:00:00"/>
    <s v="IN"/>
    <s v="250/500"/>
    <n v="500"/>
    <n v="1667.83"/>
    <n v="0"/>
    <n v="460586"/>
    <s v="MALE"/>
    <s v="JD"/>
    <s v="Prof-Specialty"/>
    <s v="Husband"/>
    <n v="48500"/>
    <n v="-67400"/>
    <d v="2015-02-04T00:00:00"/>
    <x v="3"/>
    <s v="Unknown"/>
    <s v="Minor Damage"/>
    <s v="Police"/>
    <x v="4"/>
    <s v="Northbrook"/>
    <n v="4"/>
    <n v="1"/>
    <s v="Yes"/>
    <n v="1"/>
    <n v="1"/>
    <s v="No"/>
    <n v="6600"/>
    <n v="1200"/>
    <n v="1200"/>
    <n v="4200"/>
    <s v="Jeep"/>
    <s v="Grand Cherokee"/>
    <n v="2005"/>
    <x v="1"/>
  </r>
  <r>
    <n v="134"/>
    <n v="36"/>
    <x v="693"/>
    <d v="1990-07-15T00:00:00"/>
    <s v="OH"/>
    <s v="250/500"/>
    <n v="1000"/>
    <n v="1497.41"/>
    <n v="0"/>
    <n v="613842"/>
    <s v="MALE"/>
    <s v="PhD"/>
    <s v="Machine-Op-Inspct"/>
    <s v="Husband"/>
    <n v="14100"/>
    <n v="-44500"/>
    <d v="2015-01-25T00:00:00"/>
    <x v="2"/>
    <s v="Side Collision"/>
    <s v="Minor Damage"/>
    <s v="Ambulance"/>
    <x v="4"/>
    <s v="Northbrook"/>
    <n v="17"/>
    <n v="3"/>
    <s v="No"/>
    <n v="2"/>
    <n v="0"/>
    <s v="Yes"/>
    <n v="77200"/>
    <n v="9650"/>
    <n v="9650"/>
    <n v="57900"/>
    <s v="Ford"/>
    <s v="Escape"/>
    <n v="1996"/>
    <x v="1"/>
  </r>
  <r>
    <n v="73"/>
    <n v="30"/>
    <x v="694"/>
    <d v="2009-05-10T00:00:00"/>
    <s v="OH"/>
    <s v="100/300"/>
    <n v="500"/>
    <n v="803.36"/>
    <n v="0"/>
    <n v="435371"/>
    <s v="FEMALE"/>
    <s v="High School"/>
    <s v="Protective-Serv"/>
    <s v="Husband"/>
    <n v="0"/>
    <n v="0"/>
    <d v="2015-02-25T00:00:00"/>
    <x v="2"/>
    <s v="Rear Collision"/>
    <s v="Total Loss"/>
    <s v="Other"/>
    <x v="4"/>
    <s v="Springfield"/>
    <n v="15"/>
    <n v="3"/>
    <s v="Unknown"/>
    <n v="0"/>
    <n v="0"/>
    <s v="Yes"/>
    <n v="57000"/>
    <n v="0"/>
    <n v="11400"/>
    <n v="45600"/>
    <s v="Audi"/>
    <s v="A3"/>
    <n v="2013"/>
    <x v="1"/>
  </r>
  <r>
    <n v="289"/>
    <n v="45"/>
    <x v="695"/>
    <d v="1999-10-28T00:00:00"/>
    <s v="OH"/>
    <s v="250/500"/>
    <n v="2000"/>
    <n v="1221.4100000000001"/>
    <n v="0"/>
    <n v="466289"/>
    <s v="FEMALE"/>
    <s v="Masters"/>
    <s v="Farming-Fishing"/>
    <s v="Wife"/>
    <n v="46700"/>
    <n v="-72500"/>
    <d v="2015-02-27T00:00:00"/>
    <x v="1"/>
    <s v="Unknown"/>
    <s v="Trivial Damage"/>
    <s v="Police"/>
    <x v="4"/>
    <s v="River wood"/>
    <n v="9"/>
    <n v="1"/>
    <s v="No"/>
    <n v="2"/>
    <n v="1"/>
    <s v="No"/>
    <n v="2700"/>
    <n v="300"/>
    <n v="300"/>
    <n v="2100"/>
    <s v="Honda"/>
    <s v="Accord"/>
    <n v="2006"/>
    <x v="1"/>
  </r>
  <r>
    <n v="176"/>
    <n v="36"/>
    <x v="696"/>
    <d v="1995-03-30T00:00:00"/>
    <s v="OH"/>
    <s v="250/500"/>
    <n v="500"/>
    <n v="1865.83"/>
    <n v="5000000"/>
    <n v="436173"/>
    <s v="MALE"/>
    <s v="College"/>
    <s v="Transport-Moving"/>
    <s v="Unmarried"/>
    <n v="32800"/>
    <n v="-50600"/>
    <d v="2015-02-11T00:00:00"/>
    <x v="0"/>
    <s v="Rear Collision"/>
    <s v="Total Loss"/>
    <s v="Police"/>
    <x v="4"/>
    <s v="Hillsdale"/>
    <n v="17"/>
    <n v="1"/>
    <s v="Unknown"/>
    <n v="2"/>
    <n v="1"/>
    <s v="Yes"/>
    <n v="47300"/>
    <n v="4300"/>
    <n v="8600"/>
    <n v="34400"/>
    <s v="Volkswagen"/>
    <s v="Jetta"/>
    <n v="2006"/>
    <x v="1"/>
  </r>
  <r>
    <n v="145"/>
    <n v="37"/>
    <x v="697"/>
    <d v="1991-12-14T00:00:00"/>
    <s v="OH"/>
    <s v="250/500"/>
    <n v="2000"/>
    <n v="1434.27"/>
    <n v="0"/>
    <n v="457234"/>
    <s v="FEMALE"/>
    <s v="Associate"/>
    <s v="Tech-Support"/>
    <s v="Unmarried"/>
    <n v="0"/>
    <n v="-35900"/>
    <d v="2015-01-04T00:00:00"/>
    <x v="0"/>
    <s v="Rear Collision"/>
    <s v="Major Damage"/>
    <s v="Other"/>
    <x v="1"/>
    <s v="Arlington"/>
    <n v="13"/>
    <n v="1"/>
    <s v="Unknown"/>
    <n v="2"/>
    <n v="3"/>
    <s v="Unknown"/>
    <n v="55110"/>
    <n v="5010"/>
    <n v="10020"/>
    <n v="40080"/>
    <s v="Nissan"/>
    <s v="Maxima"/>
    <n v="2002"/>
    <x v="1"/>
  </r>
  <r>
    <n v="164"/>
    <n v="31"/>
    <x v="698"/>
    <d v="2011-01-31T00:00:00"/>
    <s v="IN"/>
    <s v="500/1000"/>
    <n v="500"/>
    <n v="1114.68"/>
    <n v="0"/>
    <n v="474758"/>
    <s v="FEMALE"/>
    <s v="Associate"/>
    <s v="Other-Service"/>
    <s v="Husband"/>
    <n v="44500"/>
    <n v="-55900"/>
    <d v="2015-01-26T00:00:00"/>
    <x v="1"/>
    <s v="Unknown"/>
    <s v="Trivial Damage"/>
    <s v="Police"/>
    <x v="0"/>
    <s v="Springfield"/>
    <n v="5"/>
    <n v="1"/>
    <s v="Yes"/>
    <n v="1"/>
    <n v="0"/>
    <s v="No"/>
    <n v="4320"/>
    <n v="480"/>
    <n v="480"/>
    <n v="3360"/>
    <s v="Mercedes"/>
    <s v="E400"/>
    <n v="2002"/>
    <x v="1"/>
  </r>
  <r>
    <n v="186"/>
    <n v="38"/>
    <x v="699"/>
    <d v="2006-04-21T00:00:00"/>
    <s v="OH"/>
    <s v="250/500"/>
    <n v="2000"/>
    <n v="1218.56"/>
    <n v="0"/>
    <n v="477373"/>
    <s v="FEMALE"/>
    <s v="Masters"/>
    <s v="Transport-Moving"/>
    <s v="Husband"/>
    <n v="39300"/>
    <n v="-60300"/>
    <d v="2015-03-01T00:00:00"/>
    <x v="2"/>
    <s v="Front Collision"/>
    <s v="Total Loss"/>
    <s v="Police"/>
    <x v="1"/>
    <s v="Arlington"/>
    <n v="23"/>
    <n v="3"/>
    <s v="Yes"/>
    <n v="2"/>
    <n v="2"/>
    <s v="Unknown"/>
    <n v="68760"/>
    <n v="11460"/>
    <n v="5730"/>
    <n v="51570"/>
    <s v="Saab"/>
    <n v="95"/>
    <n v="1998"/>
    <x v="0"/>
  </r>
  <r>
    <n v="85"/>
    <n v="31"/>
    <x v="700"/>
    <d v="2004-03-10T00:00:00"/>
    <s v="IL"/>
    <s v="250/500"/>
    <n v="2000"/>
    <n v="1234.69"/>
    <n v="9000000"/>
    <n v="613471"/>
    <s v="FEMALE"/>
    <s v="MD"/>
    <s v="Tech-Support"/>
    <s v="Husband"/>
    <n v="0"/>
    <n v="0"/>
    <d v="2015-02-06T00:00:00"/>
    <x v="2"/>
    <s v="Front Collision"/>
    <s v="Major Damage"/>
    <s v="Other"/>
    <x v="4"/>
    <s v="Arlington"/>
    <n v="1"/>
    <n v="2"/>
    <s v="No"/>
    <n v="2"/>
    <n v="1"/>
    <s v="Unknown"/>
    <n v="74400"/>
    <n v="14880"/>
    <n v="7440"/>
    <n v="52080"/>
    <s v="Bmw"/>
    <s v="M5"/>
    <n v="2003"/>
    <x v="0"/>
  </r>
  <r>
    <n v="162"/>
    <n v="33"/>
    <x v="701"/>
    <d v="1991-01-05T00:00:00"/>
    <s v="OH"/>
    <s v="250/500"/>
    <n v="500"/>
    <n v="964.92"/>
    <n v="0"/>
    <n v="601581"/>
    <s v="FEMALE"/>
    <s v="Associate"/>
    <s v="Exec-Managerial"/>
    <s v="Other-Relative"/>
    <n v="45700"/>
    <n v="0"/>
    <d v="2015-02-09T00:00:00"/>
    <x v="2"/>
    <s v="Rear Collision"/>
    <s v="Major Damage"/>
    <s v="Fire"/>
    <x v="2"/>
    <s v="Hillsdale"/>
    <n v="17"/>
    <n v="4"/>
    <s v="No"/>
    <n v="2"/>
    <n v="1"/>
    <s v="No"/>
    <n v="35300"/>
    <n v="3530"/>
    <n v="3530"/>
    <n v="28240"/>
    <s v="Mercedes"/>
    <s v="E400"/>
    <n v="1996"/>
    <x v="0"/>
  </r>
  <r>
    <n v="396"/>
    <n v="57"/>
    <x v="702"/>
    <d v="1996-10-15T00:00:00"/>
    <s v="IL"/>
    <s v="500/1000"/>
    <n v="500"/>
    <n v="1351.72"/>
    <n v="0"/>
    <n v="612102"/>
    <s v="MALE"/>
    <s v="High School"/>
    <s v="Tech-Support"/>
    <s v="Wife"/>
    <n v="0"/>
    <n v="-49400"/>
    <d v="2015-02-05T00:00:00"/>
    <x v="3"/>
    <s v="Unknown"/>
    <s v="Minor Damage"/>
    <s v="None"/>
    <x v="2"/>
    <s v="Springfield"/>
    <n v="3"/>
    <n v="1"/>
    <s v="Yes"/>
    <n v="1"/>
    <n v="3"/>
    <s v="Unknown"/>
    <n v="2640"/>
    <n v="480"/>
    <n v="480"/>
    <n v="1680"/>
    <s v="Volkswagen"/>
    <s v="Passat"/>
    <n v="2000"/>
    <x v="1"/>
  </r>
  <r>
    <n v="270"/>
    <n v="41"/>
    <x v="703"/>
    <d v="1994-06-21T00:00:00"/>
    <s v="IL"/>
    <s v="250/500"/>
    <n v="1000"/>
    <n v="817.28"/>
    <n v="0"/>
    <n v="460263"/>
    <s v="MALE"/>
    <s v="High School"/>
    <s v="Sales"/>
    <s v="Unmarried"/>
    <n v="62200"/>
    <n v="0"/>
    <d v="2015-01-03T00:00:00"/>
    <x v="2"/>
    <s v="Rear Collision"/>
    <s v="Total Loss"/>
    <s v="Ambulance"/>
    <x v="0"/>
    <s v="Columbus"/>
    <n v="17"/>
    <n v="3"/>
    <s v="Unknown"/>
    <n v="1"/>
    <n v="1"/>
    <s v="No"/>
    <n v="60190"/>
    <n v="4630"/>
    <n v="9260"/>
    <n v="46300"/>
    <s v="Mercedes"/>
    <s v="ML350"/>
    <n v="2014"/>
    <x v="0"/>
  </r>
  <r>
    <n v="168"/>
    <n v="39"/>
    <x v="704"/>
    <d v="1994-06-13T00:00:00"/>
    <s v="IL"/>
    <s v="500/1000"/>
    <n v="1000"/>
    <n v="1389.59"/>
    <n v="0"/>
    <n v="479134"/>
    <s v="FEMALE"/>
    <s v="Masters"/>
    <s v="Machine-Op-Inspct"/>
    <s v="Own-Child"/>
    <n v="0"/>
    <n v="-42600"/>
    <d v="2015-02-24T00:00:00"/>
    <x v="2"/>
    <s v="Rear Collision"/>
    <s v="Major Damage"/>
    <s v="Fire"/>
    <x v="2"/>
    <s v="North bend"/>
    <n v="23"/>
    <n v="3"/>
    <s v="Yes"/>
    <n v="1"/>
    <n v="3"/>
    <s v="No"/>
    <n v="41580"/>
    <n v="3780"/>
    <n v="7560"/>
    <n v="30240"/>
    <s v="Chevrolet"/>
    <s v="Malibu"/>
    <n v="2015"/>
    <x v="0"/>
  </r>
  <r>
    <n v="274"/>
    <n v="45"/>
    <x v="705"/>
    <d v="2003-05-27T00:00:00"/>
    <s v="IN"/>
    <s v="250/500"/>
    <n v="1000"/>
    <n v="1353.53"/>
    <n v="0"/>
    <n v="451467"/>
    <s v="FEMALE"/>
    <s v="JD"/>
    <s v="Tech-Support"/>
    <s v="Unmarried"/>
    <n v="54700"/>
    <n v="-47900"/>
    <d v="2015-01-14T00:00:00"/>
    <x v="0"/>
    <s v="Side Collision"/>
    <s v="Minor Damage"/>
    <s v="Ambulance"/>
    <x v="2"/>
    <s v="Columbus"/>
    <n v="13"/>
    <n v="1"/>
    <s v="Yes"/>
    <n v="0"/>
    <n v="0"/>
    <s v="No"/>
    <n v="58500"/>
    <n v="11700"/>
    <n v="0"/>
    <n v="46800"/>
    <s v="Acura"/>
    <s v="MDX"/>
    <n v="1995"/>
    <x v="0"/>
  </r>
  <r>
    <n v="263"/>
    <n v="43"/>
    <x v="706"/>
    <d v="1996-07-06T00:00:00"/>
    <s v="IN"/>
    <s v="500/1000"/>
    <n v="1000"/>
    <n v="1294.04"/>
    <n v="0"/>
    <n v="602670"/>
    <s v="FEMALE"/>
    <s v="Masters"/>
    <s v="Handlers-Cleaners"/>
    <s v="Not-In-Family"/>
    <n v="0"/>
    <n v="0"/>
    <d v="2015-01-08T00:00:00"/>
    <x v="0"/>
    <s v="Rear Collision"/>
    <s v="Minor Damage"/>
    <s v="Fire"/>
    <x v="0"/>
    <s v="River wood"/>
    <n v="17"/>
    <n v="1"/>
    <s v="Yes"/>
    <n v="2"/>
    <n v="3"/>
    <s v="Yes"/>
    <n v="79320"/>
    <n v="13220"/>
    <n v="6610"/>
    <n v="59490"/>
    <s v="Nissan"/>
    <s v="Ultimo"/>
    <n v="1997"/>
    <x v="1"/>
  </r>
  <r>
    <n v="152"/>
    <n v="33"/>
    <x v="707"/>
    <d v="2005-05-08T00:00:00"/>
    <s v="OH"/>
    <s v="100/300"/>
    <n v="1000"/>
    <n v="840.81"/>
    <n v="0"/>
    <n v="613607"/>
    <s v="FEMALE"/>
    <s v="High School"/>
    <s v="Farming-Fishing"/>
    <s v="Husband"/>
    <n v="0"/>
    <n v="0"/>
    <d v="2015-02-14T00:00:00"/>
    <x v="0"/>
    <s v="Rear Collision"/>
    <s v="Minor Damage"/>
    <s v="Ambulance"/>
    <x v="2"/>
    <s v="Arlington"/>
    <n v="2"/>
    <n v="1"/>
    <s v="Yes"/>
    <n v="0"/>
    <n v="2"/>
    <s v="Unknown"/>
    <n v="82610"/>
    <n v="7510"/>
    <n v="7510"/>
    <n v="67590"/>
    <s v="Ford"/>
    <s v="Escape"/>
    <n v="2002"/>
    <x v="0"/>
  </r>
  <r>
    <n v="46"/>
    <n v="41"/>
    <x v="708"/>
    <d v="2010-11-02T00:00:00"/>
    <s v="OH"/>
    <s v="100/300"/>
    <n v="2000"/>
    <n v="998.19"/>
    <n v="0"/>
    <n v="611556"/>
    <s v="FEMALE"/>
    <s v="MD"/>
    <s v="Priv-House-Serv"/>
    <s v="Husband"/>
    <n v="43700"/>
    <n v="-66300"/>
    <d v="2015-01-23T00:00:00"/>
    <x v="2"/>
    <s v="Rear Collision"/>
    <s v="Total Loss"/>
    <s v="Ambulance"/>
    <x v="0"/>
    <s v="Hillsdale"/>
    <n v="23"/>
    <n v="3"/>
    <s v="No"/>
    <n v="1"/>
    <n v="3"/>
    <s v="Unknown"/>
    <n v="78600"/>
    <n v="13100"/>
    <n v="19650"/>
    <n v="45850"/>
    <s v="Dodge"/>
    <s v="RAM"/>
    <n v="2004"/>
    <x v="0"/>
  </r>
  <r>
    <n v="276"/>
    <n v="46"/>
    <x v="709"/>
    <d v="2012-07-29T00:00:00"/>
    <s v="OH"/>
    <s v="100/300"/>
    <n v="2000"/>
    <n v="1090.32"/>
    <n v="0"/>
    <n v="435518"/>
    <s v="MALE"/>
    <s v="College"/>
    <s v="Handlers-Cleaners"/>
    <s v="Husband"/>
    <n v="0"/>
    <n v="-70400"/>
    <d v="2015-01-05T00:00:00"/>
    <x v="0"/>
    <s v="Front Collision"/>
    <s v="Minor Damage"/>
    <s v="Ambulance"/>
    <x v="0"/>
    <s v="Columbus"/>
    <n v="17"/>
    <n v="1"/>
    <s v="No"/>
    <n v="1"/>
    <n v="2"/>
    <s v="Unknown"/>
    <n v="51390"/>
    <n v="5710"/>
    <n v="5710"/>
    <n v="39970"/>
    <s v="Volkswagen"/>
    <s v="Jetta"/>
    <n v="2007"/>
    <x v="0"/>
  </r>
  <r>
    <n v="234"/>
    <n v="44"/>
    <x v="710"/>
    <d v="2002-06-06T00:00:00"/>
    <s v="IN"/>
    <s v="500/1000"/>
    <n v="500"/>
    <n v="1780.67"/>
    <n v="0"/>
    <n v="465942"/>
    <s v="MALE"/>
    <s v="Associate"/>
    <s v="Other-Service"/>
    <s v="Other-Relative"/>
    <n v="0"/>
    <n v="0"/>
    <d v="2015-02-19T00:00:00"/>
    <x v="0"/>
    <s v="Side Collision"/>
    <s v="Major Damage"/>
    <s v="Ambulance"/>
    <x v="5"/>
    <s v="Springfield"/>
    <n v="3"/>
    <n v="1"/>
    <s v="No"/>
    <n v="1"/>
    <n v="0"/>
    <s v="No"/>
    <n v="70200"/>
    <n v="7020"/>
    <n v="7020"/>
    <n v="56160"/>
    <s v="Ford"/>
    <s v="F150"/>
    <n v="2012"/>
    <x v="0"/>
  </r>
  <r>
    <n v="64"/>
    <n v="30"/>
    <x v="711"/>
    <d v="1991-09-19T00:00:00"/>
    <s v="IL"/>
    <s v="250/500"/>
    <n v="2000"/>
    <n v="1681.01"/>
    <n v="0"/>
    <n v="446174"/>
    <s v="MALE"/>
    <s v="JD"/>
    <s v="Protective-Serv"/>
    <s v="Own-Child"/>
    <n v="0"/>
    <n v="-51100"/>
    <d v="2015-02-07T00:00:00"/>
    <x v="3"/>
    <s v="Unknown"/>
    <s v="Minor Damage"/>
    <s v="None"/>
    <x v="0"/>
    <s v="River wood"/>
    <n v="16"/>
    <n v="1"/>
    <s v="No"/>
    <n v="2"/>
    <n v="1"/>
    <s v="No"/>
    <n v="4900"/>
    <n v="490"/>
    <n v="1470"/>
    <n v="2940"/>
    <s v="Jeep"/>
    <s v="Wrangler"/>
    <n v="2015"/>
    <x v="1"/>
  </r>
  <r>
    <n v="456"/>
    <n v="62"/>
    <x v="712"/>
    <d v="2009-06-24T00:00:00"/>
    <s v="OH"/>
    <s v="250/500"/>
    <n v="1000"/>
    <n v="1395.77"/>
    <n v="0"/>
    <n v="611651"/>
    <s v="FEMALE"/>
    <s v="MD"/>
    <s v="Protective-Serv"/>
    <s v="Own-Child"/>
    <n v="82600"/>
    <n v="-49500"/>
    <d v="2015-02-07T00:00:00"/>
    <x v="2"/>
    <s v="Side Collision"/>
    <s v="Major Damage"/>
    <s v="Other"/>
    <x v="6"/>
    <s v="Hillsdale"/>
    <n v="13"/>
    <n v="3"/>
    <s v="Unknown"/>
    <n v="1"/>
    <n v="3"/>
    <s v="No"/>
    <n v="66480"/>
    <n v="5540"/>
    <n v="11080"/>
    <n v="49860"/>
    <s v="Saab"/>
    <s v="92x"/>
    <n v="2012"/>
    <x v="0"/>
  </r>
  <r>
    <n v="58"/>
    <n v="23"/>
    <x v="713"/>
    <d v="1992-05-29T00:00:00"/>
    <s v="OH"/>
    <s v="500/1000"/>
    <n v="2000"/>
    <n v="1471.44"/>
    <n v="5000000"/>
    <n v="446657"/>
    <s v="MALE"/>
    <s v="High School"/>
    <s v="Transport-Moving"/>
    <s v="Own-Child"/>
    <n v="57500"/>
    <n v="0"/>
    <d v="2015-01-20T00:00:00"/>
    <x v="0"/>
    <s v="Rear Collision"/>
    <s v="Major Damage"/>
    <s v="Fire"/>
    <x v="5"/>
    <s v="River wood"/>
    <n v="8"/>
    <n v="1"/>
    <s v="No"/>
    <n v="2"/>
    <n v="1"/>
    <s v="No"/>
    <n v="50380"/>
    <n v="4580"/>
    <n v="9160"/>
    <n v="36640"/>
    <s v="Chevrolet"/>
    <s v="Tahoe"/>
    <n v="2007"/>
    <x v="0"/>
  </r>
  <r>
    <n v="475"/>
    <n v="61"/>
    <x v="714"/>
    <d v="2004-08-12T00:00:00"/>
    <s v="IL"/>
    <s v="500/1000"/>
    <n v="500"/>
    <n v="1265.72"/>
    <n v="0"/>
    <n v="612506"/>
    <s v="FEMALE"/>
    <s v="Masters"/>
    <s v="Handlers-Cleaners"/>
    <s v="Wife"/>
    <n v="0"/>
    <n v="-59500"/>
    <d v="2015-02-18T00:00:00"/>
    <x v="0"/>
    <s v="Front Collision"/>
    <s v="Major Damage"/>
    <s v="Fire"/>
    <x v="0"/>
    <s v="Columbus"/>
    <n v="23"/>
    <n v="1"/>
    <s v="Yes"/>
    <n v="0"/>
    <n v="2"/>
    <s v="Unknown"/>
    <n v="64350"/>
    <n v="9900"/>
    <n v="9900"/>
    <n v="44550"/>
    <s v="Mercedes"/>
    <s v="E400"/>
    <n v="1998"/>
    <x v="1"/>
  </r>
  <r>
    <n v="96"/>
    <n v="29"/>
    <x v="715"/>
    <d v="2006-12-24T00:00:00"/>
    <s v="IN"/>
    <s v="250/500"/>
    <n v="1000"/>
    <n v="1274.7"/>
    <n v="5000000"/>
    <n v="618493"/>
    <s v="MALE"/>
    <s v="College"/>
    <s v="Prof-Specialty"/>
    <s v="Other-Relative"/>
    <n v="47500"/>
    <n v="-58700"/>
    <d v="2015-01-11T00:00:00"/>
    <x v="2"/>
    <s v="Rear Collision"/>
    <s v="Major Damage"/>
    <s v="Ambulance"/>
    <x v="5"/>
    <s v="Springfield"/>
    <n v="15"/>
    <n v="3"/>
    <s v="Yes"/>
    <n v="2"/>
    <n v="3"/>
    <s v="Yes"/>
    <n v="55400"/>
    <n v="5540"/>
    <n v="11080"/>
    <n v="38780"/>
    <s v="Chevrolet"/>
    <s v="Silverado"/>
    <n v="2004"/>
    <x v="0"/>
  </r>
  <r>
    <n v="99"/>
    <n v="28"/>
    <x v="716"/>
    <d v="2007-07-24T00:00:00"/>
    <s v="OH"/>
    <s v="100/300"/>
    <n v="500"/>
    <n v="1330.39"/>
    <n v="0"/>
    <n v="612664"/>
    <s v="MALE"/>
    <s v="MD"/>
    <s v="Prof-Specialty"/>
    <s v="Wife"/>
    <n v="0"/>
    <n v="0"/>
    <d v="2015-01-22T00:00:00"/>
    <x v="0"/>
    <s v="Front Collision"/>
    <s v="Total Loss"/>
    <s v="Other"/>
    <x v="2"/>
    <s v="Columbus"/>
    <n v="3"/>
    <n v="1"/>
    <s v="No"/>
    <n v="2"/>
    <n v="2"/>
    <s v="Yes"/>
    <n v="49900"/>
    <n v="4990"/>
    <n v="9980"/>
    <n v="34930"/>
    <s v="Dodge"/>
    <s v="Neon"/>
    <n v="1998"/>
    <x v="1"/>
  </r>
  <r>
    <n v="38"/>
    <n v="28"/>
    <x v="717"/>
    <d v="1994-08-17T00:00:00"/>
    <s v="OH"/>
    <s v="500/1000"/>
    <n v="500"/>
    <n v="1122.95"/>
    <n v="4000000"/>
    <n v="473653"/>
    <s v="MALE"/>
    <s v="Masters"/>
    <s v="Priv-House-Serv"/>
    <s v="Other-Relative"/>
    <n v="78000"/>
    <n v="0"/>
    <d v="2015-02-23T00:00:00"/>
    <x v="2"/>
    <s v="Side Collision"/>
    <s v="Minor Damage"/>
    <s v="Ambulance"/>
    <x v="4"/>
    <s v="Northbrook"/>
    <n v="4"/>
    <n v="3"/>
    <s v="No"/>
    <n v="0"/>
    <n v="3"/>
    <s v="Yes"/>
    <n v="74880"/>
    <n v="12480"/>
    <n v="12480"/>
    <n v="49920"/>
    <s v="Acura"/>
    <s v="TL"/>
    <n v="2000"/>
    <x v="1"/>
  </r>
  <r>
    <n v="259"/>
    <n v="44"/>
    <x v="718"/>
    <d v="1996-04-10T00:00:00"/>
    <s v="OH"/>
    <s v="250/500"/>
    <n v="2000"/>
    <n v="1655.79"/>
    <n v="0"/>
    <n v="454529"/>
    <s v="FEMALE"/>
    <s v="Masters"/>
    <s v="Exec-Managerial"/>
    <s v="Husband"/>
    <n v="0"/>
    <n v="0"/>
    <d v="2015-01-15T00:00:00"/>
    <x v="0"/>
    <s v="Front Collision"/>
    <s v="Minor Damage"/>
    <s v="Other"/>
    <x v="2"/>
    <s v="North bend"/>
    <n v="8"/>
    <n v="1"/>
    <s v="Yes"/>
    <n v="0"/>
    <n v="0"/>
    <s v="Yes"/>
    <n v="105820"/>
    <n v="16280"/>
    <n v="16280"/>
    <n v="73260"/>
    <s v="Audi"/>
    <s v="A3"/>
    <n v="2002"/>
    <x v="1"/>
  </r>
  <r>
    <n v="241"/>
    <n v="43"/>
    <x v="719"/>
    <d v="1992-12-11T00:00:00"/>
    <s v="IN"/>
    <s v="250/500"/>
    <n v="1000"/>
    <n v="935.77"/>
    <n v="0"/>
    <n v="437422"/>
    <s v="MALE"/>
    <s v="Associate"/>
    <s v="Prof-Specialty"/>
    <s v="Own-Child"/>
    <n v="0"/>
    <n v="-36000"/>
    <d v="2015-02-20T00:00:00"/>
    <x v="1"/>
    <s v="Unknown"/>
    <s v="Trivial Damage"/>
    <s v="Police"/>
    <x v="6"/>
    <s v="North bend"/>
    <n v="21"/>
    <n v="1"/>
    <s v="No"/>
    <n v="1"/>
    <n v="0"/>
    <s v="Yes"/>
    <n v="7150"/>
    <n v="1300"/>
    <n v="650"/>
    <n v="5200"/>
    <s v="Volkswagen"/>
    <s v="Jetta"/>
    <n v="2003"/>
    <x v="1"/>
  </r>
  <r>
    <n v="437"/>
    <n v="58"/>
    <x v="720"/>
    <d v="2010-08-01T00:00:00"/>
    <s v="IN"/>
    <s v="500/1000"/>
    <n v="2000"/>
    <n v="1192.04"/>
    <n v="0"/>
    <n v="619470"/>
    <s v="MALE"/>
    <s v="Associate"/>
    <s v="Craft-Repair"/>
    <s v="Own-Child"/>
    <n v="66100"/>
    <n v="-31400"/>
    <d v="2015-01-19T00:00:00"/>
    <x v="0"/>
    <s v="Front Collision"/>
    <s v="Total Loss"/>
    <s v="Ambulance"/>
    <x v="0"/>
    <s v="Northbrook"/>
    <n v="23"/>
    <n v="1"/>
    <s v="Yes"/>
    <n v="0"/>
    <n v="0"/>
    <s v="No"/>
    <n v="55800"/>
    <n v="11160"/>
    <n v="11160"/>
    <n v="33480"/>
    <s v="Dodge"/>
    <s v="RAM"/>
    <n v="2004"/>
    <x v="1"/>
  </r>
  <r>
    <n v="130"/>
    <n v="34"/>
    <x v="721"/>
    <d v="2009-03-23T00:00:00"/>
    <s v="OH"/>
    <s v="100/300"/>
    <n v="500"/>
    <n v="990.11"/>
    <n v="0"/>
    <n v="442666"/>
    <s v="MALE"/>
    <s v="Masters"/>
    <s v="Sales"/>
    <s v="Other-Relative"/>
    <n v="0"/>
    <n v="-41200"/>
    <d v="2015-01-10T00:00:00"/>
    <x v="3"/>
    <s v="Unknown"/>
    <s v="Trivial Damage"/>
    <s v="None"/>
    <x v="2"/>
    <s v="River wood"/>
    <n v="8"/>
    <n v="1"/>
    <s v="Unknown"/>
    <n v="1"/>
    <n v="3"/>
    <s v="Yes"/>
    <n v="5830"/>
    <n v="1060"/>
    <n v="1060"/>
    <n v="3710"/>
    <s v="Dodge"/>
    <s v="RAM"/>
    <n v="2015"/>
    <x v="1"/>
  </r>
  <r>
    <n v="269"/>
    <n v="41"/>
    <x v="722"/>
    <d v="1996-07-29T00:00:00"/>
    <s v="OH"/>
    <s v="100/300"/>
    <n v="2000"/>
    <n v="1422.21"/>
    <n v="0"/>
    <n v="620507"/>
    <s v="FEMALE"/>
    <s v="Associate"/>
    <s v="Handlers-Cleaners"/>
    <s v="Unmarried"/>
    <n v="0"/>
    <n v="-46400"/>
    <d v="2015-01-16T00:00:00"/>
    <x v="0"/>
    <s v="Side Collision"/>
    <s v="Major Damage"/>
    <s v="Ambulance"/>
    <x v="4"/>
    <s v="River wood"/>
    <n v="21"/>
    <n v="1"/>
    <s v="Yes"/>
    <n v="2"/>
    <n v="1"/>
    <s v="No"/>
    <n v="85900"/>
    <n v="17180"/>
    <n v="17180"/>
    <n v="51540"/>
    <s v="Subaru"/>
    <s v="Forrester"/>
    <n v="2005"/>
    <x v="0"/>
  </r>
  <r>
    <n v="103"/>
    <n v="29"/>
    <x v="723"/>
    <d v="1994-08-23T00:00:00"/>
    <s v="OH"/>
    <s v="500/1000"/>
    <n v="500"/>
    <n v="914.85"/>
    <n v="0"/>
    <n v="614867"/>
    <s v="MALE"/>
    <s v="Associate"/>
    <s v="Prof-Specialty"/>
    <s v="Other-Relative"/>
    <n v="72100"/>
    <n v="0"/>
    <d v="2015-02-12T00:00:00"/>
    <x v="3"/>
    <s v="Unknown"/>
    <s v="Minor Damage"/>
    <s v="Police"/>
    <x v="3"/>
    <s v="Columbus"/>
    <n v="5"/>
    <n v="1"/>
    <s v="No"/>
    <n v="2"/>
    <n v="3"/>
    <s v="No"/>
    <n v="7110"/>
    <n v="790"/>
    <n v="1580"/>
    <n v="4740"/>
    <s v="Acura"/>
    <s v="MDX"/>
    <n v="2005"/>
    <x v="1"/>
  </r>
  <r>
    <n v="284"/>
    <n v="43"/>
    <x v="724"/>
    <d v="1992-01-05T00:00:00"/>
    <s v="IL"/>
    <s v="250/500"/>
    <n v="500"/>
    <n v="1123.8399999999999"/>
    <n v="0"/>
    <n v="609898"/>
    <s v="MALE"/>
    <s v="PhD"/>
    <s v="Prof-Specialty"/>
    <s v="Other-Relative"/>
    <n v="48200"/>
    <n v="0"/>
    <d v="2015-01-23T00:00:00"/>
    <x v="2"/>
    <s v="Side Collision"/>
    <s v="Total Loss"/>
    <s v="Fire"/>
    <x v="4"/>
    <s v="Columbus"/>
    <n v="12"/>
    <n v="3"/>
    <s v="No"/>
    <n v="0"/>
    <n v="0"/>
    <s v="Yes"/>
    <n v="36960"/>
    <n v="6720"/>
    <n v="3360"/>
    <n v="26880"/>
    <s v="Chevrolet"/>
    <s v="Tahoe"/>
    <n v="2007"/>
    <x v="1"/>
  </r>
  <r>
    <n v="189"/>
    <n v="39"/>
    <x v="725"/>
    <d v="1997-09-11T00:00:00"/>
    <s v="OH"/>
    <s v="250/500"/>
    <n v="2000"/>
    <n v="838.02"/>
    <n v="0"/>
    <n v="450702"/>
    <s v="FEMALE"/>
    <s v="College"/>
    <s v="Tech-Support"/>
    <s v="Own-Child"/>
    <n v="0"/>
    <n v="0"/>
    <d v="2015-02-13T00:00:00"/>
    <x v="2"/>
    <s v="Rear Collision"/>
    <s v="Minor Damage"/>
    <s v="Police"/>
    <x v="1"/>
    <s v="Northbrook"/>
    <n v="7"/>
    <n v="3"/>
    <s v="Unknown"/>
    <n v="2"/>
    <n v="0"/>
    <s v="Yes"/>
    <n v="64400"/>
    <n v="6440"/>
    <n v="6440"/>
    <n v="51520"/>
    <s v="Dodge"/>
    <s v="Neon"/>
    <n v="1997"/>
    <x v="1"/>
  </r>
  <r>
    <n v="267"/>
    <n v="43"/>
    <x v="726"/>
    <d v="2002-02-10T00:00:00"/>
    <s v="OH"/>
    <s v="250/500"/>
    <n v="500"/>
    <n v="1300.68"/>
    <n v="0"/>
    <n v="600418"/>
    <s v="MALE"/>
    <s v="PhD"/>
    <s v="Adm-Clerical"/>
    <s v="Unmarried"/>
    <n v="49000"/>
    <n v="0"/>
    <d v="2015-01-27T00:00:00"/>
    <x v="3"/>
    <s v="Unknown"/>
    <s v="Minor Damage"/>
    <s v="None"/>
    <x v="5"/>
    <s v="North bend"/>
    <n v="0"/>
    <n v="1"/>
    <s v="No"/>
    <n v="1"/>
    <n v="3"/>
    <s v="Yes"/>
    <n v="1920"/>
    <n v="480"/>
    <n v="0"/>
    <n v="1440"/>
    <s v="Chevrolet"/>
    <s v="Tahoe"/>
    <n v="2011"/>
    <x v="1"/>
  </r>
  <r>
    <n v="39"/>
    <n v="22"/>
    <x v="727"/>
    <d v="1993-01-28T00:00:00"/>
    <s v="IN"/>
    <s v="500/1000"/>
    <n v="500"/>
    <n v="1173.21"/>
    <n v="0"/>
    <n v="431202"/>
    <s v="MALE"/>
    <s v="JD"/>
    <s v="Farming-Fishing"/>
    <s v="Not-In-Family"/>
    <n v="0"/>
    <n v="0"/>
    <d v="2015-02-14T00:00:00"/>
    <x v="0"/>
    <s v="Rear Collision"/>
    <s v="Major Damage"/>
    <s v="Police"/>
    <x v="0"/>
    <s v="North bend"/>
    <n v="14"/>
    <n v="1"/>
    <s v="Yes"/>
    <n v="0"/>
    <n v="1"/>
    <s v="Yes"/>
    <n v="86130"/>
    <n v="15660"/>
    <n v="7830"/>
    <n v="62640"/>
    <s v="Subaru"/>
    <s v="Legacy"/>
    <n v="2009"/>
    <x v="0"/>
  </r>
  <r>
    <n v="140"/>
    <n v="32"/>
    <x v="728"/>
    <d v="1996-10-23T00:00:00"/>
    <s v="IL"/>
    <s v="250/500"/>
    <n v="1000"/>
    <n v="985.97"/>
    <n v="5000000"/>
    <n v="457793"/>
    <s v="FEMALE"/>
    <s v="College"/>
    <s v="Protective-Serv"/>
    <s v="Other-Relative"/>
    <n v="0"/>
    <n v="0"/>
    <d v="2015-02-01T00:00:00"/>
    <x v="0"/>
    <s v="Side Collision"/>
    <s v="Major Damage"/>
    <s v="Fire"/>
    <x v="1"/>
    <s v="Northbrook"/>
    <n v="13"/>
    <n v="1"/>
    <s v="Unknown"/>
    <n v="2"/>
    <n v="3"/>
    <s v="Unknown"/>
    <n v="82170"/>
    <n v="14940"/>
    <n v="7470"/>
    <n v="59760"/>
    <s v="Chevrolet"/>
    <s v="Silverado"/>
    <n v="1995"/>
    <x v="0"/>
  </r>
  <r>
    <n v="243"/>
    <n v="41"/>
    <x v="729"/>
    <d v="1997-04-21T00:00:00"/>
    <s v="IN"/>
    <s v="100/300"/>
    <n v="1000"/>
    <n v="1129.23"/>
    <n v="0"/>
    <n v="470190"/>
    <s v="FEMALE"/>
    <s v="College"/>
    <s v="Farming-Fishing"/>
    <s v="Own-Child"/>
    <n v="17300"/>
    <n v="-60400"/>
    <d v="2015-02-23T00:00:00"/>
    <x v="0"/>
    <s v="Front Collision"/>
    <s v="Major Damage"/>
    <s v="Fire"/>
    <x v="4"/>
    <s v="Hillsdale"/>
    <n v="1"/>
    <n v="1"/>
    <s v="Unknown"/>
    <n v="1"/>
    <n v="0"/>
    <s v="Yes"/>
    <n v="50300"/>
    <n v="10060"/>
    <n v="5030"/>
    <n v="35210"/>
    <s v="Subaru"/>
    <s v="Legacy"/>
    <n v="1999"/>
    <x v="0"/>
  </r>
  <r>
    <n v="116"/>
    <n v="31"/>
    <x v="730"/>
    <d v="2008-11-09T00:00:00"/>
    <s v="IN"/>
    <s v="250/500"/>
    <n v="500"/>
    <n v="1194.83"/>
    <n v="0"/>
    <n v="603733"/>
    <s v="FEMALE"/>
    <s v="MD"/>
    <s v="Prof-Specialty"/>
    <s v="Husband"/>
    <n v="28600"/>
    <n v="0"/>
    <d v="2015-01-20T00:00:00"/>
    <x v="0"/>
    <s v="Side Collision"/>
    <s v="Major Damage"/>
    <s v="Police"/>
    <x v="0"/>
    <s v="River wood"/>
    <n v="23"/>
    <n v="1"/>
    <s v="No"/>
    <n v="0"/>
    <n v="0"/>
    <s v="No"/>
    <n v="44200"/>
    <n v="4420"/>
    <n v="8840"/>
    <n v="30940"/>
    <s v="Subaru"/>
    <s v="Forrester"/>
    <n v="1997"/>
    <x v="1"/>
  </r>
  <r>
    <n v="219"/>
    <n v="43"/>
    <x v="731"/>
    <d v="2002-06-20T00:00:00"/>
    <s v="IN"/>
    <s v="100/300"/>
    <n v="1000"/>
    <n v="1114.29"/>
    <n v="0"/>
    <n v="465136"/>
    <s v="FEMALE"/>
    <s v="High School"/>
    <s v="Transport-Moving"/>
    <s v="Other-Relative"/>
    <n v="51300"/>
    <n v="0"/>
    <d v="2015-01-08T00:00:00"/>
    <x v="0"/>
    <s v="Side Collision"/>
    <s v="Major Damage"/>
    <s v="Ambulance"/>
    <x v="1"/>
    <s v="Northbrook"/>
    <n v="1"/>
    <n v="1"/>
    <s v="Unknown"/>
    <n v="2"/>
    <n v="2"/>
    <s v="Yes"/>
    <n v="66660"/>
    <n v="6060"/>
    <n v="6060"/>
    <n v="54540"/>
    <s v="Toyota"/>
    <s v="Highlander"/>
    <n v="2006"/>
    <x v="1"/>
  </r>
  <r>
    <n v="96"/>
    <n v="26"/>
    <x v="732"/>
    <d v="2005-10-21T00:00:00"/>
    <s v="OH"/>
    <s v="250/500"/>
    <n v="2000"/>
    <n v="1509.04"/>
    <n v="0"/>
    <n v="611723"/>
    <s v="FEMALE"/>
    <s v="Associate"/>
    <s v="Prof-Specialty"/>
    <s v="Husband"/>
    <n v="10000"/>
    <n v="0"/>
    <d v="2015-02-23T00:00:00"/>
    <x v="0"/>
    <s v="Front Collision"/>
    <s v="Total Loss"/>
    <s v="Ambulance"/>
    <x v="0"/>
    <s v="River wood"/>
    <n v="9"/>
    <n v="1"/>
    <s v="Yes"/>
    <n v="2"/>
    <n v="3"/>
    <s v="No"/>
    <n v="78320"/>
    <n v="7120"/>
    <n v="14240"/>
    <n v="56960"/>
    <s v="Saab"/>
    <s v="92x"/>
    <n v="2007"/>
    <x v="1"/>
  </r>
  <r>
    <n v="149"/>
    <n v="34"/>
    <x v="733"/>
    <d v="2005-08-28T00:00:00"/>
    <s v="IN"/>
    <s v="250/500"/>
    <n v="500"/>
    <n v="664.86"/>
    <n v="0"/>
    <n v="608963"/>
    <s v="FEMALE"/>
    <s v="PhD"/>
    <s v="Craft-Repair"/>
    <s v="Wife"/>
    <n v="0"/>
    <n v="-60000"/>
    <d v="2015-02-04T00:00:00"/>
    <x v="0"/>
    <s v="Rear Collision"/>
    <s v="Total Loss"/>
    <s v="Fire"/>
    <x v="4"/>
    <s v="Columbus"/>
    <n v="3"/>
    <n v="1"/>
    <s v="Unknown"/>
    <n v="0"/>
    <n v="1"/>
    <s v="No"/>
    <n v="105040"/>
    <n v="16160"/>
    <n v="16160"/>
    <n v="72720"/>
    <s v="Dodge"/>
    <s v="RAM"/>
    <n v="1999"/>
    <x v="1"/>
  </r>
  <r>
    <n v="246"/>
    <n v="43"/>
    <x v="734"/>
    <d v="2013-01-16T00:00:00"/>
    <s v="IN"/>
    <s v="250/500"/>
    <n v="1000"/>
    <n v="1267.4000000000001"/>
    <n v="6000000"/>
    <n v="454139"/>
    <s v="MALE"/>
    <s v="JD"/>
    <s v="Adm-Clerical"/>
    <s v="Husband"/>
    <n v="0"/>
    <n v="0"/>
    <d v="2015-02-09T00:00:00"/>
    <x v="0"/>
    <s v="Side Collision"/>
    <s v="Minor Damage"/>
    <s v="Fire"/>
    <x v="2"/>
    <s v="Hillsdale"/>
    <n v="0"/>
    <n v="1"/>
    <s v="No"/>
    <n v="2"/>
    <n v="1"/>
    <s v="Unknown"/>
    <n v="50700"/>
    <n v="5070"/>
    <n v="5070"/>
    <n v="40560"/>
    <s v="Acura"/>
    <s v="RSX"/>
    <n v="2006"/>
    <x v="1"/>
  </r>
  <r>
    <n v="293"/>
    <n v="45"/>
    <x v="735"/>
    <d v="1992-04-28T00:00:00"/>
    <s v="IL"/>
    <s v="100/300"/>
    <n v="1000"/>
    <n v="1119.23"/>
    <n v="0"/>
    <n v="447560"/>
    <s v="FEMALE"/>
    <s v="MD"/>
    <s v="Exec-Managerial"/>
    <s v="Unmarried"/>
    <n v="51500"/>
    <n v="0"/>
    <d v="2015-02-18T00:00:00"/>
    <x v="2"/>
    <s v="Front Collision"/>
    <s v="Total Loss"/>
    <s v="Fire"/>
    <x v="4"/>
    <s v="North bend"/>
    <n v="13"/>
    <n v="3"/>
    <s v="No"/>
    <n v="1"/>
    <n v="1"/>
    <s v="No"/>
    <n v="51210"/>
    <n v="11380"/>
    <n v="5690"/>
    <n v="34140"/>
    <s v="Jeep"/>
    <s v="Wrangler"/>
    <n v="2015"/>
    <x v="1"/>
  </r>
  <r>
    <n v="339"/>
    <n v="48"/>
    <x v="736"/>
    <d v="2005-10-10T00:00:00"/>
    <s v="OH"/>
    <s v="100/300"/>
    <n v="500"/>
    <n v="1698.51"/>
    <n v="0"/>
    <n v="444378"/>
    <s v="MALE"/>
    <s v="JD"/>
    <s v="Other-Service"/>
    <s v="Unmarried"/>
    <n v="0"/>
    <n v="0"/>
    <d v="2015-02-10T00:00:00"/>
    <x v="2"/>
    <s v="Rear Collision"/>
    <s v="Total Loss"/>
    <s v="Fire"/>
    <x v="0"/>
    <s v="Hillsdale"/>
    <n v="18"/>
    <n v="3"/>
    <s v="No"/>
    <n v="2"/>
    <n v="1"/>
    <s v="Unknown"/>
    <n v="51840"/>
    <n v="8640"/>
    <n v="8640"/>
    <n v="34560"/>
    <s v="Volkswagen"/>
    <s v="Jetta"/>
    <n v="2001"/>
    <x v="1"/>
  </r>
  <r>
    <n v="160"/>
    <n v="33"/>
    <x v="737"/>
    <d v="2009-02-08T00:00:00"/>
    <s v="IL"/>
    <s v="500/1000"/>
    <n v="1000"/>
    <n v="1422.78"/>
    <n v="0"/>
    <n v="616583"/>
    <s v="FEMALE"/>
    <s v="High School"/>
    <s v="Exec-Managerial"/>
    <s v="Husband"/>
    <n v="61600"/>
    <n v="0"/>
    <d v="2015-01-20T00:00:00"/>
    <x v="2"/>
    <s v="Front Collision"/>
    <s v="Total Loss"/>
    <s v="Ambulance"/>
    <x v="5"/>
    <s v="River wood"/>
    <n v="17"/>
    <n v="3"/>
    <s v="Unknown"/>
    <n v="2"/>
    <n v="3"/>
    <s v="Yes"/>
    <n v="52800"/>
    <n v="5280"/>
    <n v="5280"/>
    <n v="42240"/>
    <s v="Nissan"/>
    <s v="Pathfinder"/>
    <n v="2006"/>
    <x v="1"/>
  </r>
  <r>
    <n v="224"/>
    <n v="42"/>
    <x v="738"/>
    <d v="2005-03-06T00:00:00"/>
    <s v="OH"/>
    <s v="500/1000"/>
    <n v="500"/>
    <n v="1212.75"/>
    <n v="0"/>
    <n v="455913"/>
    <s v="FEMALE"/>
    <s v="College"/>
    <s v="Prof-Specialty"/>
    <s v="Own-Child"/>
    <n v="0"/>
    <n v="-51400"/>
    <d v="2015-01-27T00:00:00"/>
    <x v="0"/>
    <s v="Front Collision"/>
    <s v="Minor Damage"/>
    <s v="Fire"/>
    <x v="4"/>
    <s v="Springfield"/>
    <n v="11"/>
    <n v="1"/>
    <s v="Unknown"/>
    <n v="0"/>
    <n v="0"/>
    <s v="Yes"/>
    <n v="55200"/>
    <n v="9200"/>
    <n v="13800"/>
    <n v="32200"/>
    <s v="Honda"/>
    <s v="Civic"/>
    <n v="1998"/>
    <x v="1"/>
  </r>
  <r>
    <n v="194"/>
    <n v="34"/>
    <x v="739"/>
    <d v="1994-05-17T00:00:00"/>
    <s v="IN"/>
    <s v="100/300"/>
    <n v="1000"/>
    <n v="1423.34"/>
    <n v="0"/>
    <n v="454399"/>
    <s v="MALE"/>
    <s v="Associate"/>
    <s v="Sales"/>
    <s v="Not-In-Family"/>
    <n v="55300"/>
    <n v="-37900"/>
    <d v="2015-01-21T00:00:00"/>
    <x v="1"/>
    <s v="Unknown"/>
    <s v="Minor Damage"/>
    <s v="None"/>
    <x v="4"/>
    <s v="River wood"/>
    <n v="0"/>
    <n v="1"/>
    <s v="Yes"/>
    <n v="0"/>
    <n v="3"/>
    <s v="No"/>
    <n v="9100"/>
    <n v="1400"/>
    <n v="1400"/>
    <n v="6300"/>
    <s v="Chevrolet"/>
    <s v="Malibu"/>
    <n v="2003"/>
    <x v="1"/>
  </r>
  <r>
    <n v="385"/>
    <n v="51"/>
    <x v="740"/>
    <d v="1990-07-20T00:00:00"/>
    <s v="IN"/>
    <s v="250/500"/>
    <n v="1000"/>
    <n v="976.37"/>
    <n v="0"/>
    <n v="602842"/>
    <s v="FEMALE"/>
    <s v="MD"/>
    <s v="Craft-Repair"/>
    <s v="Husband"/>
    <n v="0"/>
    <n v="-61000"/>
    <d v="2015-02-18T00:00:00"/>
    <x v="2"/>
    <s v="Rear Collision"/>
    <s v="Minor Damage"/>
    <s v="Other"/>
    <x v="4"/>
    <s v="River wood"/>
    <n v="14"/>
    <n v="3"/>
    <s v="Unknown"/>
    <n v="1"/>
    <n v="3"/>
    <s v="Unknown"/>
    <n v="67600"/>
    <n v="13520"/>
    <n v="6760"/>
    <n v="47320"/>
    <s v="Subaru"/>
    <s v="Legacy"/>
    <n v="2007"/>
    <x v="1"/>
  </r>
  <r>
    <n v="100"/>
    <n v="33"/>
    <x v="741"/>
    <d v="2005-04-17T00:00:00"/>
    <s v="OH"/>
    <s v="250/500"/>
    <n v="500"/>
    <n v="1124.5899999999999"/>
    <n v="6000000"/>
    <n v="459428"/>
    <s v="MALE"/>
    <s v="College"/>
    <s v="Adm-Clerical"/>
    <s v="Not-In-Family"/>
    <n v="67300"/>
    <n v="0"/>
    <d v="2015-02-26T00:00:00"/>
    <x v="0"/>
    <s v="Rear Collision"/>
    <s v="Minor Damage"/>
    <s v="Other"/>
    <x v="5"/>
    <s v="Columbus"/>
    <n v="4"/>
    <n v="1"/>
    <s v="No"/>
    <n v="1"/>
    <n v="2"/>
    <s v="No"/>
    <n v="40800"/>
    <n v="6800"/>
    <n v="6800"/>
    <n v="27200"/>
    <s v="Bmw"/>
    <s v="X5"/>
    <n v="2004"/>
    <x v="1"/>
  </r>
  <r>
    <n v="371"/>
    <n v="50"/>
    <x v="742"/>
    <d v="1994-02-10T00:00:00"/>
    <s v="IN"/>
    <s v="250/500"/>
    <n v="1000"/>
    <n v="1569.33"/>
    <n v="0"/>
    <n v="613114"/>
    <s v="MALE"/>
    <s v="PhD"/>
    <s v="Machine-Op-Inspct"/>
    <s v="Not-In-Family"/>
    <n v="79600"/>
    <n v="0"/>
    <d v="2015-01-29T00:00:00"/>
    <x v="2"/>
    <s v="Side Collision"/>
    <s v="Major Damage"/>
    <s v="Other"/>
    <x v="4"/>
    <s v="Springfield"/>
    <n v="2"/>
    <n v="3"/>
    <s v="No"/>
    <n v="2"/>
    <n v="1"/>
    <s v="Yes"/>
    <n v="84500"/>
    <n v="13000"/>
    <n v="13000"/>
    <n v="58500"/>
    <s v="Volkswagen"/>
    <s v="Passat"/>
    <n v="2011"/>
    <x v="0"/>
  </r>
  <r>
    <n v="175"/>
    <n v="39"/>
    <x v="743"/>
    <d v="1995-03-29T00:00:00"/>
    <s v="IN"/>
    <s v="500/1000"/>
    <n v="500"/>
    <n v="1359.36"/>
    <n v="5000000"/>
    <n v="450709"/>
    <s v="MALE"/>
    <s v="PhD"/>
    <s v="Exec-Managerial"/>
    <s v="Husband"/>
    <n v="0"/>
    <n v="-43600"/>
    <d v="2015-02-08T00:00:00"/>
    <x v="2"/>
    <s v="Front Collision"/>
    <s v="Major Damage"/>
    <s v="Other"/>
    <x v="0"/>
    <s v="Arlington"/>
    <n v="9"/>
    <n v="3"/>
    <s v="Yes"/>
    <n v="2"/>
    <n v="2"/>
    <s v="Yes"/>
    <n v="71610"/>
    <n v="13020"/>
    <n v="6510"/>
    <n v="52080"/>
    <s v="Toyota"/>
    <s v="Highlander"/>
    <n v="2012"/>
    <x v="0"/>
  </r>
  <r>
    <n v="373"/>
    <n v="55"/>
    <x v="744"/>
    <d v="2007-04-30T00:00:00"/>
    <s v="IN"/>
    <s v="250/500"/>
    <n v="500"/>
    <n v="1607.36"/>
    <n v="0"/>
    <n v="444626"/>
    <s v="MALE"/>
    <s v="MD"/>
    <s v="Sales"/>
    <s v="Own-Child"/>
    <n v="0"/>
    <n v="0"/>
    <d v="2015-01-19T00:00:00"/>
    <x v="2"/>
    <s v="Rear Collision"/>
    <s v="Major Damage"/>
    <s v="Other"/>
    <x v="0"/>
    <s v="Arlington"/>
    <n v="21"/>
    <n v="4"/>
    <s v="Unknown"/>
    <n v="0"/>
    <n v="2"/>
    <s v="No"/>
    <n v="60600"/>
    <n v="6060"/>
    <n v="12120"/>
    <n v="42420"/>
    <s v="Dodge"/>
    <s v="RAM"/>
    <n v="2007"/>
    <x v="0"/>
  </r>
  <r>
    <n v="258"/>
    <n v="41"/>
    <x v="745"/>
    <d v="2001-02-15T00:00:00"/>
    <s v="IL"/>
    <s v="100/300"/>
    <n v="500"/>
    <n v="1042.25"/>
    <n v="0"/>
    <n v="601206"/>
    <s v="MALE"/>
    <s v="Masters"/>
    <s v="Exec-Managerial"/>
    <s v="Unmarried"/>
    <n v="0"/>
    <n v="-44400"/>
    <d v="2015-02-08T00:00:00"/>
    <x v="2"/>
    <s v="Rear Collision"/>
    <s v="Major Damage"/>
    <s v="Fire"/>
    <x v="5"/>
    <s v="River wood"/>
    <n v="0"/>
    <n v="3"/>
    <s v="No"/>
    <n v="2"/>
    <n v="3"/>
    <s v="No"/>
    <n v="81240"/>
    <n v="6770"/>
    <n v="20310"/>
    <n v="54160"/>
    <s v="Mercedes"/>
    <s v="C300"/>
    <n v="2008"/>
    <x v="0"/>
  </r>
  <r>
    <n v="255"/>
    <n v="39"/>
    <x v="746"/>
    <d v="2001-07-09T00:00:00"/>
    <s v="OH"/>
    <s v="250/500"/>
    <n v="500"/>
    <n v="1453.95"/>
    <n v="0"/>
    <n v="470389"/>
    <s v="FEMALE"/>
    <s v="PhD"/>
    <s v="Armed-Forces"/>
    <s v="Not-In-Family"/>
    <n v="38200"/>
    <n v="0"/>
    <d v="2015-01-07T00:00:00"/>
    <x v="2"/>
    <s v="Side Collision"/>
    <s v="Total Loss"/>
    <s v="Fire"/>
    <x v="4"/>
    <s v="Springfield"/>
    <n v="17"/>
    <n v="3"/>
    <s v="Yes"/>
    <n v="0"/>
    <n v="3"/>
    <s v="No"/>
    <n v="29300"/>
    <n v="2930"/>
    <n v="5860"/>
    <n v="20510"/>
    <s v="Audi"/>
    <s v="A3"/>
    <n v="2010"/>
    <x v="1"/>
  </r>
  <r>
    <n v="37"/>
    <n v="31"/>
    <x v="747"/>
    <d v="2008-09-06T00:00:00"/>
    <s v="IL"/>
    <s v="500/1000"/>
    <n v="500"/>
    <n v="1969.63"/>
    <n v="0"/>
    <n v="615218"/>
    <s v="FEMALE"/>
    <s v="MD"/>
    <s v="Sales"/>
    <s v="Own-Child"/>
    <n v="0"/>
    <n v="0"/>
    <d v="2015-02-13T00:00:00"/>
    <x v="2"/>
    <s v="Side Collision"/>
    <s v="Total Loss"/>
    <s v="Fire"/>
    <x v="4"/>
    <s v="North bend"/>
    <n v="21"/>
    <n v="3"/>
    <s v="No"/>
    <n v="1"/>
    <n v="1"/>
    <s v="Yes"/>
    <n v="76450"/>
    <n v="6950"/>
    <n v="13900"/>
    <n v="55600"/>
    <s v="Dodge"/>
    <s v="RAM"/>
    <n v="1995"/>
    <x v="1"/>
  </r>
  <r>
    <n v="322"/>
    <n v="44"/>
    <x v="748"/>
    <d v="2004-12-19T00:00:00"/>
    <s v="IL"/>
    <s v="100/300"/>
    <n v="1000"/>
    <n v="1156.19"/>
    <n v="0"/>
    <n v="606249"/>
    <s v="FEMALE"/>
    <s v="College"/>
    <s v="Machine-Op-Inspct"/>
    <s v="Husband"/>
    <n v="49900"/>
    <n v="-62700"/>
    <d v="2015-02-15T00:00:00"/>
    <x v="2"/>
    <s v="Side Collision"/>
    <s v="Major Damage"/>
    <s v="Fire"/>
    <x v="2"/>
    <s v="Northbrook"/>
    <n v="20"/>
    <n v="3"/>
    <s v="Yes"/>
    <n v="0"/>
    <n v="3"/>
    <s v="Unknown"/>
    <n v="49400"/>
    <n v="9880"/>
    <n v="4940"/>
    <n v="34580"/>
    <s v="Jeep"/>
    <s v="Wrangler"/>
    <n v="2010"/>
    <x v="1"/>
  </r>
  <r>
    <n v="204"/>
    <n v="38"/>
    <x v="749"/>
    <d v="2000-11-15T00:00:00"/>
    <s v="IL"/>
    <s v="100/300"/>
    <n v="2000"/>
    <n v="1124.47"/>
    <n v="0"/>
    <n v="616161"/>
    <s v="FEMALE"/>
    <s v="MD"/>
    <s v="Tech-Support"/>
    <s v="Wife"/>
    <n v="0"/>
    <n v="-45100"/>
    <d v="2015-02-14T00:00:00"/>
    <x v="0"/>
    <s v="Side Collision"/>
    <s v="Total Loss"/>
    <s v="Ambulance"/>
    <x v="0"/>
    <s v="Northbrook"/>
    <n v="5"/>
    <n v="1"/>
    <s v="No"/>
    <n v="0"/>
    <n v="1"/>
    <s v="Unknown"/>
    <n v="90530"/>
    <n v="16460"/>
    <n v="16460"/>
    <n v="57610"/>
    <s v="Ford"/>
    <s v="F150"/>
    <n v="2003"/>
    <x v="1"/>
  </r>
  <r>
    <n v="76"/>
    <n v="31"/>
    <x v="750"/>
    <d v="2007-03-14T00:00:00"/>
    <s v="OH"/>
    <s v="500/1000"/>
    <n v="500"/>
    <n v="1493.5"/>
    <n v="5000000"/>
    <n v="442335"/>
    <s v="FEMALE"/>
    <s v="Associate"/>
    <s v="Priv-House-Serv"/>
    <s v="Not-In-Family"/>
    <n v="39900"/>
    <n v="-44000"/>
    <d v="2015-01-31T00:00:00"/>
    <x v="1"/>
    <s v="Unknown"/>
    <s v="Minor Damage"/>
    <s v="Police"/>
    <x v="4"/>
    <s v="Northbrook"/>
    <n v="7"/>
    <n v="1"/>
    <s v="No"/>
    <n v="2"/>
    <n v="1"/>
    <s v="No"/>
    <n v="8030"/>
    <n v="1460"/>
    <n v="730"/>
    <n v="5840"/>
    <s v="Mercedes"/>
    <s v="E400"/>
    <n v="1995"/>
    <x v="1"/>
  </r>
  <r>
    <n v="193"/>
    <n v="40"/>
    <x v="751"/>
    <d v="2004-12-28T00:00:00"/>
    <s v="IL"/>
    <s v="100/300"/>
    <n v="500"/>
    <n v="1155.3800000000001"/>
    <n v="0"/>
    <n v="604952"/>
    <s v="FEMALE"/>
    <s v="PhD"/>
    <s v="Handlers-Cleaners"/>
    <s v="Not-In-Family"/>
    <n v="34200"/>
    <n v="-32300"/>
    <d v="2015-01-28T00:00:00"/>
    <x v="0"/>
    <s v="Side Collision"/>
    <s v="Minor Damage"/>
    <s v="Fire"/>
    <x v="2"/>
    <s v="Columbus"/>
    <n v="6"/>
    <n v="1"/>
    <s v="No"/>
    <n v="0"/>
    <n v="0"/>
    <s v="Yes"/>
    <n v="63900"/>
    <n v="6390"/>
    <n v="6390"/>
    <n v="51120"/>
    <s v="Acura"/>
    <s v="TL"/>
    <n v="2001"/>
    <x v="1"/>
  </r>
  <r>
    <n v="405"/>
    <n v="55"/>
    <x v="752"/>
    <d v="1999-07-05T00:00:00"/>
    <s v="IL"/>
    <s v="250/500"/>
    <n v="500"/>
    <n v="878.19"/>
    <n v="0"/>
    <n v="441533"/>
    <s v="MALE"/>
    <s v="PhD"/>
    <s v="Machine-Op-Inspct"/>
    <s v="Unmarried"/>
    <n v="57100"/>
    <n v="0"/>
    <d v="2015-03-01T00:00:00"/>
    <x v="2"/>
    <s v="Rear Collision"/>
    <s v="Minor Damage"/>
    <s v="Fire"/>
    <x v="5"/>
    <s v="North bend"/>
    <n v="2"/>
    <n v="4"/>
    <s v="Yes"/>
    <n v="0"/>
    <n v="2"/>
    <s v="No"/>
    <n v="38640"/>
    <n v="4830"/>
    <n v="4830"/>
    <n v="28980"/>
    <s v="Chevrolet"/>
    <s v="Tahoe"/>
    <n v="1997"/>
    <x v="1"/>
  </r>
  <r>
    <n v="435"/>
    <n v="58"/>
    <x v="753"/>
    <d v="1997-11-15T00:00:00"/>
    <s v="IN"/>
    <s v="100/300"/>
    <n v="2000"/>
    <n v="1145.8499999999999"/>
    <n v="0"/>
    <n v="471784"/>
    <s v="MALE"/>
    <s v="JD"/>
    <s v="Sales"/>
    <s v="Not-In-Family"/>
    <n v="0"/>
    <n v="-40000"/>
    <d v="2015-01-10T00:00:00"/>
    <x v="2"/>
    <s v="Rear Collision"/>
    <s v="Total Loss"/>
    <s v="Other"/>
    <x v="2"/>
    <s v="Columbus"/>
    <n v="19"/>
    <n v="3"/>
    <s v="Unknown"/>
    <n v="1"/>
    <n v="1"/>
    <s v="Yes"/>
    <n v="41490"/>
    <n v="9220"/>
    <n v="4610"/>
    <n v="27660"/>
    <s v="Mercedes"/>
    <s v="E400"/>
    <n v="2004"/>
    <x v="1"/>
  </r>
  <r>
    <n v="54"/>
    <n v="35"/>
    <x v="754"/>
    <d v="2010-09-27T00:00:00"/>
    <s v="IN"/>
    <s v="100/300"/>
    <n v="500"/>
    <n v="1261.28"/>
    <n v="0"/>
    <n v="453265"/>
    <s v="FEMALE"/>
    <s v="MD"/>
    <s v="Protective-Serv"/>
    <s v="Unmarried"/>
    <n v="68500"/>
    <n v="-42100"/>
    <d v="2015-02-25T00:00:00"/>
    <x v="2"/>
    <s v="Side Collision"/>
    <s v="Minor Damage"/>
    <s v="Fire"/>
    <x v="1"/>
    <s v="Springfield"/>
    <n v="21"/>
    <n v="3"/>
    <s v="Yes"/>
    <n v="2"/>
    <n v="0"/>
    <s v="Unknown"/>
    <n v="79090"/>
    <n v="14380"/>
    <n v="7190"/>
    <n v="57520"/>
    <s v="Nissan"/>
    <s v="Maxima"/>
    <n v="2012"/>
    <x v="1"/>
  </r>
  <r>
    <n v="144"/>
    <n v="35"/>
    <x v="755"/>
    <d v="1993-08-30T00:00:00"/>
    <s v="IL"/>
    <s v="100/300"/>
    <n v="500"/>
    <n v="1427.46"/>
    <n v="0"/>
    <n v="444922"/>
    <s v="MALE"/>
    <s v="High School"/>
    <s v="Machine-Op-Inspct"/>
    <s v="Wife"/>
    <n v="0"/>
    <n v="0"/>
    <d v="2015-01-30T00:00:00"/>
    <x v="2"/>
    <s v="Side Collision"/>
    <s v="Major Damage"/>
    <s v="Police"/>
    <x v="4"/>
    <s v="Springfield"/>
    <n v="3"/>
    <n v="3"/>
    <s v="Unknown"/>
    <n v="0"/>
    <n v="0"/>
    <s v="Unknown"/>
    <n v="87900"/>
    <n v="17580"/>
    <n v="8790"/>
    <n v="61530"/>
    <s v="Dodge"/>
    <s v="Neon"/>
    <n v="1995"/>
    <x v="1"/>
  </r>
  <r>
    <n v="92"/>
    <n v="32"/>
    <x v="756"/>
    <d v="1998-01-29T00:00:00"/>
    <s v="IL"/>
    <s v="500/1000"/>
    <n v="500"/>
    <n v="1592.41"/>
    <n v="0"/>
    <n v="474324"/>
    <s v="MALE"/>
    <s v="Masters"/>
    <s v="Prof-Specialty"/>
    <s v="Husband"/>
    <n v="58900"/>
    <n v="-29100"/>
    <d v="2015-02-06T00:00:00"/>
    <x v="0"/>
    <s v="Rear Collision"/>
    <s v="Total Loss"/>
    <s v="Ambulance"/>
    <x v="4"/>
    <s v="Columbus"/>
    <n v="22"/>
    <n v="1"/>
    <s v="Unknown"/>
    <n v="2"/>
    <n v="3"/>
    <s v="Yes"/>
    <n v="53400"/>
    <n v="5340"/>
    <n v="5340"/>
    <n v="42720"/>
    <s v="Jeep"/>
    <s v="Wrangler"/>
    <n v="1996"/>
    <x v="1"/>
  </r>
  <r>
    <n v="173"/>
    <n v="36"/>
    <x v="757"/>
    <d v="2007-08-18T00:00:00"/>
    <s v="OH"/>
    <s v="250/500"/>
    <n v="1000"/>
    <n v="1274.6300000000001"/>
    <n v="0"/>
    <n v="441298"/>
    <s v="MALE"/>
    <s v="College"/>
    <s v="Machine-Op-Inspct"/>
    <s v="Unmarried"/>
    <n v="51000"/>
    <n v="0"/>
    <d v="2015-02-08T00:00:00"/>
    <x v="0"/>
    <s v="Rear Collision"/>
    <s v="Total Loss"/>
    <s v="Fire"/>
    <x v="0"/>
    <s v="Springfield"/>
    <n v="22"/>
    <n v="1"/>
    <s v="Yes"/>
    <n v="2"/>
    <n v="3"/>
    <s v="No"/>
    <n v="52030"/>
    <n v="9460"/>
    <n v="9460"/>
    <n v="33110"/>
    <s v="Acura"/>
    <s v="MDX"/>
    <n v="1995"/>
    <x v="1"/>
  </r>
  <r>
    <n v="436"/>
    <n v="60"/>
    <x v="758"/>
    <d v="1992-04-14T00:00:00"/>
    <s v="IN"/>
    <s v="250/500"/>
    <n v="500"/>
    <n v="1362.31"/>
    <n v="0"/>
    <n v="446606"/>
    <s v="MALE"/>
    <s v="High School"/>
    <s v="Prof-Specialty"/>
    <s v="Wife"/>
    <n v="67600"/>
    <n v="-65300"/>
    <d v="2015-01-13T00:00:00"/>
    <x v="0"/>
    <s v="Front Collision"/>
    <s v="Minor Damage"/>
    <s v="Ambulance"/>
    <x v="1"/>
    <s v="Arlington"/>
    <n v="16"/>
    <n v="1"/>
    <s v="No"/>
    <n v="0"/>
    <n v="2"/>
    <s v="No"/>
    <n v="82060"/>
    <n v="14920"/>
    <n v="7460"/>
    <n v="59680"/>
    <s v="Saab"/>
    <n v="93"/>
    <n v="2005"/>
    <x v="1"/>
  </r>
  <r>
    <n v="155"/>
    <n v="35"/>
    <x v="759"/>
    <d v="1993-08-09T00:00:00"/>
    <s v="OH"/>
    <s v="250/500"/>
    <n v="1000"/>
    <n v="919.37"/>
    <n v="0"/>
    <n v="459537"/>
    <s v="FEMALE"/>
    <s v="Associate"/>
    <s v="Protective-Serv"/>
    <s v="Not-In-Family"/>
    <n v="83600"/>
    <n v="0"/>
    <d v="2015-01-18T00:00:00"/>
    <x v="0"/>
    <s v="Front Collision"/>
    <s v="Minor Damage"/>
    <s v="Ambulance"/>
    <x v="2"/>
    <s v="Northbrook"/>
    <n v="0"/>
    <n v="1"/>
    <s v="Unknown"/>
    <n v="0"/>
    <n v="3"/>
    <s v="Unknown"/>
    <n v="48360"/>
    <n v="8060"/>
    <n v="8060"/>
    <n v="32240"/>
    <s v="Nissan"/>
    <s v="Maxima"/>
    <n v="1997"/>
    <x v="1"/>
  </r>
  <r>
    <n v="78"/>
    <n v="31"/>
    <x v="760"/>
    <d v="1991-04-02T00:00:00"/>
    <s v="OH"/>
    <s v="250/500"/>
    <n v="1000"/>
    <n v="1377.23"/>
    <n v="0"/>
    <n v="440757"/>
    <s v="FEMALE"/>
    <s v="Masters"/>
    <s v="Armed-Forces"/>
    <s v="Unmarried"/>
    <n v="72600"/>
    <n v="0"/>
    <d v="2015-03-01T00:00:00"/>
    <x v="2"/>
    <s v="Side Collision"/>
    <s v="Minor Damage"/>
    <s v="Other"/>
    <x v="2"/>
    <s v="Hillsdale"/>
    <n v="1"/>
    <n v="3"/>
    <s v="Unknown"/>
    <n v="2"/>
    <n v="1"/>
    <s v="Unknown"/>
    <n v="52290"/>
    <n v="5810"/>
    <n v="11620"/>
    <n v="34860"/>
    <s v="Nissan"/>
    <s v="Maxima"/>
    <n v="1997"/>
    <x v="1"/>
  </r>
  <r>
    <n v="440"/>
    <n v="57"/>
    <x v="761"/>
    <d v="2007-03-15T00:00:00"/>
    <s v="IL"/>
    <s v="100/300"/>
    <n v="1000"/>
    <n v="995.55"/>
    <n v="5000000"/>
    <n v="604948"/>
    <s v="MALE"/>
    <s v="College"/>
    <s v="Protective-Serv"/>
    <s v="Wife"/>
    <n v="51500"/>
    <n v="-52100"/>
    <d v="2015-02-02T00:00:00"/>
    <x v="2"/>
    <s v="Rear Collision"/>
    <s v="Major Damage"/>
    <s v="Police"/>
    <x v="0"/>
    <s v="Arlington"/>
    <n v="19"/>
    <n v="3"/>
    <s v="Yes"/>
    <n v="0"/>
    <n v="3"/>
    <s v="Unknown"/>
    <n v="68200"/>
    <n v="12400"/>
    <n v="12400"/>
    <n v="43400"/>
    <s v="Jeep"/>
    <s v="Wrangler"/>
    <n v="2007"/>
    <x v="0"/>
  </r>
  <r>
    <n v="264"/>
    <n v="43"/>
    <x v="762"/>
    <d v="2010-05-01T00:00:00"/>
    <s v="IL"/>
    <s v="100/300"/>
    <n v="500"/>
    <n v="1508.12"/>
    <n v="6000000"/>
    <n v="433275"/>
    <s v="MALE"/>
    <s v="PhD"/>
    <s v="Craft-Repair"/>
    <s v="Wife"/>
    <n v="0"/>
    <n v="0"/>
    <d v="2015-01-20T00:00:00"/>
    <x v="2"/>
    <s v="Rear Collision"/>
    <s v="Major Damage"/>
    <s v="Other"/>
    <x v="2"/>
    <s v="Columbus"/>
    <n v="0"/>
    <n v="3"/>
    <s v="Unknown"/>
    <n v="2"/>
    <n v="1"/>
    <s v="No"/>
    <n v="60750"/>
    <n v="13500"/>
    <n v="6750"/>
    <n v="40500"/>
    <s v="Jeep"/>
    <s v="Wrangler"/>
    <n v="2015"/>
    <x v="0"/>
  </r>
  <r>
    <n v="66"/>
    <n v="30"/>
    <x v="763"/>
    <d v="2003-06-24T00:00:00"/>
    <s v="IN"/>
    <s v="500/1000"/>
    <n v="500"/>
    <n v="484.67"/>
    <n v="0"/>
    <n v="608309"/>
    <s v="FEMALE"/>
    <s v="College"/>
    <s v="Adm-Clerical"/>
    <s v="Wife"/>
    <n v="21100"/>
    <n v="-60800"/>
    <d v="2015-01-24T00:00:00"/>
    <x v="2"/>
    <s v="Front Collision"/>
    <s v="Major Damage"/>
    <s v="Fire"/>
    <x v="0"/>
    <s v="Arlington"/>
    <n v="2"/>
    <n v="3"/>
    <s v="Unknown"/>
    <n v="0"/>
    <n v="2"/>
    <s v="Yes"/>
    <n v="65560"/>
    <n v="11920"/>
    <n v="11920"/>
    <n v="41720"/>
    <s v="Volkswagen"/>
    <s v="Passat"/>
    <n v="2015"/>
    <x v="0"/>
  </r>
  <r>
    <n v="366"/>
    <n v="50"/>
    <x v="764"/>
    <d v="1990-07-08T00:00:00"/>
    <s v="IN"/>
    <s v="500/1000"/>
    <n v="1000"/>
    <n v="1561.41"/>
    <n v="0"/>
    <n v="462767"/>
    <s v="FEMALE"/>
    <s v="High School"/>
    <s v="Handlers-Cleaners"/>
    <s v="Husband"/>
    <n v="21200"/>
    <n v="0"/>
    <d v="2015-01-04T00:00:00"/>
    <x v="2"/>
    <s v="Rear Collision"/>
    <s v="Minor Damage"/>
    <s v="Police"/>
    <x v="2"/>
    <s v="Arlington"/>
    <n v="5"/>
    <n v="3"/>
    <s v="Yes"/>
    <n v="1"/>
    <n v="3"/>
    <s v="No"/>
    <n v="70290"/>
    <n v="12780"/>
    <n v="12780"/>
    <n v="44730"/>
    <s v="Mercedes"/>
    <s v="C300"/>
    <n v="2012"/>
    <x v="1"/>
  </r>
  <r>
    <n v="188"/>
    <n v="37"/>
    <x v="765"/>
    <d v="1994-09-24T00:00:00"/>
    <s v="OH"/>
    <s v="100/300"/>
    <n v="500"/>
    <n v="1457.21"/>
    <n v="0"/>
    <n v="471785"/>
    <s v="FEMALE"/>
    <s v="JD"/>
    <s v="Adm-Clerical"/>
    <s v="Own-Child"/>
    <n v="46300"/>
    <n v="0"/>
    <d v="2015-01-17T00:00:00"/>
    <x v="0"/>
    <s v="Rear Collision"/>
    <s v="Total Loss"/>
    <s v="Ambulance"/>
    <x v="0"/>
    <s v="Columbus"/>
    <n v="6"/>
    <n v="1"/>
    <s v="Unknown"/>
    <n v="2"/>
    <n v="0"/>
    <s v="Yes"/>
    <n v="45000"/>
    <n v="5000"/>
    <n v="5000"/>
    <n v="35000"/>
    <s v="Subaru"/>
    <s v="Forrester"/>
    <n v="2003"/>
    <x v="1"/>
  </r>
  <r>
    <n v="224"/>
    <n v="39"/>
    <x v="766"/>
    <d v="2012-06-20T00:00:00"/>
    <s v="IL"/>
    <s v="500/1000"/>
    <n v="1000"/>
    <n v="1128.71"/>
    <n v="0"/>
    <n v="601397"/>
    <s v="FEMALE"/>
    <s v="JD"/>
    <s v="Prof-Specialty"/>
    <s v="Other-Relative"/>
    <n v="0"/>
    <n v="-47100"/>
    <d v="2015-02-04T00:00:00"/>
    <x v="2"/>
    <s v="Rear Collision"/>
    <s v="Total Loss"/>
    <s v="Fire"/>
    <x v="1"/>
    <s v="River wood"/>
    <n v="21"/>
    <n v="3"/>
    <s v="Yes"/>
    <n v="2"/>
    <n v="1"/>
    <s v="Unknown"/>
    <n v="61800"/>
    <n v="12360"/>
    <n v="6180"/>
    <n v="43260"/>
    <s v="Subaru"/>
    <s v="Impreza"/>
    <n v="2007"/>
    <x v="1"/>
  </r>
  <r>
    <n v="253"/>
    <n v="46"/>
    <x v="767"/>
    <d v="2006-04-19T00:00:00"/>
    <s v="IL"/>
    <s v="100/300"/>
    <n v="500"/>
    <n v="1358.2"/>
    <n v="0"/>
    <n v="477636"/>
    <s v="FEMALE"/>
    <s v="MD"/>
    <s v="Transport-Moving"/>
    <s v="Husband"/>
    <n v="52900"/>
    <n v="0"/>
    <d v="2015-02-14T00:00:00"/>
    <x v="2"/>
    <s v="Front Collision"/>
    <s v="Major Damage"/>
    <s v="Ambulance"/>
    <x v="2"/>
    <s v="Columbus"/>
    <n v="11"/>
    <n v="3"/>
    <s v="Yes"/>
    <n v="0"/>
    <n v="0"/>
    <s v="No"/>
    <n v="64570"/>
    <n v="5870"/>
    <n v="11740"/>
    <n v="46960"/>
    <s v="Jeep"/>
    <s v="Wrangler"/>
    <n v="2001"/>
    <x v="1"/>
  </r>
  <r>
    <n v="446"/>
    <n v="61"/>
    <x v="768"/>
    <d v="1999-04-07T00:00:00"/>
    <s v="IL"/>
    <s v="100/300"/>
    <n v="1000"/>
    <n v="1232.79"/>
    <n v="0"/>
    <n v="441967"/>
    <s v="FEMALE"/>
    <s v="High School"/>
    <s v="Adm-Clerical"/>
    <s v="Unmarried"/>
    <n v="49900"/>
    <n v="-62100"/>
    <d v="2015-01-07T00:00:00"/>
    <x v="0"/>
    <s v="Rear Collision"/>
    <s v="Minor Damage"/>
    <s v="Other"/>
    <x v="1"/>
    <s v="Springfield"/>
    <n v="3"/>
    <n v="1"/>
    <s v="Yes"/>
    <n v="2"/>
    <n v="0"/>
    <s v="Yes"/>
    <n v="70500"/>
    <n v="7050"/>
    <n v="14100"/>
    <n v="49350"/>
    <s v="Subaru"/>
    <s v="Forrester"/>
    <n v="2007"/>
    <x v="1"/>
  </r>
  <r>
    <n v="169"/>
    <n v="37"/>
    <x v="769"/>
    <d v="2001-12-07T00:00:00"/>
    <s v="IL"/>
    <s v="100/300"/>
    <n v="1000"/>
    <n v="936.19"/>
    <n v="0"/>
    <n v="454776"/>
    <s v="MALE"/>
    <s v="JD"/>
    <s v="Armed-Forces"/>
    <s v="Other-Relative"/>
    <n v="70600"/>
    <n v="-48500"/>
    <d v="2015-02-02T00:00:00"/>
    <x v="2"/>
    <s v="Side Collision"/>
    <s v="Total Loss"/>
    <s v="Police"/>
    <x v="0"/>
    <s v="Northbrook"/>
    <n v="4"/>
    <n v="3"/>
    <s v="Unknown"/>
    <n v="2"/>
    <n v="1"/>
    <s v="Yes"/>
    <n v="57900"/>
    <n v="17370"/>
    <n v="5790"/>
    <n v="34740"/>
    <s v="Audi"/>
    <s v="A5"/>
    <n v="2005"/>
    <x v="1"/>
  </r>
  <r>
    <n v="255"/>
    <n v="46"/>
    <x v="770"/>
    <d v="2006-11-25T00:00:00"/>
    <s v="IL"/>
    <s v="250/500"/>
    <n v="500"/>
    <n v="1302.3399999999999"/>
    <n v="0"/>
    <n v="431532"/>
    <s v="FEMALE"/>
    <s v="JD"/>
    <s v="Prof-Specialty"/>
    <s v="Own-Child"/>
    <n v="0"/>
    <n v="-52600"/>
    <d v="2015-01-12T00:00:00"/>
    <x v="2"/>
    <s v="Front Collision"/>
    <s v="Minor Damage"/>
    <s v="Fire"/>
    <x v="4"/>
    <s v="Northbrook"/>
    <n v="2"/>
    <n v="3"/>
    <s v="No"/>
    <n v="1"/>
    <n v="0"/>
    <s v="No"/>
    <n v="57860"/>
    <n v="5260"/>
    <n v="10520"/>
    <n v="42080"/>
    <s v="Volkswagen"/>
    <s v="Jetta"/>
    <n v="2011"/>
    <x v="1"/>
  </r>
  <r>
    <n v="209"/>
    <n v="39"/>
    <x v="771"/>
    <d v="1996-12-06T00:00:00"/>
    <s v="IN"/>
    <s v="100/300"/>
    <n v="500"/>
    <n v="1264.99"/>
    <n v="0"/>
    <n v="614169"/>
    <s v="MALE"/>
    <s v="PhD"/>
    <s v="Transport-Moving"/>
    <s v="Husband"/>
    <n v="67800"/>
    <n v="0"/>
    <d v="2015-01-01T00:00:00"/>
    <x v="0"/>
    <s v="Side Collision"/>
    <s v="Minor Damage"/>
    <s v="Fire"/>
    <x v="1"/>
    <s v="Northbrook"/>
    <n v="22"/>
    <n v="1"/>
    <s v="Unknown"/>
    <n v="1"/>
    <n v="1"/>
    <s v="No"/>
    <n v="37800"/>
    <n v="8400"/>
    <n v="4200"/>
    <n v="25200"/>
    <s v="Chevrolet"/>
    <s v="Silverado"/>
    <n v="1995"/>
    <x v="1"/>
  </r>
  <r>
    <n v="210"/>
    <n v="37"/>
    <x v="772"/>
    <d v="2012-07-10T00:00:00"/>
    <s v="OH"/>
    <s v="500/1000"/>
    <n v="500"/>
    <n v="1467.76"/>
    <n v="0"/>
    <n v="601425"/>
    <s v="FEMALE"/>
    <s v="MD"/>
    <s v="Tech-Support"/>
    <s v="Own-Child"/>
    <n v="38700"/>
    <n v="-33100"/>
    <d v="2015-02-22T00:00:00"/>
    <x v="0"/>
    <s v="Front Collision"/>
    <s v="Total Loss"/>
    <s v="Ambulance"/>
    <x v="2"/>
    <s v="North bend"/>
    <n v="8"/>
    <n v="1"/>
    <s v="Unknown"/>
    <n v="1"/>
    <n v="3"/>
    <s v="Yes"/>
    <n v="63300"/>
    <n v="6330"/>
    <n v="6330"/>
    <n v="50640"/>
    <s v="Toyota"/>
    <s v="Highlander"/>
    <n v="2000"/>
    <x v="1"/>
  </r>
  <r>
    <n v="174"/>
    <n v="33"/>
    <x v="773"/>
    <d v="2014-04-07T00:00:00"/>
    <s v="IN"/>
    <s v="250/500"/>
    <n v="2000"/>
    <n v="1124.43"/>
    <n v="0"/>
    <n v="477346"/>
    <s v="FEMALE"/>
    <s v="College"/>
    <s v="Farming-Fishing"/>
    <s v="Own-Child"/>
    <n v="0"/>
    <n v="0"/>
    <d v="2015-01-16T00:00:00"/>
    <x v="2"/>
    <s v="Rear Collision"/>
    <s v="Total Loss"/>
    <s v="Ambulance"/>
    <x v="4"/>
    <s v="Northbrook"/>
    <n v="14"/>
    <n v="3"/>
    <s v="Yes"/>
    <n v="0"/>
    <n v="1"/>
    <s v="Yes"/>
    <n v="44200"/>
    <n v="8840"/>
    <n v="4420"/>
    <n v="30940"/>
    <s v="Saab"/>
    <n v="93"/>
    <n v="1995"/>
    <x v="1"/>
  </r>
  <r>
    <n v="70"/>
    <n v="28"/>
    <x v="774"/>
    <d v="2003-10-11T00:00:00"/>
    <s v="IL"/>
    <s v="250/500"/>
    <n v="1000"/>
    <n v="1319.81"/>
    <n v="0"/>
    <n v="613587"/>
    <s v="MALE"/>
    <s v="High School"/>
    <s v="Machine-Op-Inspct"/>
    <s v="Husband"/>
    <n v="67200"/>
    <n v="-59400"/>
    <d v="2015-01-28T00:00:00"/>
    <x v="2"/>
    <s v="Side Collision"/>
    <s v="Minor Damage"/>
    <s v="Police"/>
    <x v="4"/>
    <s v="Arlington"/>
    <n v="14"/>
    <n v="4"/>
    <s v="No"/>
    <n v="1"/>
    <n v="0"/>
    <s v="Yes"/>
    <n v="31680"/>
    <n v="3520"/>
    <n v="3520"/>
    <n v="24640"/>
    <s v="Toyota"/>
    <s v="Camry"/>
    <n v="2006"/>
    <x v="1"/>
  </r>
  <r>
    <n v="89"/>
    <n v="32"/>
    <x v="775"/>
    <d v="2015-01-17T00:00:00"/>
    <s v="IN"/>
    <s v="100/300"/>
    <n v="2000"/>
    <n v="1482.53"/>
    <n v="0"/>
    <n v="620358"/>
    <s v="FEMALE"/>
    <s v="MD"/>
    <s v="Tech-Support"/>
    <s v="Not-In-Family"/>
    <n v="49100"/>
    <n v="-45100"/>
    <d v="2015-01-23T00:00:00"/>
    <x v="3"/>
    <s v="Unknown"/>
    <s v="Trivial Damage"/>
    <s v="Police"/>
    <x v="4"/>
    <s v="Northbrook"/>
    <n v="5"/>
    <n v="1"/>
    <s v="Yes"/>
    <n v="1"/>
    <n v="2"/>
    <s v="Unknown"/>
    <n v="100"/>
    <n v="10"/>
    <n v="20"/>
    <n v="70"/>
    <s v="Audi"/>
    <s v="A3"/>
    <n v="2002"/>
    <x v="1"/>
  </r>
  <r>
    <n v="458"/>
    <n v="61"/>
    <x v="776"/>
    <d v="1992-12-07T00:00:00"/>
    <s v="IN"/>
    <s v="100/300"/>
    <n v="1000"/>
    <n v="1328.18"/>
    <n v="0"/>
    <n v="617699"/>
    <s v="FEMALE"/>
    <s v="High School"/>
    <s v="Protective-Serv"/>
    <s v="Other-Relative"/>
    <n v="53000"/>
    <n v="0"/>
    <d v="2015-02-25T00:00:00"/>
    <x v="0"/>
    <s v="Front Collision"/>
    <s v="Minor Damage"/>
    <s v="Fire"/>
    <x v="4"/>
    <s v="Columbus"/>
    <n v="18"/>
    <n v="1"/>
    <s v="No"/>
    <n v="2"/>
    <n v="1"/>
    <s v="No"/>
    <n v="56340"/>
    <n v="6260"/>
    <n v="6260"/>
    <n v="43820"/>
    <s v="Volkswagen"/>
    <s v="Passat"/>
    <n v="2003"/>
    <x v="1"/>
  </r>
  <r>
    <n v="239"/>
    <n v="40"/>
    <x v="777"/>
    <d v="2004-11-29T00:00:00"/>
    <s v="IN"/>
    <s v="100/300"/>
    <n v="500"/>
    <n v="1463.95"/>
    <n v="0"/>
    <n v="430567"/>
    <s v="FEMALE"/>
    <s v="JD"/>
    <s v="Sales"/>
    <s v="Own-Child"/>
    <n v="0"/>
    <n v="0"/>
    <d v="2015-02-11T00:00:00"/>
    <x v="2"/>
    <s v="Rear Collision"/>
    <s v="Total Loss"/>
    <s v="Police"/>
    <x v="5"/>
    <s v="Springfield"/>
    <n v="20"/>
    <n v="3"/>
    <s v="Unknown"/>
    <n v="0"/>
    <n v="0"/>
    <s v="Yes"/>
    <n v="69740"/>
    <n v="6340"/>
    <n v="6340"/>
    <n v="57060"/>
    <s v="Dodge"/>
    <s v="Neon"/>
    <n v="2003"/>
    <x v="1"/>
  </r>
  <r>
    <n v="161"/>
    <n v="38"/>
    <x v="778"/>
    <d v="2004-01-02T00:00:00"/>
    <s v="IL"/>
    <s v="100/300"/>
    <n v="2000"/>
    <n v="1133.8499999999999"/>
    <n v="0"/>
    <n v="439870"/>
    <s v="MALE"/>
    <s v="PhD"/>
    <s v="Priv-House-Serv"/>
    <s v="Not-In-Family"/>
    <n v="60200"/>
    <n v="0"/>
    <d v="2015-01-03T00:00:00"/>
    <x v="2"/>
    <s v="Front Collision"/>
    <s v="Total Loss"/>
    <s v="Police"/>
    <x v="4"/>
    <s v="Springfield"/>
    <n v="0"/>
    <n v="3"/>
    <s v="Yes"/>
    <n v="2"/>
    <n v="2"/>
    <s v="Yes"/>
    <n v="60480"/>
    <n v="5040"/>
    <n v="15120"/>
    <n v="40320"/>
    <s v="Volkswagen"/>
    <s v="Jetta"/>
    <n v="2003"/>
    <x v="1"/>
  </r>
  <r>
    <n v="446"/>
    <n v="61"/>
    <x v="779"/>
    <d v="2006-01-25T00:00:00"/>
    <s v="IN"/>
    <s v="500/1000"/>
    <n v="1000"/>
    <n v="1037.32"/>
    <n v="0"/>
    <n v="438837"/>
    <s v="FEMALE"/>
    <s v="High School"/>
    <s v="Tech-Support"/>
    <s v="Wife"/>
    <n v="0"/>
    <n v="-15700"/>
    <d v="2015-01-30T00:00:00"/>
    <x v="2"/>
    <s v="Rear Collision"/>
    <s v="Minor Damage"/>
    <s v="Police"/>
    <x v="5"/>
    <s v="Hillsdale"/>
    <n v="1"/>
    <n v="3"/>
    <s v="Unknown"/>
    <n v="2"/>
    <n v="1"/>
    <s v="No"/>
    <n v="80880"/>
    <n v="6740"/>
    <n v="13480"/>
    <n v="60660"/>
    <s v="Nissan"/>
    <s v="Ultimo"/>
    <n v="2005"/>
    <x v="1"/>
  </r>
  <r>
    <n v="476"/>
    <n v="61"/>
    <x v="780"/>
    <d v="1993-04-18T00:00:00"/>
    <s v="IN"/>
    <s v="250/500"/>
    <n v="1000"/>
    <n v="1562.8"/>
    <n v="0"/>
    <n v="458997"/>
    <s v="FEMALE"/>
    <s v="Masters"/>
    <s v="Handlers-Cleaners"/>
    <s v="Not-In-Family"/>
    <n v="42800"/>
    <n v="-68200"/>
    <d v="2015-01-18T00:00:00"/>
    <x v="0"/>
    <s v="Front Collision"/>
    <s v="Total Loss"/>
    <s v="Fire"/>
    <x v="4"/>
    <s v="Hillsdale"/>
    <n v="10"/>
    <n v="1"/>
    <s v="Unknown"/>
    <n v="1"/>
    <n v="2"/>
    <s v="Yes"/>
    <n v="49390"/>
    <n v="8980"/>
    <n v="4490"/>
    <n v="35920"/>
    <s v="Subaru"/>
    <s v="Legacy"/>
    <n v="2009"/>
    <x v="1"/>
  </r>
  <r>
    <n v="70"/>
    <n v="29"/>
    <x v="781"/>
    <d v="2006-12-09T00:00:00"/>
    <s v="IN"/>
    <s v="100/300"/>
    <n v="1000"/>
    <n v="1425.79"/>
    <n v="0"/>
    <n v="604147"/>
    <s v="FEMALE"/>
    <s v="MD"/>
    <s v="Armed-Forces"/>
    <s v="Other-Relative"/>
    <n v="62400"/>
    <n v="-52300"/>
    <d v="2015-01-04T00:00:00"/>
    <x v="0"/>
    <s v="Front Collision"/>
    <s v="Minor Damage"/>
    <s v="Ambulance"/>
    <x v="5"/>
    <s v="River wood"/>
    <n v="12"/>
    <n v="1"/>
    <s v="No"/>
    <n v="0"/>
    <n v="3"/>
    <s v="Unknown"/>
    <n v="69360"/>
    <n v="11560"/>
    <n v="11560"/>
    <n v="46240"/>
    <s v="Dodge"/>
    <s v="RAM"/>
    <n v="2009"/>
    <x v="1"/>
  </r>
  <r>
    <n v="233"/>
    <n v="41"/>
    <x v="782"/>
    <d v="1997-08-30T00:00:00"/>
    <s v="OH"/>
    <s v="500/1000"/>
    <n v="2000"/>
    <n v="1615.14"/>
    <n v="0"/>
    <n v="606638"/>
    <s v="FEMALE"/>
    <s v="Associate"/>
    <s v="Tech-Support"/>
    <s v="Other-Relative"/>
    <n v="67100"/>
    <n v="0"/>
    <d v="2015-01-20T00:00:00"/>
    <x v="1"/>
    <s v="Unknown"/>
    <s v="Minor Damage"/>
    <s v="None"/>
    <x v="2"/>
    <s v="Springfield"/>
    <n v="6"/>
    <n v="1"/>
    <s v="No"/>
    <n v="0"/>
    <n v="1"/>
    <s v="Unknown"/>
    <n v="3740"/>
    <n v="680"/>
    <n v="680"/>
    <n v="2380"/>
    <s v="Chevrolet"/>
    <s v="Malibu"/>
    <n v="2011"/>
    <x v="1"/>
  </r>
  <r>
    <n v="122"/>
    <n v="33"/>
    <x v="783"/>
    <d v="1991-06-03T00:00:00"/>
    <s v="IL"/>
    <s v="250/500"/>
    <n v="500"/>
    <n v="1236.5"/>
    <n v="0"/>
    <n v="619620"/>
    <s v="MALE"/>
    <s v="PhD"/>
    <s v="Other-Service"/>
    <s v="Husband"/>
    <n v="0"/>
    <n v="-48700"/>
    <d v="2015-02-12T00:00:00"/>
    <x v="3"/>
    <s v="Unknown"/>
    <s v="Trivial Damage"/>
    <s v="None"/>
    <x v="2"/>
    <s v="Hillsdale"/>
    <n v="1"/>
    <n v="1"/>
    <s v="No"/>
    <n v="0"/>
    <n v="1"/>
    <s v="No"/>
    <n v="5060"/>
    <n v="460"/>
    <n v="920"/>
    <n v="3680"/>
    <s v="Nissan"/>
    <s v="Ultimo"/>
    <n v="2003"/>
    <x v="1"/>
  </r>
  <r>
    <n v="335"/>
    <n v="48"/>
    <x v="784"/>
    <d v="1995-09-06T00:00:00"/>
    <s v="IL"/>
    <s v="500/1000"/>
    <n v="2000"/>
    <n v="1017.97"/>
    <n v="0"/>
    <n v="441671"/>
    <s v="FEMALE"/>
    <s v="MD"/>
    <s v="Machine-Op-Inspct"/>
    <s v="Wife"/>
    <n v="59900"/>
    <n v="-34800"/>
    <d v="2015-02-19T00:00:00"/>
    <x v="2"/>
    <s v="Front Collision"/>
    <s v="Total Loss"/>
    <s v="Police"/>
    <x v="4"/>
    <s v="Columbus"/>
    <n v="21"/>
    <n v="3"/>
    <s v="No"/>
    <n v="0"/>
    <n v="0"/>
    <s v="Yes"/>
    <n v="35860"/>
    <n v="3260"/>
    <n v="6520"/>
    <n v="26080"/>
    <s v="Bmw"/>
    <s v="X5"/>
    <n v="2005"/>
    <x v="0"/>
  </r>
  <r>
    <n v="257"/>
    <n v="40"/>
    <x v="785"/>
    <d v="2000-02-09T00:00:00"/>
    <s v="IN"/>
    <s v="100/300"/>
    <n v="2000"/>
    <n v="1306"/>
    <n v="0"/>
    <n v="610381"/>
    <s v="MALE"/>
    <s v="Associate"/>
    <s v="Machine-Op-Inspct"/>
    <s v="Husband"/>
    <n v="46100"/>
    <n v="-46900"/>
    <d v="2015-02-21T00:00:00"/>
    <x v="2"/>
    <s v="Front Collision"/>
    <s v="Major Damage"/>
    <s v="Ambulance"/>
    <x v="2"/>
    <s v="Columbus"/>
    <n v="3"/>
    <n v="3"/>
    <s v="Yes"/>
    <n v="2"/>
    <n v="1"/>
    <s v="Unknown"/>
    <n v="50050"/>
    <n v="7700"/>
    <n v="3850"/>
    <n v="38500"/>
    <s v="Ford"/>
    <s v="Fusion"/>
    <n v="2008"/>
    <x v="0"/>
  </r>
  <r>
    <n v="85"/>
    <n v="27"/>
    <x v="786"/>
    <d v="1996-07-23T00:00:00"/>
    <s v="IL"/>
    <s v="500/1000"/>
    <n v="2000"/>
    <n v="1174.1400000000001"/>
    <n v="0"/>
    <n v="602416"/>
    <s v="MALE"/>
    <s v="College"/>
    <s v="Priv-House-Serv"/>
    <s v="Unmarried"/>
    <n v="50400"/>
    <n v="-61500"/>
    <d v="2015-02-02T00:00:00"/>
    <x v="2"/>
    <s v="Rear Collision"/>
    <s v="Minor Damage"/>
    <s v="Fire"/>
    <x v="2"/>
    <s v="North bend"/>
    <n v="14"/>
    <n v="4"/>
    <s v="Yes"/>
    <n v="0"/>
    <n v="0"/>
    <s v="No"/>
    <n v="59070"/>
    <n v="10740"/>
    <n v="5370"/>
    <n v="42960"/>
    <s v="Toyota"/>
    <s v="Camry"/>
    <n v="2012"/>
    <x v="1"/>
  </r>
  <r>
    <n v="133"/>
    <n v="30"/>
    <x v="787"/>
    <d v="2005-09-21T00:00:00"/>
    <s v="IN"/>
    <s v="500/1000"/>
    <n v="1000"/>
    <n v="1231.01"/>
    <n v="0"/>
    <n v="459562"/>
    <s v="MALE"/>
    <s v="College"/>
    <s v="Adm-Clerical"/>
    <s v="Husband"/>
    <n v="0"/>
    <n v="-31700"/>
    <d v="2015-02-01T00:00:00"/>
    <x v="2"/>
    <s v="Front Collision"/>
    <s v="Minor Damage"/>
    <s v="Fire"/>
    <x v="0"/>
    <s v="River wood"/>
    <n v="19"/>
    <n v="3"/>
    <s v="No"/>
    <n v="1"/>
    <n v="2"/>
    <s v="Unknown"/>
    <n v="28440"/>
    <n v="3160"/>
    <n v="3160"/>
    <n v="22120"/>
    <s v="Dodge"/>
    <s v="Neon"/>
    <n v="2007"/>
    <x v="1"/>
  </r>
  <r>
    <n v="119"/>
    <n v="34"/>
    <x v="788"/>
    <d v="2011-12-30T00:00:00"/>
    <s v="IL"/>
    <s v="250/500"/>
    <n v="500"/>
    <n v="1299.18"/>
    <n v="0"/>
    <n v="463271"/>
    <s v="FEMALE"/>
    <s v="College"/>
    <s v="Tech-Support"/>
    <s v="Wife"/>
    <n v="57100"/>
    <n v="0"/>
    <d v="2015-01-08T00:00:00"/>
    <x v="0"/>
    <s v="Front Collision"/>
    <s v="Major Damage"/>
    <s v="Fire"/>
    <x v="3"/>
    <s v="Springfield"/>
    <n v="7"/>
    <n v="1"/>
    <s v="Yes"/>
    <n v="2"/>
    <n v="1"/>
    <s v="Yes"/>
    <n v="45540"/>
    <n v="8280"/>
    <n v="8280"/>
    <n v="28980"/>
    <s v="Honda"/>
    <s v="Civic"/>
    <n v="1998"/>
    <x v="0"/>
  </r>
  <r>
    <n v="169"/>
    <n v="34"/>
    <x v="789"/>
    <d v="1996-07-21T00:00:00"/>
    <s v="IN"/>
    <s v="100/300"/>
    <n v="500"/>
    <n v="1469.75"/>
    <n v="0"/>
    <n v="458132"/>
    <s v="FEMALE"/>
    <s v="JD"/>
    <s v="Sales"/>
    <s v="Not-In-Family"/>
    <n v="0"/>
    <n v="-57600"/>
    <d v="2015-01-16T00:00:00"/>
    <x v="0"/>
    <s v="Rear Collision"/>
    <s v="Minor Damage"/>
    <s v="Fire"/>
    <x v="1"/>
    <s v="Arlington"/>
    <n v="0"/>
    <n v="1"/>
    <s v="Unknown"/>
    <n v="0"/>
    <n v="0"/>
    <s v="Yes"/>
    <n v="38700"/>
    <n v="7740"/>
    <n v="3870"/>
    <n v="27090"/>
    <s v="Volkswagen"/>
    <s v="Passat"/>
    <n v="2012"/>
    <x v="1"/>
  </r>
  <r>
    <n v="225"/>
    <n v="39"/>
    <x v="790"/>
    <d v="1996-04-08T00:00:00"/>
    <s v="OH"/>
    <s v="250/500"/>
    <n v="500"/>
    <n v="1390.72"/>
    <n v="0"/>
    <n v="448949"/>
    <s v="MALE"/>
    <s v="Masters"/>
    <s v="Tech-Support"/>
    <s v="Other-Relative"/>
    <n v="83900"/>
    <n v="-52100"/>
    <d v="2015-02-20T00:00:00"/>
    <x v="3"/>
    <s v="Unknown"/>
    <s v="Trivial Damage"/>
    <s v="None"/>
    <x v="0"/>
    <s v="Northbrook"/>
    <n v="6"/>
    <n v="1"/>
    <s v="Yes"/>
    <n v="2"/>
    <n v="1"/>
    <s v="Yes"/>
    <n v="5830"/>
    <n v="1060"/>
    <n v="530"/>
    <n v="4240"/>
    <s v="Nissan"/>
    <s v="Pathfinder"/>
    <n v="2011"/>
    <x v="1"/>
  </r>
  <r>
    <n v="84"/>
    <n v="32"/>
    <x v="791"/>
    <d v="2001-03-04T00:00:00"/>
    <s v="IL"/>
    <s v="500/1000"/>
    <n v="500"/>
    <n v="1694.09"/>
    <n v="7000000"/>
    <n v="603732"/>
    <s v="FEMALE"/>
    <s v="Associate"/>
    <s v="Prof-Specialty"/>
    <s v="Husband"/>
    <n v="0"/>
    <n v="0"/>
    <d v="2015-01-30T00:00:00"/>
    <x v="0"/>
    <s v="Rear Collision"/>
    <s v="Total Loss"/>
    <s v="Other"/>
    <x v="2"/>
    <s v="North bend"/>
    <n v="0"/>
    <n v="1"/>
    <s v="Yes"/>
    <n v="0"/>
    <n v="2"/>
    <s v="Unknown"/>
    <n v="57240"/>
    <n v="4770"/>
    <n v="9540"/>
    <n v="42930"/>
    <s v="Bmw"/>
    <s v="X6"/>
    <n v="1995"/>
    <x v="0"/>
  </r>
  <r>
    <n v="169"/>
    <n v="39"/>
    <x v="792"/>
    <d v="2001-10-19T00:00:00"/>
    <s v="OH"/>
    <s v="100/300"/>
    <n v="2000"/>
    <n v="1140.1500000000001"/>
    <n v="0"/>
    <n v="608929"/>
    <s v="MALE"/>
    <s v="High School"/>
    <s v="Armed-Forces"/>
    <s v="Husband"/>
    <n v="0"/>
    <n v="-36800"/>
    <d v="2015-01-19T00:00:00"/>
    <x v="2"/>
    <s v="Rear Collision"/>
    <s v="Total Loss"/>
    <s v="Police"/>
    <x v="1"/>
    <s v="River wood"/>
    <n v="9"/>
    <n v="3"/>
    <s v="Yes"/>
    <n v="0"/>
    <n v="3"/>
    <s v="No"/>
    <n v="46200"/>
    <n v="4200"/>
    <n v="8400"/>
    <n v="33600"/>
    <s v="Subaru"/>
    <s v="Legacy"/>
    <n v="2015"/>
    <x v="1"/>
  </r>
  <r>
    <n v="124"/>
    <n v="32"/>
    <x v="793"/>
    <d v="2006-08-18T00:00:00"/>
    <s v="IN"/>
    <s v="100/300"/>
    <n v="1000"/>
    <n v="1310.71"/>
    <n v="0"/>
    <n v="469875"/>
    <s v="FEMALE"/>
    <s v="Masters"/>
    <s v="Farming-Fishing"/>
    <s v="Wife"/>
    <n v="29300"/>
    <n v="0"/>
    <d v="2015-02-25T00:00:00"/>
    <x v="0"/>
    <s v="Side Collision"/>
    <s v="Total Loss"/>
    <s v="Ambulance"/>
    <x v="2"/>
    <s v="Columbus"/>
    <n v="23"/>
    <n v="1"/>
    <s v="Yes"/>
    <n v="0"/>
    <n v="1"/>
    <s v="No"/>
    <n v="57700"/>
    <n v="5770"/>
    <n v="5770"/>
    <n v="46160"/>
    <s v="Toyota"/>
    <s v="Camry"/>
    <n v="2003"/>
    <x v="1"/>
  </r>
  <r>
    <n v="320"/>
    <n v="48"/>
    <x v="794"/>
    <d v="2013-04-28T00:00:00"/>
    <s v="IL"/>
    <s v="250/500"/>
    <n v="2000"/>
    <n v="1730.49"/>
    <n v="7000000"/>
    <n v="443342"/>
    <s v="MALE"/>
    <s v="College"/>
    <s v="Transport-Moving"/>
    <s v="Not-In-Family"/>
    <n v="46300"/>
    <n v="-41700"/>
    <d v="2015-01-24T00:00:00"/>
    <x v="2"/>
    <s v="Front Collision"/>
    <s v="Minor Damage"/>
    <s v="Fire"/>
    <x v="4"/>
    <s v="Northbrook"/>
    <n v="13"/>
    <n v="3"/>
    <s v="No"/>
    <n v="2"/>
    <n v="0"/>
    <s v="No"/>
    <n v="56160"/>
    <n v="4680"/>
    <n v="9360"/>
    <n v="42120"/>
    <s v="Saab"/>
    <n v="95"/>
    <n v="1995"/>
    <x v="1"/>
  </r>
  <r>
    <n v="297"/>
    <n v="47"/>
    <x v="795"/>
    <d v="2009-11-29T00:00:00"/>
    <s v="IN"/>
    <s v="250/500"/>
    <n v="500"/>
    <n v="1616.65"/>
    <n v="7000000"/>
    <n v="456363"/>
    <s v="MALE"/>
    <s v="MD"/>
    <s v="Adm-Clerical"/>
    <s v="Unmarried"/>
    <n v="0"/>
    <n v="-59500"/>
    <d v="2015-01-16T00:00:00"/>
    <x v="2"/>
    <s v="Side Collision"/>
    <s v="Total Loss"/>
    <s v="Fire"/>
    <x v="4"/>
    <s v="Columbus"/>
    <n v="0"/>
    <n v="3"/>
    <s v="Unknown"/>
    <n v="0"/>
    <n v="3"/>
    <s v="Yes"/>
    <n v="44400"/>
    <n v="5550"/>
    <n v="5550"/>
    <n v="33300"/>
    <s v="Jeep"/>
    <s v="Grand Cherokee"/>
    <n v="1999"/>
    <x v="1"/>
  </r>
  <r>
    <n v="421"/>
    <n v="56"/>
    <x v="796"/>
    <d v="1990-02-15T00:00:00"/>
    <s v="IN"/>
    <s v="100/300"/>
    <n v="500"/>
    <n v="1935.85"/>
    <n v="4000000"/>
    <n v="470826"/>
    <s v="MALE"/>
    <s v="Masters"/>
    <s v="Machine-Op-Inspct"/>
    <s v="Own-Child"/>
    <n v="49500"/>
    <n v="-81100"/>
    <d v="2015-01-12T00:00:00"/>
    <x v="0"/>
    <s v="Rear Collision"/>
    <s v="Major Damage"/>
    <s v="Ambulance"/>
    <x v="2"/>
    <s v="Hillsdale"/>
    <n v="7"/>
    <n v="1"/>
    <s v="Unknown"/>
    <n v="2"/>
    <n v="3"/>
    <s v="Unknown"/>
    <n v="92730"/>
    <n v="16860"/>
    <n v="8430"/>
    <n v="67440"/>
    <s v="Mercedes"/>
    <s v="E400"/>
    <n v="2004"/>
    <x v="0"/>
  </r>
  <r>
    <n v="136"/>
    <n v="33"/>
    <x v="797"/>
    <d v="2002-04-12T00:00:00"/>
    <s v="OH"/>
    <s v="250/500"/>
    <n v="1000"/>
    <n v="855.14"/>
    <n v="0"/>
    <n v="458582"/>
    <s v="FEMALE"/>
    <s v="PhD"/>
    <s v="Craft-Repair"/>
    <s v="Not-In-Family"/>
    <n v="37900"/>
    <n v="0"/>
    <d v="2015-01-04T00:00:00"/>
    <x v="0"/>
    <s v="Side Collision"/>
    <s v="Minor Damage"/>
    <s v="Fire"/>
    <x v="5"/>
    <s v="Northbrook"/>
    <n v="23"/>
    <n v="1"/>
    <s v="Yes"/>
    <n v="0"/>
    <n v="1"/>
    <s v="Yes"/>
    <n v="30700"/>
    <n v="3070"/>
    <n v="6140"/>
    <n v="21490"/>
    <s v="Toyota"/>
    <s v="Corolla"/>
    <n v="2015"/>
    <x v="1"/>
  </r>
  <r>
    <n v="46"/>
    <n v="24"/>
    <x v="798"/>
    <d v="1999-02-21T00:00:00"/>
    <s v="OH"/>
    <s v="250/500"/>
    <n v="2000"/>
    <n v="1568.47"/>
    <n v="4000000"/>
    <n v="454480"/>
    <s v="FEMALE"/>
    <s v="High School"/>
    <s v="Armed-Forces"/>
    <s v="Unmarried"/>
    <n v="46800"/>
    <n v="0"/>
    <d v="2015-02-02T00:00:00"/>
    <x v="0"/>
    <s v="Side Collision"/>
    <s v="Major Damage"/>
    <s v="Fire"/>
    <x v="2"/>
    <s v="Northbrook"/>
    <n v="7"/>
    <n v="1"/>
    <s v="No"/>
    <n v="2"/>
    <n v="0"/>
    <s v="Unknown"/>
    <n v="56600"/>
    <n v="11320"/>
    <n v="5660"/>
    <n v="39620"/>
    <s v="Toyota"/>
    <s v="Camry"/>
    <n v="1999"/>
    <x v="1"/>
  </r>
  <r>
    <n v="34"/>
    <n v="24"/>
    <x v="799"/>
    <d v="2011-06-18T00:00:00"/>
    <s v="IN"/>
    <s v="500/1000"/>
    <n v="2000"/>
    <n v="1550.53"/>
    <n v="0"/>
    <n v="435632"/>
    <s v="FEMALE"/>
    <s v="MD"/>
    <s v="Armed-Forces"/>
    <s v="Own-Child"/>
    <n v="0"/>
    <n v="-27700"/>
    <d v="2015-02-01T00:00:00"/>
    <x v="3"/>
    <s v="Unknown"/>
    <s v="Trivial Damage"/>
    <s v="None"/>
    <x v="1"/>
    <s v="Hillsdale"/>
    <n v="20"/>
    <n v="1"/>
    <s v="Yes"/>
    <n v="0"/>
    <n v="1"/>
    <s v="Unknown"/>
    <n v="3960"/>
    <n v="660"/>
    <n v="660"/>
    <n v="2640"/>
    <s v="Audi"/>
    <s v="A3"/>
    <n v="1998"/>
    <x v="1"/>
  </r>
  <r>
    <n v="95"/>
    <n v="30"/>
    <x v="800"/>
    <d v="1995-03-26T00:00:00"/>
    <s v="IL"/>
    <s v="250/500"/>
    <n v="2000"/>
    <n v="1370.92"/>
    <n v="0"/>
    <n v="442206"/>
    <s v="MALE"/>
    <s v="College"/>
    <s v="Transport-Moving"/>
    <s v="Unmarried"/>
    <n v="48900"/>
    <n v="0"/>
    <d v="2015-02-14T00:00:00"/>
    <x v="0"/>
    <s v="Rear Collision"/>
    <s v="Minor Damage"/>
    <s v="Police"/>
    <x v="0"/>
    <s v="Arlington"/>
    <n v="22"/>
    <n v="1"/>
    <s v="Yes"/>
    <n v="0"/>
    <n v="3"/>
    <s v="Unknown"/>
    <n v="34800"/>
    <n v="3480"/>
    <n v="6960"/>
    <n v="24360"/>
    <s v="Acura"/>
    <s v="MDX"/>
    <n v="1999"/>
    <x v="1"/>
  </r>
  <r>
    <n v="140"/>
    <n v="36"/>
    <x v="801"/>
    <d v="1991-05-03T00:00:00"/>
    <s v="IN"/>
    <s v="250/500"/>
    <n v="500"/>
    <n v="1363.59"/>
    <n v="0"/>
    <n v="468303"/>
    <s v="FEMALE"/>
    <s v="JD"/>
    <s v="Armed-Forces"/>
    <s v="Not-In-Family"/>
    <n v="43200"/>
    <n v="0"/>
    <d v="2015-02-08T00:00:00"/>
    <x v="2"/>
    <s v="Rear Collision"/>
    <s v="Minor Damage"/>
    <s v="Other"/>
    <x v="2"/>
    <s v="River wood"/>
    <n v="10"/>
    <n v="3"/>
    <s v="Unknown"/>
    <n v="2"/>
    <n v="0"/>
    <s v="Yes"/>
    <n v="79500"/>
    <n v="7950"/>
    <n v="7950"/>
    <n v="63600"/>
    <s v="Chevrolet"/>
    <s v="Tahoe"/>
    <n v="2000"/>
    <x v="1"/>
  </r>
  <r>
    <n v="200"/>
    <n v="34"/>
    <x v="802"/>
    <d v="2001-12-19T00:00:00"/>
    <s v="IN"/>
    <s v="250/500"/>
    <n v="1000"/>
    <n v="828.42"/>
    <n v="3000000"/>
    <n v="467762"/>
    <s v="FEMALE"/>
    <s v="College"/>
    <s v="Prof-Specialty"/>
    <s v="Other-Relative"/>
    <n v="0"/>
    <n v="0"/>
    <d v="2015-01-22T00:00:00"/>
    <x v="0"/>
    <s v="Front Collision"/>
    <s v="Total Loss"/>
    <s v="Police"/>
    <x v="2"/>
    <s v="Arlington"/>
    <n v="10"/>
    <n v="1"/>
    <s v="Unknown"/>
    <n v="2"/>
    <n v="2"/>
    <s v="No"/>
    <n v="56000"/>
    <n v="5600"/>
    <n v="5600"/>
    <n v="44800"/>
    <s v="Chevrolet"/>
    <s v="Malibu"/>
    <n v="2009"/>
    <x v="1"/>
  </r>
  <r>
    <n v="123"/>
    <n v="29"/>
    <x v="803"/>
    <d v="2012-08-05T00:00:00"/>
    <s v="IN"/>
    <s v="250/500"/>
    <n v="500"/>
    <n v="1209.6300000000001"/>
    <n v="0"/>
    <n v="447188"/>
    <s v="FEMALE"/>
    <s v="Masters"/>
    <s v="Machine-Op-Inspct"/>
    <s v="Not-In-Family"/>
    <n v="64800"/>
    <n v="-44200"/>
    <d v="2015-01-14T00:00:00"/>
    <x v="0"/>
    <s v="Rear Collision"/>
    <s v="Minor Damage"/>
    <s v="Ambulance"/>
    <x v="5"/>
    <s v="Arlington"/>
    <n v="17"/>
    <n v="1"/>
    <s v="Yes"/>
    <n v="1"/>
    <n v="0"/>
    <s v="Yes"/>
    <n v="73260"/>
    <n v="16280"/>
    <n v="0"/>
    <n v="56980"/>
    <s v="Volkswagen"/>
    <s v="Jetta"/>
    <n v="2014"/>
    <x v="0"/>
  </r>
  <r>
    <n v="267"/>
    <n v="46"/>
    <x v="804"/>
    <d v="2004-08-09T00:00:00"/>
    <s v="OH"/>
    <s v="250/500"/>
    <n v="2000"/>
    <n v="1111.17"/>
    <n v="0"/>
    <n v="469438"/>
    <s v="MALE"/>
    <s v="MD"/>
    <s v="Craft-Repair"/>
    <s v="Unmarried"/>
    <n v="35000"/>
    <n v="0"/>
    <d v="2015-02-03T00:00:00"/>
    <x v="3"/>
    <s v="Unknown"/>
    <s v="Trivial Damage"/>
    <s v="None"/>
    <x v="4"/>
    <s v="Arlington"/>
    <n v="3"/>
    <n v="1"/>
    <s v="Yes"/>
    <n v="2"/>
    <n v="3"/>
    <s v="Yes"/>
    <n v="4950"/>
    <n v="900"/>
    <n v="450"/>
    <n v="3600"/>
    <s v="Toyota"/>
    <s v="Camry"/>
    <n v="1995"/>
    <x v="1"/>
  </r>
  <r>
    <n v="290"/>
    <n v="42"/>
    <x v="805"/>
    <d v="2014-01-20T00:00:00"/>
    <s v="IN"/>
    <s v="500/1000"/>
    <n v="500"/>
    <n v="989.97"/>
    <n v="0"/>
    <n v="462519"/>
    <s v="MALE"/>
    <s v="Masters"/>
    <s v="Machine-Op-Inspct"/>
    <s v="Own-Child"/>
    <n v="32500"/>
    <n v="0"/>
    <d v="2015-01-20T00:00:00"/>
    <x v="0"/>
    <s v="Rear Collision"/>
    <s v="Minor Damage"/>
    <s v="Ambulance"/>
    <x v="4"/>
    <s v="Hillsdale"/>
    <n v="10"/>
    <n v="1"/>
    <s v="No"/>
    <n v="0"/>
    <n v="1"/>
    <s v="No"/>
    <n v="48000"/>
    <n v="4800"/>
    <n v="9600"/>
    <n v="33600"/>
    <s v="Saab"/>
    <n v="95"/>
    <n v="2013"/>
    <x v="1"/>
  </r>
  <r>
    <n v="45"/>
    <n v="37"/>
    <x v="806"/>
    <d v="2011-12-19T00:00:00"/>
    <s v="IN"/>
    <s v="250/500"/>
    <n v="1000"/>
    <n v="1114.23"/>
    <n v="0"/>
    <n v="432534"/>
    <s v="MALE"/>
    <s v="College"/>
    <s v="Prof-Specialty"/>
    <s v="Wife"/>
    <n v="0"/>
    <n v="0"/>
    <d v="2015-01-01T00:00:00"/>
    <x v="0"/>
    <s v="Side Collision"/>
    <s v="Major Damage"/>
    <s v="Fire"/>
    <x v="0"/>
    <s v="Arlington"/>
    <n v="1"/>
    <n v="1"/>
    <s v="Yes"/>
    <n v="0"/>
    <n v="1"/>
    <s v="Yes"/>
    <n v="52200"/>
    <n v="10440"/>
    <n v="5220"/>
    <n v="36540"/>
    <s v="Nissan"/>
    <s v="Pathfinder"/>
    <n v="2005"/>
    <x v="1"/>
  </r>
  <r>
    <n v="186"/>
    <n v="38"/>
    <x v="807"/>
    <d v="2008-07-28T00:00:00"/>
    <s v="IN"/>
    <s v="250/500"/>
    <n v="2000"/>
    <n v="1347.31"/>
    <n v="0"/>
    <n v="436467"/>
    <s v="FEMALE"/>
    <s v="JD"/>
    <s v="Protective-Serv"/>
    <s v="Unmarried"/>
    <n v="80900"/>
    <n v="-111100"/>
    <d v="2015-02-02T00:00:00"/>
    <x v="2"/>
    <s v="Rear Collision"/>
    <s v="Minor Damage"/>
    <s v="Ambulance"/>
    <x v="2"/>
    <s v="Springfield"/>
    <n v="1"/>
    <n v="3"/>
    <s v="No"/>
    <n v="2"/>
    <n v="3"/>
    <s v="Unknown"/>
    <n v="73800"/>
    <n v="12300"/>
    <n v="12300"/>
    <n v="49200"/>
    <s v="Audi"/>
    <s v="A3"/>
    <n v="1995"/>
    <x v="1"/>
  </r>
  <r>
    <n v="135"/>
    <n v="34"/>
    <x v="808"/>
    <d v="1998-05-05T00:00:00"/>
    <s v="IL"/>
    <s v="250/500"/>
    <n v="2000"/>
    <n v="1687.53"/>
    <n v="0"/>
    <n v="465674"/>
    <s v="FEMALE"/>
    <s v="JD"/>
    <s v="Protective-Serv"/>
    <s v="Other-Relative"/>
    <n v="0"/>
    <n v="-69600"/>
    <d v="2015-01-23T00:00:00"/>
    <x v="0"/>
    <s v="Side Collision"/>
    <s v="Total Loss"/>
    <s v="Fire"/>
    <x v="5"/>
    <s v="North bend"/>
    <n v="7"/>
    <n v="1"/>
    <s v="Unknown"/>
    <n v="1"/>
    <n v="2"/>
    <s v="No"/>
    <n v="78200"/>
    <n v="15640"/>
    <n v="7820"/>
    <n v="54740"/>
    <s v="Audi"/>
    <s v="A3"/>
    <n v="2009"/>
    <x v="1"/>
  </r>
  <r>
    <n v="110"/>
    <n v="33"/>
    <x v="809"/>
    <d v="1995-04-16T00:00:00"/>
    <s v="IN"/>
    <s v="250/500"/>
    <n v="1000"/>
    <n v="1183.48"/>
    <n v="0"/>
    <n v="442389"/>
    <s v="MALE"/>
    <s v="Associate"/>
    <s v="Other-Service"/>
    <s v="Husband"/>
    <n v="0"/>
    <n v="0"/>
    <d v="2015-01-26T00:00:00"/>
    <x v="0"/>
    <s v="Rear Collision"/>
    <s v="Major Damage"/>
    <s v="Ambulance"/>
    <x v="1"/>
    <s v="North bend"/>
    <n v="19"/>
    <n v="1"/>
    <s v="Unknown"/>
    <n v="2"/>
    <n v="3"/>
    <s v="No"/>
    <n v="55200"/>
    <n v="13800"/>
    <n v="9200"/>
    <n v="32200"/>
    <s v="Saab"/>
    <n v="93"/>
    <n v="2015"/>
    <x v="0"/>
  </r>
  <r>
    <n v="259"/>
    <n v="43"/>
    <x v="810"/>
    <d v="1992-02-14T00:00:00"/>
    <s v="IL"/>
    <s v="500/1000"/>
    <n v="2000"/>
    <n v="1537.13"/>
    <n v="0"/>
    <n v="471614"/>
    <s v="FEMALE"/>
    <s v="PhD"/>
    <s v="Handlers-Cleaners"/>
    <s v="Own-Child"/>
    <n v="0"/>
    <n v="-58300"/>
    <d v="2015-01-02T00:00:00"/>
    <x v="2"/>
    <s v="Side Collision"/>
    <s v="Total Loss"/>
    <s v="Other"/>
    <x v="2"/>
    <s v="North bend"/>
    <n v="3"/>
    <n v="3"/>
    <s v="No"/>
    <n v="0"/>
    <n v="2"/>
    <s v="Yes"/>
    <n v="57060"/>
    <n v="6340"/>
    <n v="6340"/>
    <n v="44380"/>
    <s v="Ford"/>
    <s v="Fusion"/>
    <n v="2012"/>
    <x v="1"/>
  </r>
  <r>
    <n v="114"/>
    <n v="30"/>
    <x v="811"/>
    <d v="2007-07-11T00:00:00"/>
    <s v="OH"/>
    <s v="250/500"/>
    <n v="1000"/>
    <n v="1173.25"/>
    <n v="0"/>
    <n v="442936"/>
    <s v="FEMALE"/>
    <s v="Masters"/>
    <s v="Protective-Serv"/>
    <s v="Husband"/>
    <n v="0"/>
    <n v="-34700"/>
    <d v="2015-02-25T00:00:00"/>
    <x v="1"/>
    <s v="Unknown"/>
    <s v="Minor Damage"/>
    <s v="None"/>
    <x v="4"/>
    <s v="Arlington"/>
    <n v="3"/>
    <n v="1"/>
    <s v="No"/>
    <n v="0"/>
    <n v="3"/>
    <s v="Yes"/>
    <n v="4680"/>
    <n v="520"/>
    <n v="520"/>
    <n v="3640"/>
    <s v="Chevrolet"/>
    <s v="Malibu"/>
    <n v="2013"/>
    <x v="1"/>
  </r>
  <r>
    <n v="404"/>
    <n v="56"/>
    <x v="812"/>
    <d v="2010-04-07T00:00:00"/>
    <s v="IN"/>
    <s v="250/500"/>
    <n v="1000"/>
    <n v="1361.16"/>
    <n v="4000000"/>
    <n v="437944"/>
    <s v="FEMALE"/>
    <s v="Masters"/>
    <s v="Transport-Moving"/>
    <s v="Not-In-Family"/>
    <n v="0"/>
    <n v="-63700"/>
    <d v="2015-01-15T00:00:00"/>
    <x v="0"/>
    <s v="Front Collision"/>
    <s v="Minor Damage"/>
    <s v="Ambulance"/>
    <x v="1"/>
    <s v="Hillsdale"/>
    <n v="23"/>
    <n v="1"/>
    <s v="No"/>
    <n v="2"/>
    <n v="0"/>
    <s v="Yes"/>
    <n v="53100"/>
    <n v="5310"/>
    <n v="5310"/>
    <n v="42480"/>
    <s v="Acura"/>
    <s v="MDX"/>
    <n v="2005"/>
    <x v="0"/>
  </r>
  <r>
    <n v="282"/>
    <n v="48"/>
    <x v="813"/>
    <d v="1991-03-10T00:00:00"/>
    <s v="OH"/>
    <s v="500/1000"/>
    <n v="2000"/>
    <n v="1422.56"/>
    <n v="7000000"/>
    <n v="473705"/>
    <s v="FEMALE"/>
    <s v="MD"/>
    <s v="Prof-Specialty"/>
    <s v="Husband"/>
    <n v="26900"/>
    <n v="-55300"/>
    <d v="2015-02-09T00:00:00"/>
    <x v="1"/>
    <s v="Unknown"/>
    <s v="Minor Damage"/>
    <s v="None"/>
    <x v="4"/>
    <s v="Springfield"/>
    <n v="7"/>
    <n v="1"/>
    <s v="Unknown"/>
    <n v="1"/>
    <n v="2"/>
    <s v="No"/>
    <n v="3520"/>
    <n v="640"/>
    <n v="320"/>
    <n v="2560"/>
    <s v="Acura"/>
    <s v="MDX"/>
    <n v="2013"/>
    <x v="1"/>
  </r>
  <r>
    <n v="57"/>
    <n v="25"/>
    <x v="814"/>
    <d v="1996-01-20T00:00:00"/>
    <s v="IL"/>
    <s v="500/1000"/>
    <n v="2000"/>
    <n v="1143.06"/>
    <n v="0"/>
    <n v="469363"/>
    <s v="FEMALE"/>
    <s v="Masters"/>
    <s v="Tech-Support"/>
    <s v="Own-Child"/>
    <n v="63100"/>
    <n v="-54100"/>
    <d v="2015-01-16T00:00:00"/>
    <x v="2"/>
    <s v="Front Collision"/>
    <s v="Total Loss"/>
    <s v="Ambulance"/>
    <x v="1"/>
    <s v="River wood"/>
    <n v="0"/>
    <n v="3"/>
    <s v="No"/>
    <n v="0"/>
    <n v="1"/>
    <s v="Yes"/>
    <n v="72900"/>
    <n v="14580"/>
    <n v="14580"/>
    <n v="43740"/>
    <s v="Nissan"/>
    <s v="Maxima"/>
    <n v="2010"/>
    <x v="1"/>
  </r>
  <r>
    <n v="215"/>
    <n v="38"/>
    <x v="815"/>
    <d v="2010-03-01T00:00:00"/>
    <s v="IN"/>
    <s v="250/500"/>
    <n v="500"/>
    <n v="1405.71"/>
    <n v="0"/>
    <n v="465376"/>
    <s v="FEMALE"/>
    <s v="PhD"/>
    <s v="Craft-Repair"/>
    <s v="Unmarried"/>
    <n v="0"/>
    <n v="0"/>
    <d v="2015-02-01T00:00:00"/>
    <x v="0"/>
    <s v="Rear Collision"/>
    <s v="Total Loss"/>
    <s v="Police"/>
    <x v="0"/>
    <s v="Arlington"/>
    <n v="10"/>
    <n v="1"/>
    <s v="Unknown"/>
    <n v="0"/>
    <n v="1"/>
    <s v="No"/>
    <n v="70700"/>
    <n v="7070"/>
    <n v="14140"/>
    <n v="49490"/>
    <s v="Volkswagen"/>
    <s v="Passat"/>
    <n v="2008"/>
    <x v="1"/>
  </r>
  <r>
    <n v="140"/>
    <n v="30"/>
    <x v="816"/>
    <d v="2014-06-15T00:00:00"/>
    <s v="IL"/>
    <s v="100/300"/>
    <n v="500"/>
    <n v="1354.2"/>
    <n v="0"/>
    <n v="438775"/>
    <s v="FEMALE"/>
    <s v="College"/>
    <s v="Adm-Clerical"/>
    <s v="Wife"/>
    <n v="100500"/>
    <n v="0"/>
    <d v="2015-02-10T00:00:00"/>
    <x v="2"/>
    <s v="Side Collision"/>
    <s v="Minor Damage"/>
    <s v="Other"/>
    <x v="0"/>
    <s v="Columbus"/>
    <n v="4"/>
    <n v="4"/>
    <s v="Unknown"/>
    <n v="0"/>
    <n v="0"/>
    <s v="Unknown"/>
    <n v="60170"/>
    <n v="5470"/>
    <n v="10940"/>
    <n v="43760"/>
    <s v="Nissan"/>
    <s v="Pathfinder"/>
    <n v="2006"/>
    <x v="1"/>
  </r>
  <r>
    <n v="250"/>
    <n v="42"/>
    <x v="817"/>
    <d v="2004-11-25T00:00:00"/>
    <s v="IN"/>
    <s v="100/300"/>
    <n v="500"/>
    <n v="1055.5999999999999"/>
    <n v="0"/>
    <n v="457962"/>
    <s v="MALE"/>
    <s v="High School"/>
    <s v="Exec-Managerial"/>
    <s v="Husband"/>
    <n v="69500"/>
    <n v="-40700"/>
    <d v="2015-01-03T00:00:00"/>
    <x v="0"/>
    <s v="Rear Collision"/>
    <s v="Major Damage"/>
    <s v="Other"/>
    <x v="0"/>
    <s v="Columbus"/>
    <n v="16"/>
    <n v="1"/>
    <s v="Unknown"/>
    <n v="1"/>
    <n v="1"/>
    <s v="Unknown"/>
    <n v="74800"/>
    <n v="13600"/>
    <n v="6800"/>
    <n v="54400"/>
    <s v="Ford"/>
    <s v="Fusion"/>
    <n v="2009"/>
    <x v="0"/>
  </r>
  <r>
    <n v="286"/>
    <n v="41"/>
    <x v="818"/>
    <d v="2000-08-26T00:00:00"/>
    <s v="IL"/>
    <s v="250/500"/>
    <n v="1000"/>
    <n v="999.43"/>
    <n v="0"/>
    <n v="477947"/>
    <s v="MALE"/>
    <s v="College"/>
    <s v="Prof-Specialty"/>
    <s v="Wife"/>
    <n v="25800"/>
    <n v="0"/>
    <d v="2015-01-01T00:00:00"/>
    <x v="1"/>
    <s v="Unknown"/>
    <s v="Trivial Damage"/>
    <s v="Police"/>
    <x v="4"/>
    <s v="North bend"/>
    <n v="3"/>
    <n v="1"/>
    <s v="Yes"/>
    <n v="2"/>
    <n v="0"/>
    <s v="Unknown"/>
    <n v="4100"/>
    <n v="820"/>
    <n v="410"/>
    <n v="2870"/>
    <s v="Chevrolet"/>
    <s v="Malibu"/>
    <n v="2009"/>
    <x v="1"/>
  </r>
  <r>
    <n v="356"/>
    <n v="47"/>
    <x v="819"/>
    <d v="2005-08-23T00:00:00"/>
    <s v="IN"/>
    <s v="250/500"/>
    <n v="2000"/>
    <n v="1155.97"/>
    <n v="0"/>
    <n v="431104"/>
    <s v="MALE"/>
    <s v="High School"/>
    <s v="Prof-Specialty"/>
    <s v="Husband"/>
    <n v="0"/>
    <n v="0"/>
    <d v="2015-02-23T00:00:00"/>
    <x v="0"/>
    <s v="Side Collision"/>
    <s v="Minor Damage"/>
    <s v="Other"/>
    <x v="0"/>
    <s v="Columbus"/>
    <n v="5"/>
    <n v="1"/>
    <s v="Yes"/>
    <n v="0"/>
    <n v="3"/>
    <s v="Unknown"/>
    <n v="61490"/>
    <n v="5590"/>
    <n v="11180"/>
    <n v="44720"/>
    <s v="Dodge"/>
    <s v="RAM"/>
    <n v="2009"/>
    <x v="1"/>
  </r>
  <r>
    <n v="65"/>
    <n v="29"/>
    <x v="820"/>
    <d v="1990-08-09T00:00:00"/>
    <s v="IL"/>
    <s v="250/500"/>
    <n v="1000"/>
    <n v="1726.91"/>
    <n v="0"/>
    <n v="456570"/>
    <s v="MALE"/>
    <s v="High School"/>
    <s v="Other-Service"/>
    <s v="Own-Child"/>
    <n v="0"/>
    <n v="0"/>
    <d v="2015-01-28T00:00:00"/>
    <x v="1"/>
    <s v="Unknown"/>
    <s v="Trivial Damage"/>
    <s v="None"/>
    <x v="1"/>
    <s v="Hillsdale"/>
    <n v="14"/>
    <n v="1"/>
    <s v="Unknown"/>
    <n v="0"/>
    <n v="0"/>
    <s v="Unknown"/>
    <n v="7200"/>
    <n v="720"/>
    <n v="1440"/>
    <n v="5040"/>
    <s v="Audi"/>
    <s v="A5"/>
    <n v="1999"/>
    <x v="1"/>
  </r>
  <r>
    <n v="187"/>
    <n v="34"/>
    <x v="821"/>
    <d v="2003-03-28T00:00:00"/>
    <s v="IN"/>
    <s v="500/1000"/>
    <n v="500"/>
    <n v="1232.57"/>
    <n v="0"/>
    <n v="612986"/>
    <s v="FEMALE"/>
    <s v="PhD"/>
    <s v="Machine-Op-Inspct"/>
    <s v="Not-In-Family"/>
    <n v="59500"/>
    <n v="0"/>
    <d v="2015-02-22T00:00:00"/>
    <x v="2"/>
    <s v="Side Collision"/>
    <s v="Minor Damage"/>
    <s v="Fire"/>
    <x v="2"/>
    <s v="Arlington"/>
    <n v="7"/>
    <n v="3"/>
    <s v="Unknown"/>
    <n v="0"/>
    <n v="0"/>
    <s v="Unknown"/>
    <n v="45100"/>
    <n v="8200"/>
    <n v="4100"/>
    <n v="32800"/>
    <s v="Nissan"/>
    <s v="Pathfinder"/>
    <n v="2011"/>
    <x v="1"/>
  </r>
  <r>
    <n v="386"/>
    <n v="53"/>
    <x v="822"/>
    <d v="2007-10-23T00:00:00"/>
    <s v="OH"/>
    <s v="250/500"/>
    <n v="500"/>
    <n v="1078.6500000000001"/>
    <n v="0"/>
    <n v="615730"/>
    <s v="MALE"/>
    <s v="JD"/>
    <s v="Craft-Repair"/>
    <s v="Not-In-Family"/>
    <n v="36800"/>
    <n v="0"/>
    <d v="2015-01-03T00:00:00"/>
    <x v="0"/>
    <s v="Front Collision"/>
    <s v="Minor Damage"/>
    <s v="Police"/>
    <x v="4"/>
    <s v="North bend"/>
    <n v="16"/>
    <n v="1"/>
    <s v="Unknown"/>
    <n v="2"/>
    <n v="3"/>
    <s v="Yes"/>
    <n v="66660"/>
    <n v="12120"/>
    <n v="6060"/>
    <n v="48480"/>
    <s v="Honda"/>
    <s v="Civic"/>
    <n v="2006"/>
    <x v="1"/>
  </r>
  <r>
    <n v="197"/>
    <n v="41"/>
    <x v="823"/>
    <d v="1996-06-27T00:00:00"/>
    <s v="OH"/>
    <s v="500/1000"/>
    <n v="1000"/>
    <n v="1324.78"/>
    <n v="0"/>
    <n v="478640"/>
    <s v="FEMALE"/>
    <s v="PhD"/>
    <s v="Prof-Specialty"/>
    <s v="Not-In-Family"/>
    <n v="0"/>
    <n v="-64500"/>
    <d v="2015-01-10T00:00:00"/>
    <x v="0"/>
    <s v="Front Collision"/>
    <s v="Major Damage"/>
    <s v="Police"/>
    <x v="5"/>
    <s v="Northbrook"/>
    <n v="6"/>
    <n v="1"/>
    <s v="No"/>
    <n v="2"/>
    <n v="2"/>
    <s v="Yes"/>
    <n v="76400"/>
    <n v="15280"/>
    <n v="7640"/>
    <n v="53480"/>
    <s v="Volkswagen"/>
    <s v="Jetta"/>
    <n v="1997"/>
    <x v="0"/>
  </r>
  <r>
    <n v="166"/>
    <n v="37"/>
    <x v="824"/>
    <d v="1994-12-11T00:00:00"/>
    <s v="IN"/>
    <s v="250/500"/>
    <n v="500"/>
    <n v="1518.54"/>
    <n v="0"/>
    <n v="470510"/>
    <s v="FEMALE"/>
    <s v="MD"/>
    <s v="Craft-Repair"/>
    <s v="Not-In-Family"/>
    <n v="0"/>
    <n v="0"/>
    <d v="2015-01-25T00:00:00"/>
    <x v="0"/>
    <s v="Rear Collision"/>
    <s v="Total Loss"/>
    <s v="Ambulance"/>
    <x v="6"/>
    <s v="River wood"/>
    <n v="10"/>
    <n v="1"/>
    <s v="Yes"/>
    <n v="1"/>
    <n v="1"/>
    <s v="No"/>
    <n v="58300"/>
    <n v="10600"/>
    <n v="10600"/>
    <n v="37100"/>
    <s v="Ford"/>
    <s v="F150"/>
    <n v="2001"/>
    <x v="1"/>
  </r>
  <r>
    <n v="293"/>
    <n v="49"/>
    <x v="825"/>
    <d v="1995-12-05T00:00:00"/>
    <s v="IL"/>
    <s v="100/300"/>
    <n v="2000"/>
    <n v="1239.06"/>
    <n v="0"/>
    <n v="439360"/>
    <s v="FEMALE"/>
    <s v="JD"/>
    <s v="Transport-Moving"/>
    <s v="Husband"/>
    <n v="34900"/>
    <n v="0"/>
    <d v="2015-01-10T00:00:00"/>
    <x v="0"/>
    <s v="Front Collision"/>
    <s v="Total Loss"/>
    <s v="Police"/>
    <x v="0"/>
    <s v="River wood"/>
    <n v="19"/>
    <n v="1"/>
    <s v="Unknown"/>
    <n v="1"/>
    <n v="1"/>
    <s v="Unknown"/>
    <n v="57310"/>
    <n v="5210"/>
    <n v="10420"/>
    <n v="41680"/>
    <s v="Volkswagen"/>
    <s v="Passat"/>
    <n v="2002"/>
    <x v="1"/>
  </r>
  <r>
    <n v="179"/>
    <n v="32"/>
    <x v="826"/>
    <d v="1996-12-15T00:00:00"/>
    <s v="OH"/>
    <s v="500/1000"/>
    <n v="2000"/>
    <n v="1246.68"/>
    <n v="0"/>
    <n v="440251"/>
    <s v="FEMALE"/>
    <s v="PhD"/>
    <s v="Priv-House-Serv"/>
    <s v="Own-Child"/>
    <n v="0"/>
    <n v="0"/>
    <d v="2015-01-28T00:00:00"/>
    <x v="0"/>
    <s v="Front Collision"/>
    <s v="Minor Damage"/>
    <s v="Fire"/>
    <x v="2"/>
    <s v="Arlington"/>
    <n v="10"/>
    <n v="1"/>
    <s v="Unknown"/>
    <n v="0"/>
    <n v="1"/>
    <s v="Unknown"/>
    <n v="53100"/>
    <n v="5900"/>
    <n v="5900"/>
    <n v="41300"/>
    <s v="Subaru"/>
    <s v="Impreza"/>
    <n v="2006"/>
    <x v="1"/>
  </r>
  <r>
    <n v="76"/>
    <n v="24"/>
    <x v="827"/>
    <d v="2011-06-06T00:00:00"/>
    <s v="OH"/>
    <s v="250/500"/>
    <n v="1000"/>
    <n v="1622.67"/>
    <n v="0"/>
    <n v="600313"/>
    <s v="FEMALE"/>
    <s v="MD"/>
    <s v="Priv-House-Serv"/>
    <s v="Husband"/>
    <n v="0"/>
    <n v="0"/>
    <d v="2015-02-18T00:00:00"/>
    <x v="2"/>
    <s v="Side Collision"/>
    <s v="Total Loss"/>
    <s v="Ambulance"/>
    <x v="4"/>
    <s v="River wood"/>
    <n v="6"/>
    <n v="3"/>
    <s v="No"/>
    <n v="1"/>
    <n v="1"/>
    <s v="Unknown"/>
    <n v="74700"/>
    <n v="14940"/>
    <n v="7470"/>
    <n v="52290"/>
    <s v="Subaru"/>
    <s v="Forrester"/>
    <n v="1997"/>
    <x v="1"/>
  </r>
  <r>
    <n v="105"/>
    <n v="28"/>
    <x v="828"/>
    <d v="1995-12-13T00:00:00"/>
    <s v="OH"/>
    <s v="250/500"/>
    <n v="500"/>
    <n v="1082.3599999999999"/>
    <n v="0"/>
    <n v="452216"/>
    <s v="FEMALE"/>
    <s v="Associate"/>
    <s v="Prof-Specialty"/>
    <s v="Own-Child"/>
    <n v="0"/>
    <n v="0"/>
    <d v="2015-01-24T00:00:00"/>
    <x v="2"/>
    <s v="Rear Collision"/>
    <s v="Major Damage"/>
    <s v="Fire"/>
    <x v="0"/>
    <s v="River wood"/>
    <n v="12"/>
    <n v="3"/>
    <s v="No"/>
    <n v="2"/>
    <n v="2"/>
    <s v="No"/>
    <n v="60500"/>
    <n v="12100"/>
    <n v="6050"/>
    <n v="42350"/>
    <s v="Audi"/>
    <s v="A5"/>
    <n v="1995"/>
    <x v="1"/>
  </r>
  <r>
    <n v="97"/>
    <n v="26"/>
    <x v="829"/>
    <d v="1997-10-28T00:00:00"/>
    <s v="OH"/>
    <s v="250/500"/>
    <n v="1000"/>
    <n v="1270.55"/>
    <n v="0"/>
    <n v="478532"/>
    <s v="MALE"/>
    <s v="Masters"/>
    <s v="Protective-Serv"/>
    <s v="Unmarried"/>
    <n v="0"/>
    <n v="-72100"/>
    <d v="2015-01-20T00:00:00"/>
    <x v="2"/>
    <s v="Side Collision"/>
    <s v="Total Loss"/>
    <s v="Other"/>
    <x v="5"/>
    <s v="River wood"/>
    <n v="10"/>
    <n v="3"/>
    <s v="Yes"/>
    <n v="2"/>
    <n v="3"/>
    <s v="No"/>
    <n v="84920"/>
    <n v="7720"/>
    <n v="15440"/>
    <n v="61760"/>
    <s v="Jeep"/>
    <s v="Wrangler"/>
    <n v="2006"/>
    <x v="0"/>
  </r>
  <r>
    <n v="148"/>
    <n v="36"/>
    <x v="830"/>
    <d v="1996-01-04T00:00:00"/>
    <s v="IL"/>
    <s v="500/1000"/>
    <n v="1000"/>
    <n v="1236.32"/>
    <n v="5000000"/>
    <n v="616929"/>
    <s v="FEMALE"/>
    <s v="MD"/>
    <s v="Adm-Clerical"/>
    <s v="Own-Child"/>
    <n v="55100"/>
    <n v="0"/>
    <d v="2015-01-10T00:00:00"/>
    <x v="0"/>
    <s v="Side Collision"/>
    <s v="Total Loss"/>
    <s v="Police"/>
    <x v="6"/>
    <s v="Northbrook"/>
    <n v="0"/>
    <n v="1"/>
    <s v="No"/>
    <n v="2"/>
    <n v="0"/>
    <s v="No"/>
    <n v="61050"/>
    <n v="5550"/>
    <n v="11100"/>
    <n v="44400"/>
    <s v="Dodge"/>
    <s v="Neon"/>
    <n v="2009"/>
    <x v="1"/>
  </r>
  <r>
    <n v="77"/>
    <n v="26"/>
    <x v="831"/>
    <d v="2008-05-09T00:00:00"/>
    <s v="IL"/>
    <s v="250/500"/>
    <n v="2000"/>
    <n v="785.82"/>
    <n v="0"/>
    <n v="620207"/>
    <s v="MALE"/>
    <s v="JD"/>
    <s v="Exec-Managerial"/>
    <s v="Other-Relative"/>
    <n v="49700"/>
    <n v="0"/>
    <d v="2015-01-07T00:00:00"/>
    <x v="2"/>
    <s v="Rear Collision"/>
    <s v="Major Damage"/>
    <s v="Police"/>
    <x v="2"/>
    <s v="Hillsdale"/>
    <n v="12"/>
    <n v="3"/>
    <s v="Yes"/>
    <n v="2"/>
    <n v="0"/>
    <s v="Unknown"/>
    <n v="69080"/>
    <n v="12560"/>
    <n v="6280"/>
    <n v="50240"/>
    <s v="Audi"/>
    <s v="A5"/>
    <n v="2009"/>
    <x v="0"/>
  </r>
  <r>
    <n v="295"/>
    <n v="46"/>
    <x v="832"/>
    <d v="2009-12-05T00:00:00"/>
    <s v="IN"/>
    <s v="250/500"/>
    <n v="500"/>
    <n v="1265.8399999999999"/>
    <n v="0"/>
    <n v="605743"/>
    <s v="FEMALE"/>
    <s v="JD"/>
    <s v="Prof-Specialty"/>
    <s v="Own-Child"/>
    <n v="52200"/>
    <n v="-44500"/>
    <d v="2015-01-16T00:00:00"/>
    <x v="1"/>
    <s v="Unknown"/>
    <s v="Minor Damage"/>
    <s v="None"/>
    <x v="1"/>
    <s v="Arlington"/>
    <n v="10"/>
    <n v="1"/>
    <s v="Yes"/>
    <n v="1"/>
    <n v="3"/>
    <s v="Yes"/>
    <n v="4560"/>
    <n v="760"/>
    <n v="380"/>
    <n v="3420"/>
    <s v="Nissan"/>
    <s v="Pathfinder"/>
    <n v="2007"/>
    <x v="1"/>
  </r>
  <r>
    <n v="126"/>
    <n v="28"/>
    <x v="833"/>
    <d v="1992-01-05T00:00:00"/>
    <s v="IN"/>
    <s v="250/500"/>
    <n v="500"/>
    <n v="1508.9"/>
    <n v="0"/>
    <n v="472814"/>
    <s v="FEMALE"/>
    <s v="JD"/>
    <s v="Machine-Op-Inspct"/>
    <s v="Other-Relative"/>
    <n v="0"/>
    <n v="0"/>
    <d v="2015-01-01T00:00:00"/>
    <x v="2"/>
    <s v="Rear Collision"/>
    <s v="Total Loss"/>
    <s v="Police"/>
    <x v="4"/>
    <s v="North bend"/>
    <n v="3"/>
    <n v="4"/>
    <s v="No"/>
    <n v="0"/>
    <n v="1"/>
    <s v="Unknown"/>
    <n v="67800"/>
    <n v="11300"/>
    <n v="11300"/>
    <n v="45200"/>
    <s v="Ford"/>
    <s v="F150"/>
    <n v="2011"/>
    <x v="1"/>
  </r>
  <r>
    <n v="132"/>
    <n v="32"/>
    <x v="834"/>
    <d v="1997-11-15T00:00:00"/>
    <s v="OH"/>
    <s v="250/500"/>
    <n v="2000"/>
    <n v="1106.8399999999999"/>
    <n v="0"/>
    <n v="464362"/>
    <s v="MALE"/>
    <s v="PhD"/>
    <s v="Other-Service"/>
    <s v="Wife"/>
    <n v="43100"/>
    <n v="-31900"/>
    <d v="2015-01-07T00:00:00"/>
    <x v="1"/>
    <s v="Unknown"/>
    <s v="Minor Damage"/>
    <s v="Police"/>
    <x v="0"/>
    <s v="River wood"/>
    <n v="21"/>
    <n v="1"/>
    <s v="Yes"/>
    <n v="1"/>
    <n v="1"/>
    <s v="Yes"/>
    <n v="5600"/>
    <n v="1120"/>
    <n v="560"/>
    <n v="3920"/>
    <s v="Subaru"/>
    <s v="Legacy"/>
    <n v="2005"/>
    <x v="1"/>
  </r>
  <r>
    <n v="370"/>
    <n v="55"/>
    <x v="835"/>
    <d v="2012-12-22T00:00:00"/>
    <s v="IN"/>
    <s v="500/1000"/>
    <n v="2000"/>
    <n v="1389.13"/>
    <n v="7000000"/>
    <n v="456203"/>
    <s v="MALE"/>
    <s v="JD"/>
    <s v="Other-Service"/>
    <s v="Wife"/>
    <n v="0"/>
    <n v="-53200"/>
    <d v="2015-02-17T00:00:00"/>
    <x v="1"/>
    <s v="Unknown"/>
    <s v="Minor Damage"/>
    <s v="None"/>
    <x v="5"/>
    <s v="Northbrook"/>
    <n v="6"/>
    <n v="1"/>
    <s v="Unknown"/>
    <n v="0"/>
    <n v="2"/>
    <s v="Unknown"/>
    <n v="9000"/>
    <n v="900"/>
    <n v="1800"/>
    <n v="6300"/>
    <s v="Mercedes"/>
    <s v="ML350"/>
    <n v="2015"/>
    <x v="1"/>
  </r>
  <r>
    <n v="257"/>
    <n v="43"/>
    <x v="836"/>
    <d v="1992-05-19T00:00:00"/>
    <s v="IN"/>
    <s v="100/300"/>
    <n v="1000"/>
    <n v="974.84"/>
    <n v="0"/>
    <n v="468984"/>
    <s v="FEMALE"/>
    <s v="JD"/>
    <s v="Transport-Moving"/>
    <s v="Other-Relative"/>
    <n v="52100"/>
    <n v="0"/>
    <d v="2015-02-26T00:00:00"/>
    <x v="0"/>
    <s v="Rear Collision"/>
    <s v="Total Loss"/>
    <s v="Police"/>
    <x v="1"/>
    <s v="North bend"/>
    <n v="0"/>
    <n v="1"/>
    <s v="No"/>
    <n v="0"/>
    <n v="1"/>
    <s v="Yes"/>
    <n v="85320"/>
    <n v="21330"/>
    <n v="7110"/>
    <n v="56880"/>
    <s v="Nissan"/>
    <s v="Pathfinder"/>
    <n v="2006"/>
    <x v="1"/>
  </r>
  <r>
    <n v="9"/>
    <n v="24"/>
    <x v="837"/>
    <d v="2002-05-25T00:00:00"/>
    <s v="IL"/>
    <s v="100/300"/>
    <n v="2000"/>
    <n v="1304.46"/>
    <n v="0"/>
    <n v="473349"/>
    <s v="FEMALE"/>
    <s v="PhD"/>
    <s v="Machine-Op-Inspct"/>
    <s v="Other-Relative"/>
    <n v="51700"/>
    <n v="-33300"/>
    <d v="2015-01-31T00:00:00"/>
    <x v="1"/>
    <s v="Unknown"/>
    <s v="Trivial Damage"/>
    <s v="None"/>
    <x v="5"/>
    <s v="Arlington"/>
    <n v="6"/>
    <n v="1"/>
    <s v="No"/>
    <n v="0"/>
    <n v="3"/>
    <s v="Yes"/>
    <n v="5940"/>
    <n v="540"/>
    <n v="1080"/>
    <n v="4320"/>
    <s v="Audi"/>
    <s v="A5"/>
    <n v="2001"/>
    <x v="0"/>
  </r>
  <r>
    <n v="185"/>
    <n v="34"/>
    <x v="838"/>
    <d v="2010-04-21T00:00:00"/>
    <s v="OH"/>
    <s v="250/500"/>
    <n v="500"/>
    <n v="1257.3599999999999"/>
    <n v="0"/>
    <n v="474771"/>
    <s v="FEMALE"/>
    <s v="PhD"/>
    <s v="Armed-Forces"/>
    <s v="Husband"/>
    <n v="0"/>
    <n v="0"/>
    <d v="2015-02-27T00:00:00"/>
    <x v="2"/>
    <s v="Side Collision"/>
    <s v="Major Damage"/>
    <s v="Fire"/>
    <x v="0"/>
    <s v="Arlington"/>
    <n v="20"/>
    <n v="3"/>
    <s v="Yes"/>
    <n v="1"/>
    <n v="1"/>
    <s v="Unknown"/>
    <n v="51370"/>
    <n v="9340"/>
    <n v="4670"/>
    <n v="37360"/>
    <s v="Bmw"/>
    <s v="M5"/>
    <n v="2000"/>
    <x v="0"/>
  </r>
  <r>
    <n v="234"/>
    <n v="43"/>
    <x v="839"/>
    <d v="1990-03-26T00:00:00"/>
    <s v="OH"/>
    <s v="250/500"/>
    <n v="500"/>
    <n v="1257.04"/>
    <n v="0"/>
    <n v="448294"/>
    <s v="MALE"/>
    <s v="Associate"/>
    <s v="Protective-Serv"/>
    <s v="Own-Child"/>
    <n v="0"/>
    <n v="-48800"/>
    <d v="2015-03-01T00:00:00"/>
    <x v="0"/>
    <s v="Rear Collision"/>
    <s v="Major Damage"/>
    <s v="Police"/>
    <x v="0"/>
    <s v="Northbrook"/>
    <n v="4"/>
    <n v="1"/>
    <s v="No"/>
    <n v="2"/>
    <n v="2"/>
    <s v="Yes"/>
    <n v="51600"/>
    <n v="10320"/>
    <n v="5160"/>
    <n v="36120"/>
    <s v="Dodge"/>
    <s v="Neon"/>
    <n v="2011"/>
    <x v="1"/>
  </r>
  <r>
    <n v="253"/>
    <n v="44"/>
    <x v="840"/>
    <d v="2007-05-12T00:00:00"/>
    <s v="OH"/>
    <s v="100/300"/>
    <n v="2000"/>
    <n v="719.52"/>
    <n v="0"/>
    <n v="606606"/>
    <s v="FEMALE"/>
    <s v="High School"/>
    <s v="Farming-Fishing"/>
    <s v="Own-Child"/>
    <n v="45800"/>
    <n v="0"/>
    <d v="2015-02-13T00:00:00"/>
    <x v="3"/>
    <s v="Unknown"/>
    <s v="Trivial Damage"/>
    <s v="None"/>
    <x v="0"/>
    <s v="Arlington"/>
    <n v="9"/>
    <n v="1"/>
    <s v="No"/>
    <n v="0"/>
    <n v="3"/>
    <s v="Unknown"/>
    <n v="5400"/>
    <n v="600"/>
    <n v="600"/>
    <n v="4200"/>
    <s v="Chevrolet"/>
    <s v="Malibu"/>
    <n v="1998"/>
    <x v="1"/>
  </r>
  <r>
    <n v="233"/>
    <n v="39"/>
    <x v="841"/>
    <d v="2001-01-02T00:00:00"/>
    <s v="OH"/>
    <s v="500/1000"/>
    <n v="2000"/>
    <n v="1524.18"/>
    <n v="0"/>
    <n v="605220"/>
    <s v="MALE"/>
    <s v="JD"/>
    <s v="Craft-Repair"/>
    <s v="Unmarried"/>
    <n v="0"/>
    <n v="0"/>
    <d v="2015-01-08T00:00:00"/>
    <x v="2"/>
    <s v="Rear Collision"/>
    <s v="Minor Damage"/>
    <s v="Fire"/>
    <x v="0"/>
    <s v="Northbrook"/>
    <n v="20"/>
    <n v="3"/>
    <s v="Unknown"/>
    <n v="1"/>
    <n v="0"/>
    <s v="Yes"/>
    <n v="48870"/>
    <n v="5430"/>
    <n v="5430"/>
    <n v="38010"/>
    <s v="Saab"/>
    <n v="95"/>
    <n v="1999"/>
    <x v="1"/>
  </r>
  <r>
    <n v="274"/>
    <n v="44"/>
    <x v="842"/>
    <d v="2006-08-10T00:00:00"/>
    <s v="IN"/>
    <s v="500/1000"/>
    <n v="500"/>
    <n v="1395.58"/>
    <n v="0"/>
    <n v="466612"/>
    <s v="FEMALE"/>
    <s v="JD"/>
    <s v="Tech-Support"/>
    <s v="Husband"/>
    <n v="0"/>
    <n v="0"/>
    <d v="2015-02-05T00:00:00"/>
    <x v="1"/>
    <s v="Unknown"/>
    <s v="Minor Damage"/>
    <s v="Police"/>
    <x v="4"/>
    <s v="Springfield"/>
    <n v="7"/>
    <n v="1"/>
    <s v="No"/>
    <n v="2"/>
    <n v="1"/>
    <s v="Unknown"/>
    <n v="5590"/>
    <n v="860"/>
    <n v="860"/>
    <n v="3870"/>
    <s v="Bmw"/>
    <s v="X5"/>
    <n v="2000"/>
    <x v="1"/>
  </r>
  <r>
    <n v="297"/>
    <n v="48"/>
    <x v="843"/>
    <d v="2014-07-28T00:00:00"/>
    <s v="IL"/>
    <s v="500/1000"/>
    <n v="1000"/>
    <n v="1243.68"/>
    <n v="0"/>
    <n v="463331"/>
    <s v="MALE"/>
    <s v="Masters"/>
    <s v="Protective-Serv"/>
    <s v="Wife"/>
    <n v="0"/>
    <n v="-71400"/>
    <d v="2015-02-20T00:00:00"/>
    <x v="2"/>
    <s v="Front Collision"/>
    <s v="Major Damage"/>
    <s v="Other"/>
    <x v="2"/>
    <s v="Springfield"/>
    <n v="18"/>
    <n v="3"/>
    <s v="Unknown"/>
    <n v="0"/>
    <n v="2"/>
    <s v="Unknown"/>
    <n v="54960"/>
    <n v="6870"/>
    <n v="0"/>
    <n v="48090"/>
    <s v="Toyota"/>
    <s v="Corolla"/>
    <n v="2002"/>
    <x v="0"/>
  </r>
  <r>
    <n v="273"/>
    <n v="47"/>
    <x v="844"/>
    <d v="2011-09-27T00:00:00"/>
    <s v="OH"/>
    <s v="500/1000"/>
    <n v="1000"/>
    <n v="1189.04"/>
    <n v="0"/>
    <n v="457843"/>
    <s v="FEMALE"/>
    <s v="Associate"/>
    <s v="Prof-Specialty"/>
    <s v="Own-Child"/>
    <n v="59600"/>
    <n v="0"/>
    <d v="2015-01-24T00:00:00"/>
    <x v="2"/>
    <s v="Side Collision"/>
    <s v="Minor Damage"/>
    <s v="Police"/>
    <x v="1"/>
    <s v="Northbrook"/>
    <n v="0"/>
    <n v="3"/>
    <s v="No"/>
    <n v="1"/>
    <n v="3"/>
    <s v="Unknown"/>
    <n v="39800"/>
    <n v="7960"/>
    <n v="3980"/>
    <n v="27860"/>
    <s v="Jeep"/>
    <s v="Wrangler"/>
    <n v="2014"/>
    <x v="1"/>
  </r>
  <r>
    <n v="147"/>
    <n v="37"/>
    <x v="845"/>
    <d v="2013-04-20T00:00:00"/>
    <s v="IN"/>
    <s v="500/1000"/>
    <n v="2000"/>
    <n v="1375.29"/>
    <n v="0"/>
    <n v="609226"/>
    <s v="FEMALE"/>
    <s v="Masters"/>
    <s v="Armed-Forces"/>
    <s v="Own-Child"/>
    <n v="0"/>
    <n v="0"/>
    <d v="2015-01-31T00:00:00"/>
    <x v="2"/>
    <s v="Side Collision"/>
    <s v="Major Damage"/>
    <s v="Ambulance"/>
    <x v="0"/>
    <s v="Columbus"/>
    <n v="11"/>
    <n v="3"/>
    <s v="Unknown"/>
    <n v="0"/>
    <n v="1"/>
    <s v="Unknown"/>
    <n v="56160"/>
    <n v="6240"/>
    <n v="6240"/>
    <n v="43680"/>
    <s v="Ford"/>
    <s v="Fusion"/>
    <n v="2015"/>
    <x v="0"/>
  </r>
  <r>
    <n v="285"/>
    <n v="42"/>
    <x v="846"/>
    <d v="1991-03-20T00:00:00"/>
    <s v="IN"/>
    <s v="100/300"/>
    <n v="500"/>
    <n v="1389.13"/>
    <n v="0"/>
    <n v="452942"/>
    <s v="MALE"/>
    <s v="Associate"/>
    <s v="Priv-House-Serv"/>
    <s v="Not-In-Family"/>
    <n v="63100"/>
    <n v="-79400"/>
    <d v="2015-01-23T00:00:00"/>
    <x v="0"/>
    <s v="Side Collision"/>
    <s v="Total Loss"/>
    <s v="Fire"/>
    <x v="1"/>
    <s v="Hillsdale"/>
    <n v="13"/>
    <n v="1"/>
    <s v="No"/>
    <n v="0"/>
    <n v="3"/>
    <s v="Unknown"/>
    <n v="52700"/>
    <n v="5270"/>
    <n v="10540"/>
    <n v="36890"/>
    <s v="Toyota"/>
    <s v="Corolla"/>
    <n v="2005"/>
    <x v="1"/>
  </r>
  <r>
    <n v="289"/>
    <n v="43"/>
    <x v="847"/>
    <d v="2002-12-21T00:00:00"/>
    <s v="OH"/>
    <s v="500/1000"/>
    <n v="1000"/>
    <n v="1387.51"/>
    <n v="0"/>
    <n v="609390"/>
    <s v="FEMALE"/>
    <s v="Associate"/>
    <s v="Sales"/>
    <s v="Not-In-Family"/>
    <n v="0"/>
    <n v="0"/>
    <d v="2015-01-11T00:00:00"/>
    <x v="2"/>
    <s v="Side Collision"/>
    <s v="Minor Damage"/>
    <s v="Fire"/>
    <x v="2"/>
    <s v="River wood"/>
    <n v="19"/>
    <n v="3"/>
    <s v="Yes"/>
    <n v="1"/>
    <n v="3"/>
    <s v="Unknown"/>
    <n v="68580"/>
    <n v="7620"/>
    <n v="7620"/>
    <n v="53340"/>
    <s v="Jeep"/>
    <s v="Wrangler"/>
    <n v="2010"/>
    <x v="1"/>
  </r>
  <r>
    <n v="427"/>
    <n v="60"/>
    <x v="848"/>
    <d v="2005-12-03T00:00:00"/>
    <s v="IN"/>
    <s v="100/300"/>
    <n v="1000"/>
    <n v="1178.6099999999999"/>
    <n v="7000000"/>
    <n v="446608"/>
    <s v="MALE"/>
    <s v="MD"/>
    <s v="Craft-Repair"/>
    <s v="Own-Child"/>
    <n v="0"/>
    <n v="-54400"/>
    <d v="2015-02-20T00:00:00"/>
    <x v="0"/>
    <s v="Side Collision"/>
    <s v="Major Damage"/>
    <s v="Ambulance"/>
    <x v="2"/>
    <s v="Springfield"/>
    <n v="23"/>
    <n v="1"/>
    <s v="Yes"/>
    <n v="1"/>
    <n v="2"/>
    <s v="Yes"/>
    <n v="90860"/>
    <n v="12980"/>
    <n v="19470"/>
    <n v="58410"/>
    <s v="Volkswagen"/>
    <s v="Jetta"/>
    <n v="2004"/>
    <x v="0"/>
  </r>
  <r>
    <n v="380"/>
    <n v="53"/>
    <x v="849"/>
    <d v="2011-05-25T00:00:00"/>
    <s v="IL"/>
    <s v="250/500"/>
    <n v="2000"/>
    <n v="1166.6199999999999"/>
    <n v="6000000"/>
    <n v="602500"/>
    <s v="MALE"/>
    <s v="Associate"/>
    <s v="Priv-House-Serv"/>
    <s v="Wife"/>
    <n v="0"/>
    <n v="0"/>
    <d v="2015-02-24T00:00:00"/>
    <x v="3"/>
    <s v="Unknown"/>
    <s v="Trivial Damage"/>
    <s v="Police"/>
    <x v="5"/>
    <s v="North bend"/>
    <n v="23"/>
    <n v="1"/>
    <s v="No"/>
    <n v="0"/>
    <n v="3"/>
    <s v="No"/>
    <n v="5700"/>
    <n v="570"/>
    <n v="570"/>
    <n v="4560"/>
    <s v="Saab"/>
    <n v="93"/>
    <n v="2001"/>
    <x v="1"/>
  </r>
  <r>
    <n v="13"/>
    <n v="21"/>
    <x v="850"/>
    <d v="2006-10-18T00:00:00"/>
    <s v="IN"/>
    <s v="100/300"/>
    <n v="1000"/>
    <n v="1556.31"/>
    <n v="0"/>
    <n v="463809"/>
    <s v="MALE"/>
    <s v="Associate"/>
    <s v="Prof-Specialty"/>
    <s v="Not-In-Family"/>
    <n v="0"/>
    <n v="-75000"/>
    <d v="2015-01-19T00:00:00"/>
    <x v="2"/>
    <s v="Side Collision"/>
    <s v="Total Loss"/>
    <s v="Police"/>
    <x v="2"/>
    <s v="Hillsdale"/>
    <n v="19"/>
    <n v="3"/>
    <s v="Yes"/>
    <n v="2"/>
    <n v="0"/>
    <s v="Yes"/>
    <n v="94930"/>
    <n v="8630"/>
    <n v="8630"/>
    <n v="77670"/>
    <s v="Acura"/>
    <s v="RSX"/>
    <n v="2014"/>
    <x v="1"/>
  </r>
  <r>
    <n v="282"/>
    <n v="43"/>
    <x v="851"/>
    <d v="2006-07-19T00:00:00"/>
    <s v="OH"/>
    <s v="250/500"/>
    <n v="500"/>
    <n v="1452.27"/>
    <n v="0"/>
    <n v="611996"/>
    <s v="MALE"/>
    <s v="MD"/>
    <s v="Farming-Fishing"/>
    <s v="Not-In-Family"/>
    <n v="75800"/>
    <n v="0"/>
    <d v="2015-01-08T00:00:00"/>
    <x v="0"/>
    <s v="Side Collision"/>
    <s v="Major Damage"/>
    <s v="Ambulance"/>
    <x v="0"/>
    <s v="North bend"/>
    <n v="19"/>
    <n v="1"/>
    <s v="No"/>
    <n v="1"/>
    <n v="2"/>
    <s v="No"/>
    <n v="46800"/>
    <n v="4680"/>
    <n v="9360"/>
    <n v="32760"/>
    <s v="Audi"/>
    <s v="A5"/>
    <n v="2007"/>
    <x v="0"/>
  </r>
  <r>
    <n v="312"/>
    <n v="47"/>
    <x v="852"/>
    <d v="2002-06-08T00:00:00"/>
    <s v="OH"/>
    <s v="500/1000"/>
    <n v="1000"/>
    <n v="1212.07"/>
    <n v="0"/>
    <n v="459298"/>
    <s v="FEMALE"/>
    <s v="MD"/>
    <s v="Exec-Managerial"/>
    <s v="Wife"/>
    <n v="66900"/>
    <n v="-51800"/>
    <d v="2015-03-01T00:00:00"/>
    <x v="2"/>
    <s v="Side Collision"/>
    <s v="Total Loss"/>
    <s v="Fire"/>
    <x v="2"/>
    <s v="North bend"/>
    <n v="17"/>
    <n v="3"/>
    <s v="No"/>
    <n v="2"/>
    <n v="3"/>
    <s v="No"/>
    <n v="56320"/>
    <n v="7040"/>
    <n v="7040"/>
    <n v="42240"/>
    <s v="Mercedes"/>
    <s v="ML350"/>
    <n v="2000"/>
    <x v="1"/>
  </r>
  <r>
    <n v="266"/>
    <n v="46"/>
    <x v="853"/>
    <d v="2009-02-12T00:00:00"/>
    <s v="OH"/>
    <s v="100/300"/>
    <n v="2000"/>
    <n v="1578.54"/>
    <n v="0"/>
    <n v="468158"/>
    <s v="MALE"/>
    <s v="Associate"/>
    <s v="Handlers-Cleaners"/>
    <s v="Husband"/>
    <n v="0"/>
    <n v="-41400"/>
    <d v="2015-01-21T00:00:00"/>
    <x v="0"/>
    <s v="Front Collision"/>
    <s v="Minor Damage"/>
    <s v="Fire"/>
    <x v="4"/>
    <s v="Hillsdale"/>
    <n v="18"/>
    <n v="1"/>
    <s v="No"/>
    <n v="1"/>
    <n v="3"/>
    <s v="Yes"/>
    <n v="83490"/>
    <n v="7590"/>
    <n v="15180"/>
    <n v="60720"/>
    <s v="Nissan"/>
    <s v="Pathfinder"/>
    <n v="1996"/>
    <x v="1"/>
  </r>
  <r>
    <n v="30"/>
    <n v="36"/>
    <x v="854"/>
    <d v="2001-05-14T00:00:00"/>
    <s v="IN"/>
    <s v="500/1000"/>
    <n v="500"/>
    <n v="1488.26"/>
    <n v="0"/>
    <n v="440831"/>
    <s v="FEMALE"/>
    <s v="College"/>
    <s v="Machine-Op-Inspct"/>
    <s v="Wife"/>
    <n v="0"/>
    <n v="-63500"/>
    <d v="2015-02-28T00:00:00"/>
    <x v="2"/>
    <s v="Side Collision"/>
    <s v="Total Loss"/>
    <s v="Police"/>
    <x v="4"/>
    <s v="Northbrook"/>
    <n v="17"/>
    <n v="3"/>
    <s v="No"/>
    <n v="2"/>
    <n v="2"/>
    <s v="Unknown"/>
    <n v="57900"/>
    <n v="5790"/>
    <n v="5790"/>
    <n v="46320"/>
    <s v="Saab"/>
    <n v="95"/>
    <n v="2008"/>
    <x v="1"/>
  </r>
  <r>
    <n v="198"/>
    <n v="36"/>
    <x v="855"/>
    <d v="2001-02-16T00:00:00"/>
    <s v="IN"/>
    <s v="250/500"/>
    <n v="1000"/>
    <n v="1096.3900000000001"/>
    <n v="0"/>
    <n v="603848"/>
    <s v="MALE"/>
    <s v="High School"/>
    <s v="Armed-Forces"/>
    <s v="Own-Child"/>
    <n v="0"/>
    <n v="0"/>
    <d v="2015-01-26T00:00:00"/>
    <x v="2"/>
    <s v="Rear Collision"/>
    <s v="Total Loss"/>
    <s v="Fire"/>
    <x v="0"/>
    <s v="Springfield"/>
    <n v="11"/>
    <n v="3"/>
    <s v="Unknown"/>
    <n v="1"/>
    <n v="3"/>
    <s v="Yes"/>
    <n v="49410"/>
    <n v="5490"/>
    <n v="5490"/>
    <n v="38430"/>
    <s v="Audi"/>
    <s v="A3"/>
    <n v="2015"/>
    <x v="1"/>
  </r>
  <r>
    <n v="290"/>
    <n v="45"/>
    <x v="856"/>
    <d v="1993-11-18T00:00:00"/>
    <s v="OH"/>
    <s v="500/1000"/>
    <n v="2000"/>
    <n v="1215.3599999999999"/>
    <n v="0"/>
    <n v="617739"/>
    <s v="MALE"/>
    <s v="Associate"/>
    <s v="Tech-Support"/>
    <s v="Own-Child"/>
    <n v="54400"/>
    <n v="0"/>
    <d v="2015-01-31T00:00:00"/>
    <x v="2"/>
    <s v="Side Collision"/>
    <s v="Minor Damage"/>
    <s v="Fire"/>
    <x v="4"/>
    <s v="North bend"/>
    <n v="22"/>
    <n v="3"/>
    <s v="Unknown"/>
    <n v="0"/>
    <n v="1"/>
    <s v="No"/>
    <n v="66200"/>
    <n v="6620"/>
    <n v="6620"/>
    <n v="52960"/>
    <s v="Subaru"/>
    <s v="Impreza"/>
    <n v="2012"/>
    <x v="1"/>
  </r>
  <r>
    <n v="260"/>
    <n v="46"/>
    <x v="857"/>
    <d v="1990-02-18T00:00:00"/>
    <s v="OH"/>
    <s v="100/300"/>
    <n v="2000"/>
    <n v="1482.57"/>
    <n v="0"/>
    <n v="607133"/>
    <s v="MALE"/>
    <s v="MD"/>
    <s v="Priv-House-Serv"/>
    <s v="Husband"/>
    <n v="35000"/>
    <n v="0"/>
    <d v="2015-02-20T00:00:00"/>
    <x v="0"/>
    <s v="Front Collision"/>
    <s v="Minor Damage"/>
    <s v="Fire"/>
    <x v="2"/>
    <s v="Columbus"/>
    <n v="7"/>
    <n v="1"/>
    <s v="No"/>
    <n v="0"/>
    <n v="1"/>
    <s v="No"/>
    <n v="64080"/>
    <n v="10680"/>
    <n v="10680"/>
    <n v="42720"/>
    <s v="Toyota"/>
    <s v="Camry"/>
    <n v="2005"/>
    <x v="1"/>
  </r>
  <r>
    <n v="233"/>
    <n v="43"/>
    <x v="858"/>
    <d v="2000-05-21T00:00:00"/>
    <s v="OH"/>
    <s v="250/500"/>
    <n v="1000"/>
    <n v="954.18"/>
    <n v="0"/>
    <n v="437470"/>
    <s v="FEMALE"/>
    <s v="College"/>
    <s v="Tech-Support"/>
    <s v="Other-Relative"/>
    <n v="0"/>
    <n v="0"/>
    <d v="2015-02-17T00:00:00"/>
    <x v="2"/>
    <s v="Side Collision"/>
    <s v="Minor Damage"/>
    <s v="Other"/>
    <x v="0"/>
    <s v="Northbrook"/>
    <n v="17"/>
    <n v="3"/>
    <s v="Unknown"/>
    <n v="2"/>
    <n v="3"/>
    <s v="Yes"/>
    <n v="42500"/>
    <n v="8500"/>
    <n v="4250"/>
    <n v="29750"/>
    <s v="Nissan"/>
    <s v="Pathfinder"/>
    <n v="2000"/>
    <x v="1"/>
  </r>
  <r>
    <n v="130"/>
    <n v="30"/>
    <x v="859"/>
    <d v="2012-08-26T00:00:00"/>
    <s v="IL"/>
    <s v="500/1000"/>
    <n v="2000"/>
    <n v="1193.4000000000001"/>
    <n v="0"/>
    <n v="461372"/>
    <s v="MALE"/>
    <s v="PhD"/>
    <s v="Exec-Managerial"/>
    <s v="Own-Child"/>
    <n v="0"/>
    <n v="-40800"/>
    <d v="2015-02-02T00:00:00"/>
    <x v="2"/>
    <s v="Side Collision"/>
    <s v="Total Loss"/>
    <s v="Other"/>
    <x v="0"/>
    <s v="Columbus"/>
    <n v="16"/>
    <n v="3"/>
    <s v="No"/>
    <n v="2"/>
    <n v="3"/>
    <s v="Unknown"/>
    <n v="48950"/>
    <n v="8900"/>
    <n v="4450"/>
    <n v="35600"/>
    <s v="Subaru"/>
    <s v="Legacy"/>
    <n v="2005"/>
    <x v="1"/>
  </r>
  <r>
    <n v="230"/>
    <n v="42"/>
    <x v="860"/>
    <d v="2004-11-16T00:00:00"/>
    <s v="IN"/>
    <s v="100/300"/>
    <n v="1000"/>
    <n v="1023.11"/>
    <n v="0"/>
    <n v="476130"/>
    <s v="FEMALE"/>
    <s v="MD"/>
    <s v="Adm-Clerical"/>
    <s v="Own-Child"/>
    <n v="0"/>
    <n v="-45300"/>
    <d v="2015-02-06T00:00:00"/>
    <x v="2"/>
    <s v="Rear Collision"/>
    <s v="Minor Damage"/>
    <s v="Other"/>
    <x v="2"/>
    <s v="North bend"/>
    <n v="13"/>
    <n v="3"/>
    <s v="No"/>
    <n v="1"/>
    <n v="2"/>
    <s v="Yes"/>
    <n v="58850"/>
    <n v="10700"/>
    <n v="10700"/>
    <n v="37450"/>
    <s v="Acura"/>
    <s v="MDX"/>
    <n v="1999"/>
    <x v="1"/>
  </r>
  <r>
    <n v="212"/>
    <n v="40"/>
    <x v="861"/>
    <d v="2003-01-23T00:00:00"/>
    <s v="IL"/>
    <s v="500/1000"/>
    <n v="1000"/>
    <n v="1524.45"/>
    <n v="0"/>
    <n v="452438"/>
    <s v="FEMALE"/>
    <s v="Masters"/>
    <s v="Other-Service"/>
    <s v="Husband"/>
    <n v="73200"/>
    <n v="0"/>
    <d v="2015-02-11T00:00:00"/>
    <x v="2"/>
    <s v="Side Collision"/>
    <s v="Minor Damage"/>
    <s v="Other"/>
    <x v="2"/>
    <s v="Northbrook"/>
    <n v="17"/>
    <n v="3"/>
    <s v="Yes"/>
    <n v="0"/>
    <n v="2"/>
    <s v="Yes"/>
    <n v="82400"/>
    <n v="8240"/>
    <n v="8240"/>
    <n v="65920"/>
    <s v="Nissan"/>
    <s v="Pathfinder"/>
    <n v="2006"/>
    <x v="1"/>
  </r>
  <r>
    <n v="299"/>
    <n v="44"/>
    <x v="862"/>
    <d v="2008-11-07T00:00:00"/>
    <s v="OH"/>
    <s v="500/1000"/>
    <n v="1000"/>
    <n v="1653.32"/>
    <n v="0"/>
    <n v="460517"/>
    <s v="FEMALE"/>
    <s v="College"/>
    <s v="Other-Service"/>
    <s v="Other-Relative"/>
    <n v="0"/>
    <n v="-48800"/>
    <d v="2015-01-25T00:00:00"/>
    <x v="0"/>
    <s v="Rear Collision"/>
    <s v="Minor Damage"/>
    <s v="Ambulance"/>
    <x v="4"/>
    <s v="Springfield"/>
    <n v="3"/>
    <n v="1"/>
    <s v="Yes"/>
    <n v="2"/>
    <n v="0"/>
    <s v="Unknown"/>
    <n v="54240"/>
    <n v="6780"/>
    <n v="6780"/>
    <n v="40680"/>
    <s v="Subaru"/>
    <s v="Impreza"/>
    <n v="2009"/>
    <x v="1"/>
  </r>
  <r>
    <n v="91"/>
    <n v="26"/>
    <x v="863"/>
    <d v="1999-10-19T00:00:00"/>
    <s v="IL"/>
    <s v="250/500"/>
    <n v="1000"/>
    <n v="1022.46"/>
    <n v="0"/>
    <n v="444896"/>
    <s v="FEMALE"/>
    <s v="Associate"/>
    <s v="Armed-Forces"/>
    <s v="Other-Relative"/>
    <n v="52700"/>
    <n v="0"/>
    <d v="2015-02-23T00:00:00"/>
    <x v="2"/>
    <s v="Front Collision"/>
    <s v="Minor Damage"/>
    <s v="Other"/>
    <x v="0"/>
    <s v="Arlington"/>
    <n v="15"/>
    <n v="3"/>
    <s v="Unknown"/>
    <n v="0"/>
    <n v="2"/>
    <s v="Unknown"/>
    <n v="74200"/>
    <n v="7420"/>
    <n v="7420"/>
    <n v="59360"/>
    <s v="Jeep"/>
    <s v="Wrangler"/>
    <n v="1996"/>
    <x v="1"/>
  </r>
  <r>
    <n v="398"/>
    <n v="53"/>
    <x v="864"/>
    <d v="1990-12-20T00:00:00"/>
    <s v="IL"/>
    <s v="100/300"/>
    <n v="2000"/>
    <n v="1396.43"/>
    <n v="0"/>
    <n v="448722"/>
    <s v="FEMALE"/>
    <s v="Associate"/>
    <s v="Priv-House-Serv"/>
    <s v="Unmarried"/>
    <n v="21500"/>
    <n v="0"/>
    <d v="2015-01-29T00:00:00"/>
    <x v="0"/>
    <s v="Front Collision"/>
    <s v="Total Loss"/>
    <s v="Fire"/>
    <x v="4"/>
    <s v="Hillsdale"/>
    <n v="16"/>
    <n v="1"/>
    <s v="Yes"/>
    <n v="2"/>
    <n v="1"/>
    <s v="Unknown"/>
    <n v="47430"/>
    <n v="5270"/>
    <n v="5270"/>
    <n v="36890"/>
    <s v="Toyota"/>
    <s v="Camry"/>
    <n v="2000"/>
    <x v="1"/>
  </r>
  <r>
    <n v="218"/>
    <n v="43"/>
    <x v="865"/>
    <d v="1996-02-14T00:00:00"/>
    <s v="IL"/>
    <s v="250/500"/>
    <n v="500"/>
    <n v="1521.55"/>
    <n v="0"/>
    <n v="477856"/>
    <s v="FEMALE"/>
    <s v="Associate"/>
    <s v="Priv-House-Serv"/>
    <s v="Other-Relative"/>
    <n v="61100"/>
    <n v="-64500"/>
    <d v="2015-01-02T00:00:00"/>
    <x v="0"/>
    <s v="Rear Collision"/>
    <s v="Major Damage"/>
    <s v="Fire"/>
    <x v="0"/>
    <s v="Hillsdale"/>
    <n v="18"/>
    <n v="1"/>
    <s v="Unknown"/>
    <n v="1"/>
    <n v="3"/>
    <s v="Yes"/>
    <n v="68200"/>
    <n v="13640"/>
    <n v="6820"/>
    <n v="47740"/>
    <s v="Dodge"/>
    <s v="RAM"/>
    <n v="2003"/>
    <x v="0"/>
  </r>
  <r>
    <n v="152"/>
    <n v="33"/>
    <x v="866"/>
    <d v="2001-06-10T00:00:00"/>
    <s v="IN"/>
    <s v="100/300"/>
    <n v="1000"/>
    <n v="1034.27"/>
    <n v="0"/>
    <n v="617721"/>
    <s v="FEMALE"/>
    <s v="JD"/>
    <s v="Armed-Forces"/>
    <s v="Husband"/>
    <n v="0"/>
    <n v="0"/>
    <d v="2015-02-06T00:00:00"/>
    <x v="0"/>
    <s v="Front Collision"/>
    <s v="Minor Damage"/>
    <s v="Fire"/>
    <x v="2"/>
    <s v="Hillsdale"/>
    <n v="18"/>
    <n v="1"/>
    <s v="No"/>
    <n v="1"/>
    <n v="0"/>
    <s v="No"/>
    <n v="63900"/>
    <n v="7100"/>
    <n v="7100"/>
    <n v="49700"/>
    <s v="Acura"/>
    <s v="TL"/>
    <n v="2014"/>
    <x v="1"/>
  </r>
  <r>
    <n v="212"/>
    <n v="39"/>
    <x v="867"/>
    <d v="2010-03-17T00:00:00"/>
    <s v="OH"/>
    <s v="100/300"/>
    <n v="1000"/>
    <n v="1255.3499999999999"/>
    <n v="0"/>
    <n v="454176"/>
    <s v="FEMALE"/>
    <s v="JD"/>
    <s v="Protective-Serv"/>
    <s v="Not-In-Family"/>
    <n v="60300"/>
    <n v="-58900"/>
    <d v="2015-02-14T00:00:00"/>
    <x v="2"/>
    <s v="Rear Collision"/>
    <s v="Total Loss"/>
    <s v="Ambulance"/>
    <x v="2"/>
    <s v="River wood"/>
    <n v="22"/>
    <n v="2"/>
    <s v="No"/>
    <n v="0"/>
    <n v="3"/>
    <s v="Yes"/>
    <n v="59300"/>
    <n v="11860"/>
    <n v="5930"/>
    <n v="41510"/>
    <s v="Dodge"/>
    <s v="RAM"/>
    <n v="2008"/>
    <x v="1"/>
  </r>
  <r>
    <n v="242"/>
    <n v="44"/>
    <x v="868"/>
    <d v="2003-07-30T00:00:00"/>
    <s v="IL"/>
    <s v="500/1000"/>
    <n v="2000"/>
    <n v="1396.89"/>
    <n v="6000000"/>
    <n v="618127"/>
    <s v="FEMALE"/>
    <s v="College"/>
    <s v="Priv-House-Serv"/>
    <s v="Other-Relative"/>
    <n v="0"/>
    <n v="-61600"/>
    <d v="2015-02-04T00:00:00"/>
    <x v="2"/>
    <s v="Front Collision"/>
    <s v="Minor Damage"/>
    <s v="Other"/>
    <x v="0"/>
    <s v="Springfield"/>
    <n v="15"/>
    <n v="3"/>
    <s v="No"/>
    <n v="1"/>
    <n v="2"/>
    <s v="Yes"/>
    <n v="66900"/>
    <n v="6690"/>
    <n v="13380"/>
    <n v="46830"/>
    <s v="Subaru"/>
    <s v="Forrester"/>
    <n v="1999"/>
    <x v="0"/>
  </r>
  <r>
    <n v="80"/>
    <n v="27"/>
    <x v="869"/>
    <d v="2014-09-17T00:00:00"/>
    <s v="OH"/>
    <s v="500/1000"/>
    <n v="500"/>
    <n v="795.31"/>
    <n v="0"/>
    <n v="441923"/>
    <s v="MALE"/>
    <s v="JD"/>
    <s v="Farming-Fishing"/>
    <s v="Husband"/>
    <n v="0"/>
    <n v="-51000"/>
    <d v="2015-02-12T00:00:00"/>
    <x v="2"/>
    <s v="Rear Collision"/>
    <s v="Major Damage"/>
    <s v="Police"/>
    <x v="3"/>
    <s v="Arlington"/>
    <n v="16"/>
    <n v="3"/>
    <s v="Yes"/>
    <n v="1"/>
    <n v="3"/>
    <s v="Unknown"/>
    <n v="40810"/>
    <n v="3710"/>
    <n v="7420"/>
    <n v="29680"/>
    <s v="Ford"/>
    <s v="F150"/>
    <n v="2000"/>
    <x v="0"/>
  </r>
  <r>
    <n v="260"/>
    <n v="43"/>
    <x v="870"/>
    <d v="2009-06-03T00:00:00"/>
    <s v="IN"/>
    <s v="100/300"/>
    <n v="500"/>
    <n v="982.22"/>
    <n v="0"/>
    <n v="604279"/>
    <s v="FEMALE"/>
    <s v="JD"/>
    <s v="Exec-Managerial"/>
    <s v="Not-In-Family"/>
    <n v="54500"/>
    <n v="-72100"/>
    <d v="2015-02-12T00:00:00"/>
    <x v="0"/>
    <s v="Front Collision"/>
    <s v="Total Loss"/>
    <s v="Fire"/>
    <x v="2"/>
    <s v="River wood"/>
    <n v="18"/>
    <n v="1"/>
    <s v="Unknown"/>
    <n v="1"/>
    <n v="0"/>
    <s v="Unknown"/>
    <n v="75400"/>
    <n v="15080"/>
    <n v="7540"/>
    <n v="52780"/>
    <s v="Honda"/>
    <s v="CRV"/>
    <n v="2011"/>
    <x v="1"/>
  </r>
  <r>
    <n v="133"/>
    <n v="34"/>
    <x v="871"/>
    <d v="1994-10-11T00:00:00"/>
    <s v="IN"/>
    <s v="500/1000"/>
    <n v="500"/>
    <n v="1074.07"/>
    <n v="0"/>
    <n v="440833"/>
    <s v="FEMALE"/>
    <s v="JD"/>
    <s v="Prof-Specialty"/>
    <s v="Husband"/>
    <n v="70900"/>
    <n v="-61100"/>
    <d v="2015-01-28T00:00:00"/>
    <x v="3"/>
    <s v="Unknown"/>
    <s v="Minor Damage"/>
    <s v="None"/>
    <x v="4"/>
    <s v="North bend"/>
    <n v="8"/>
    <n v="1"/>
    <s v="No"/>
    <n v="2"/>
    <n v="0"/>
    <s v="Yes"/>
    <n v="4200"/>
    <n v="420"/>
    <n v="840"/>
    <n v="2940"/>
    <s v="Jeep"/>
    <s v="Wrangler"/>
    <n v="2013"/>
    <x v="1"/>
  </r>
  <r>
    <n v="290"/>
    <n v="45"/>
    <x v="872"/>
    <d v="1991-07-18T00:00:00"/>
    <s v="OH"/>
    <s v="100/300"/>
    <n v="1000"/>
    <n v="1311.3"/>
    <n v="0"/>
    <n v="451550"/>
    <s v="FEMALE"/>
    <s v="Associate"/>
    <s v="Machine-Op-Inspct"/>
    <s v="Wife"/>
    <n v="38500"/>
    <n v="0"/>
    <d v="2015-01-10T00:00:00"/>
    <x v="2"/>
    <s v="Side Collision"/>
    <s v="Major Damage"/>
    <s v="Ambulance"/>
    <x v="2"/>
    <s v="Hillsdale"/>
    <n v="23"/>
    <n v="3"/>
    <s v="Yes"/>
    <n v="0"/>
    <n v="0"/>
    <s v="Yes"/>
    <n v="52650"/>
    <n v="5850"/>
    <n v="5850"/>
    <n v="40950"/>
    <s v="Ford"/>
    <s v="F150"/>
    <n v="2001"/>
    <x v="0"/>
  </r>
  <r>
    <n v="322"/>
    <n v="49"/>
    <x v="873"/>
    <d v="2001-09-24T00:00:00"/>
    <s v="IL"/>
    <s v="250/500"/>
    <n v="2000"/>
    <n v="1277.1199999999999"/>
    <n v="0"/>
    <n v="431853"/>
    <s v="FEMALE"/>
    <s v="PhD"/>
    <s v="Armed-Forces"/>
    <s v="Own-Child"/>
    <n v="0"/>
    <n v="-46000"/>
    <d v="2015-01-19T00:00:00"/>
    <x v="0"/>
    <s v="Rear Collision"/>
    <s v="Major Damage"/>
    <s v="Ambulance"/>
    <x v="4"/>
    <s v="Hillsdale"/>
    <n v="18"/>
    <n v="1"/>
    <s v="Unknown"/>
    <n v="0"/>
    <n v="2"/>
    <s v="Yes"/>
    <n v="42240"/>
    <n v="7680"/>
    <n v="7680"/>
    <n v="26880"/>
    <s v="Chevrolet"/>
    <s v="Malibu"/>
    <n v="2007"/>
    <x v="1"/>
  </r>
  <r>
    <n v="228"/>
    <n v="39"/>
    <x v="874"/>
    <d v="2012-09-19T00:00:00"/>
    <s v="IN"/>
    <s v="500/1000"/>
    <n v="500"/>
    <n v="1388.62"/>
    <n v="0"/>
    <n v="614274"/>
    <s v="FEMALE"/>
    <s v="JD"/>
    <s v="Sales"/>
    <s v="Husband"/>
    <n v="35200"/>
    <n v="0"/>
    <d v="2015-01-19T00:00:00"/>
    <x v="0"/>
    <s v="Side Collision"/>
    <s v="Minor Damage"/>
    <s v="Other"/>
    <x v="5"/>
    <s v="River wood"/>
    <n v="10"/>
    <n v="1"/>
    <s v="Yes"/>
    <n v="1"/>
    <n v="0"/>
    <s v="Yes"/>
    <n v="59490"/>
    <n v="6610"/>
    <n v="6610"/>
    <n v="46270"/>
    <s v="Mercedes"/>
    <s v="ML350"/>
    <n v="1995"/>
    <x v="1"/>
  </r>
  <r>
    <n v="195"/>
    <n v="37"/>
    <x v="875"/>
    <d v="1991-07-11T00:00:00"/>
    <s v="IL"/>
    <s v="100/300"/>
    <n v="1000"/>
    <n v="1406.52"/>
    <n v="8000000"/>
    <n v="619148"/>
    <s v="MALE"/>
    <s v="MD"/>
    <s v="Tech-Support"/>
    <s v="Unmarried"/>
    <n v="0"/>
    <n v="0"/>
    <d v="2015-01-28T00:00:00"/>
    <x v="0"/>
    <s v="Side Collision"/>
    <s v="Major Damage"/>
    <s v="Ambulance"/>
    <x v="0"/>
    <s v="Arlington"/>
    <n v="12"/>
    <n v="1"/>
    <s v="No"/>
    <n v="0"/>
    <n v="2"/>
    <s v="No"/>
    <n v="44200"/>
    <n v="4420"/>
    <n v="4420"/>
    <n v="35360"/>
    <s v="Jeep"/>
    <s v="Wrangler"/>
    <n v="2002"/>
    <x v="0"/>
  </r>
  <r>
    <n v="247"/>
    <n v="39"/>
    <x v="876"/>
    <d v="1991-10-29T00:00:00"/>
    <s v="IN"/>
    <s v="100/300"/>
    <n v="500"/>
    <n v="1558.29"/>
    <n v="0"/>
    <n v="456781"/>
    <s v="FEMALE"/>
    <s v="Masters"/>
    <s v="Protective-Serv"/>
    <s v="Unmarried"/>
    <n v="0"/>
    <n v="-49300"/>
    <d v="2015-02-16T00:00:00"/>
    <x v="1"/>
    <s v="Unknown"/>
    <s v="Trivial Damage"/>
    <s v="Police"/>
    <x v="4"/>
    <s v="Springfield"/>
    <n v="5"/>
    <n v="1"/>
    <s v="Yes"/>
    <n v="1"/>
    <n v="2"/>
    <s v="Unknown"/>
    <n v="7700"/>
    <n v="770"/>
    <n v="1540"/>
    <n v="5390"/>
    <s v="Saab"/>
    <n v="93"/>
    <n v="2000"/>
    <x v="1"/>
  </r>
  <r>
    <n v="405"/>
    <n v="57"/>
    <x v="877"/>
    <d v="1999-12-28T00:00:00"/>
    <s v="IN"/>
    <s v="500/1000"/>
    <n v="1000"/>
    <n v="1132.47"/>
    <n v="4000000"/>
    <n v="434293"/>
    <s v="MALE"/>
    <s v="MD"/>
    <s v="Priv-House-Serv"/>
    <s v="Other-Relative"/>
    <n v="46300"/>
    <n v="0"/>
    <d v="2015-01-08T00:00:00"/>
    <x v="2"/>
    <s v="Front Collision"/>
    <s v="Total Loss"/>
    <s v="Other"/>
    <x v="2"/>
    <s v="North bend"/>
    <n v="21"/>
    <n v="3"/>
    <s v="Unknown"/>
    <n v="2"/>
    <n v="3"/>
    <s v="Unknown"/>
    <n v="61440"/>
    <n v="10240"/>
    <n v="10240"/>
    <n v="40960"/>
    <s v="Saab"/>
    <n v="93"/>
    <n v="2008"/>
    <x v="1"/>
  </r>
  <r>
    <n v="144"/>
    <n v="37"/>
    <x v="878"/>
    <d v="2012-10-11T00:00:00"/>
    <s v="OH"/>
    <s v="250/500"/>
    <n v="2000"/>
    <n v="1896.91"/>
    <n v="0"/>
    <n v="460895"/>
    <s v="FEMALE"/>
    <s v="PhD"/>
    <s v="Handlers-Cleaners"/>
    <s v="Not-In-Family"/>
    <n v="73700"/>
    <n v="0"/>
    <d v="2015-01-24T00:00:00"/>
    <x v="2"/>
    <s v="Rear Collision"/>
    <s v="Major Damage"/>
    <s v="Fire"/>
    <x v="0"/>
    <s v="Columbus"/>
    <n v="17"/>
    <n v="3"/>
    <s v="Yes"/>
    <n v="1"/>
    <n v="3"/>
    <s v="No"/>
    <n v="54400"/>
    <n v="5440"/>
    <n v="10880"/>
    <n v="38080"/>
    <s v="Chevrolet"/>
    <s v="Silverado"/>
    <n v="2015"/>
    <x v="0"/>
  </r>
  <r>
    <n v="338"/>
    <n v="47"/>
    <x v="879"/>
    <d v="1995-08-19T00:00:00"/>
    <s v="IL"/>
    <s v="500/1000"/>
    <n v="500"/>
    <n v="1143.46"/>
    <n v="4000000"/>
    <n v="601600"/>
    <s v="MALE"/>
    <s v="MD"/>
    <s v="Priv-House-Serv"/>
    <s v="Other-Relative"/>
    <n v="0"/>
    <n v="0"/>
    <d v="2015-02-18T00:00:00"/>
    <x v="0"/>
    <s v="Front Collision"/>
    <s v="Total Loss"/>
    <s v="Other"/>
    <x v="5"/>
    <s v="Arlington"/>
    <n v="4"/>
    <n v="1"/>
    <s v="Yes"/>
    <n v="2"/>
    <n v="1"/>
    <s v="Unknown"/>
    <n v="58560"/>
    <n v="9760"/>
    <n v="9760"/>
    <n v="39040"/>
    <s v="Mercedes"/>
    <s v="E400"/>
    <n v="2002"/>
    <x v="1"/>
  </r>
  <r>
    <n v="121"/>
    <n v="34"/>
    <x v="880"/>
    <d v="1991-02-11T00:00:00"/>
    <s v="IN"/>
    <s v="500/1000"/>
    <n v="500"/>
    <n v="1285.42"/>
    <n v="0"/>
    <n v="465440"/>
    <s v="MALE"/>
    <s v="MD"/>
    <s v="Priv-House-Serv"/>
    <s v="Wife"/>
    <n v="0"/>
    <n v="0"/>
    <d v="2015-01-21T00:00:00"/>
    <x v="0"/>
    <s v="Front Collision"/>
    <s v="Major Damage"/>
    <s v="Fire"/>
    <x v="1"/>
    <s v="Northbrook"/>
    <n v="11"/>
    <n v="1"/>
    <s v="No"/>
    <n v="1"/>
    <n v="1"/>
    <s v="No"/>
    <n v="67300"/>
    <n v="6730"/>
    <n v="6730"/>
    <n v="53840"/>
    <s v="Dodge"/>
    <s v="RAM"/>
    <n v="2000"/>
    <x v="0"/>
  </r>
  <r>
    <n v="398"/>
    <n v="55"/>
    <x v="881"/>
    <d v="1991-07-02T00:00:00"/>
    <s v="OH"/>
    <s v="250/500"/>
    <n v="2000"/>
    <n v="1305.26"/>
    <n v="0"/>
    <n v="455482"/>
    <s v="MALE"/>
    <s v="MD"/>
    <s v="Farming-Fishing"/>
    <s v="Wife"/>
    <n v="66200"/>
    <n v="-49700"/>
    <d v="2015-01-08T00:00:00"/>
    <x v="0"/>
    <s v="Rear Collision"/>
    <s v="Major Damage"/>
    <s v="Fire"/>
    <x v="1"/>
    <s v="Hillsdale"/>
    <n v="18"/>
    <n v="1"/>
    <s v="Unknown"/>
    <n v="1"/>
    <n v="3"/>
    <s v="Yes"/>
    <n v="36740"/>
    <n v="3340"/>
    <n v="6680"/>
    <n v="26720"/>
    <s v="Bmw"/>
    <s v="X5"/>
    <n v="1998"/>
    <x v="0"/>
  </r>
  <r>
    <n v="9"/>
    <n v="30"/>
    <x v="882"/>
    <d v="1994-04-10T00:00:00"/>
    <s v="IL"/>
    <s v="100/300"/>
    <n v="1000"/>
    <n v="1073.83"/>
    <n v="0"/>
    <n v="438877"/>
    <s v="FEMALE"/>
    <s v="High School"/>
    <s v="Machine-Op-Inspct"/>
    <s v="Not-In-Family"/>
    <n v="0"/>
    <n v="0"/>
    <d v="2015-02-02T00:00:00"/>
    <x v="0"/>
    <s v="Rear Collision"/>
    <s v="Total Loss"/>
    <s v="Police"/>
    <x v="2"/>
    <s v="Northbrook"/>
    <n v="12"/>
    <n v="1"/>
    <s v="Unknown"/>
    <n v="0"/>
    <n v="0"/>
    <s v="No"/>
    <n v="85690"/>
    <n v="15580"/>
    <n v="15580"/>
    <n v="54530"/>
    <s v="Bmw"/>
    <s v="3 Series"/>
    <n v="2011"/>
    <x v="1"/>
  </r>
  <r>
    <n v="115"/>
    <n v="31"/>
    <x v="883"/>
    <d v="2005-12-04T00:00:00"/>
    <s v="OH"/>
    <s v="500/1000"/>
    <n v="1000"/>
    <n v="1051.67"/>
    <n v="0"/>
    <n v="479824"/>
    <s v="FEMALE"/>
    <s v="Associate"/>
    <s v="Exec-Managerial"/>
    <s v="Not-In-Family"/>
    <n v="0"/>
    <n v="0"/>
    <d v="2015-03-01T00:00:00"/>
    <x v="2"/>
    <s v="Side Collision"/>
    <s v="Major Damage"/>
    <s v="Ambulance"/>
    <x v="4"/>
    <s v="River wood"/>
    <n v="18"/>
    <n v="3"/>
    <s v="Yes"/>
    <n v="0"/>
    <n v="3"/>
    <s v="No"/>
    <n v="34160"/>
    <n v="0"/>
    <n v="4270"/>
    <n v="29890"/>
    <s v="Audi"/>
    <s v="A5"/>
    <n v="2005"/>
    <x v="0"/>
  </r>
  <r>
    <n v="280"/>
    <n v="48"/>
    <x v="884"/>
    <d v="2014-07-16T00:00:00"/>
    <s v="IL"/>
    <s v="250/500"/>
    <n v="1000"/>
    <n v="1387.35"/>
    <n v="0"/>
    <n v="477415"/>
    <s v="MALE"/>
    <s v="JD"/>
    <s v="Transport-Moving"/>
    <s v="Not-In-Family"/>
    <n v="0"/>
    <n v="-72000"/>
    <d v="2015-02-04T00:00:00"/>
    <x v="0"/>
    <s v="Front Collision"/>
    <s v="Minor Damage"/>
    <s v="Fire"/>
    <x v="4"/>
    <s v="Hillsdale"/>
    <n v="16"/>
    <n v="1"/>
    <s v="No"/>
    <n v="2"/>
    <n v="2"/>
    <s v="Unknown"/>
    <n v="61320"/>
    <n v="10220"/>
    <n v="10220"/>
    <n v="40880"/>
    <s v="Bmw"/>
    <s v="M5"/>
    <n v="1998"/>
    <x v="1"/>
  </r>
  <r>
    <n v="254"/>
    <n v="45"/>
    <x v="885"/>
    <d v="2003-09-17T00:00:00"/>
    <s v="IL"/>
    <s v="250/500"/>
    <n v="500"/>
    <n v="1083.6400000000001"/>
    <n v="0"/>
    <n v="614372"/>
    <s v="MALE"/>
    <s v="JD"/>
    <s v="Other-Service"/>
    <s v="Husband"/>
    <n v="59800"/>
    <n v="0"/>
    <d v="2015-02-27T00:00:00"/>
    <x v="2"/>
    <s v="Rear Collision"/>
    <s v="Total Loss"/>
    <s v="Police"/>
    <x v="5"/>
    <s v="Columbus"/>
    <n v="19"/>
    <n v="3"/>
    <s v="Yes"/>
    <n v="0"/>
    <n v="0"/>
    <s v="Unknown"/>
    <n v="79680"/>
    <n v="13280"/>
    <n v="13280"/>
    <n v="53120"/>
    <s v="Bmw"/>
    <s v="3 Series"/>
    <n v="2004"/>
    <x v="1"/>
  </r>
  <r>
    <n v="141"/>
    <n v="30"/>
    <x v="886"/>
    <d v="2000-07-15T00:00:00"/>
    <s v="IL"/>
    <s v="250/500"/>
    <n v="1000"/>
    <n v="1851.78"/>
    <n v="0"/>
    <n v="465248"/>
    <s v="FEMALE"/>
    <s v="High School"/>
    <s v="Craft-Repair"/>
    <s v="Other-Relative"/>
    <n v="78800"/>
    <n v="0"/>
    <d v="2015-02-09T00:00:00"/>
    <x v="0"/>
    <s v="Front Collision"/>
    <s v="Total Loss"/>
    <s v="Fire"/>
    <x v="0"/>
    <s v="River wood"/>
    <n v="13"/>
    <n v="1"/>
    <s v="No"/>
    <n v="1"/>
    <n v="0"/>
    <s v="Yes"/>
    <n v="61740"/>
    <n v="6860"/>
    <n v="6860"/>
    <n v="48020"/>
    <s v="Audi"/>
    <s v="A3"/>
    <n v="2002"/>
    <x v="1"/>
  </r>
  <r>
    <n v="441"/>
    <n v="55"/>
    <x v="887"/>
    <d v="2009-07-29T00:00:00"/>
    <s v="IN"/>
    <s v="250/500"/>
    <n v="500"/>
    <n v="1270.29"/>
    <n v="4000000"/>
    <n v="449421"/>
    <s v="MALE"/>
    <s v="College"/>
    <s v="Armed-Forces"/>
    <s v="Husband"/>
    <n v="24000"/>
    <n v="-50500"/>
    <d v="2015-02-19T00:00:00"/>
    <x v="3"/>
    <s v="Unknown"/>
    <s v="Minor Damage"/>
    <s v="None"/>
    <x v="1"/>
    <s v="Arlington"/>
    <n v="4"/>
    <n v="1"/>
    <s v="No"/>
    <n v="0"/>
    <n v="0"/>
    <s v="No"/>
    <n v="6400"/>
    <n v="640"/>
    <n v="640"/>
    <n v="5120"/>
    <s v="Honda"/>
    <s v="Civic"/>
    <n v="2002"/>
    <x v="1"/>
  </r>
  <r>
    <n v="381"/>
    <n v="55"/>
    <x v="888"/>
    <d v="1991-04-13T00:00:00"/>
    <s v="OH"/>
    <s v="500/1000"/>
    <n v="500"/>
    <n v="1459.99"/>
    <n v="0"/>
    <n v="445856"/>
    <s v="FEMALE"/>
    <s v="MD"/>
    <s v="Other-Service"/>
    <s v="Wife"/>
    <n v="35900"/>
    <n v="0"/>
    <d v="2015-01-12T00:00:00"/>
    <x v="0"/>
    <s v="Rear Collision"/>
    <s v="Major Damage"/>
    <s v="Fire"/>
    <x v="0"/>
    <s v="Northbrook"/>
    <n v="8"/>
    <n v="1"/>
    <s v="Yes"/>
    <n v="1"/>
    <n v="2"/>
    <s v="Yes"/>
    <n v="60600"/>
    <n v="12120"/>
    <n v="6060"/>
    <n v="42420"/>
    <s v="Acura"/>
    <s v="TL"/>
    <n v="2011"/>
    <x v="1"/>
  </r>
  <r>
    <n v="191"/>
    <n v="38"/>
    <x v="889"/>
    <d v="2005-11-20T00:00:00"/>
    <s v="IL"/>
    <s v="100/300"/>
    <n v="2000"/>
    <n v="1253.44"/>
    <n v="0"/>
    <n v="608525"/>
    <s v="FEMALE"/>
    <s v="Masters"/>
    <s v="Craft-Repair"/>
    <s v="Not-In-Family"/>
    <n v="0"/>
    <n v="0"/>
    <d v="2015-02-07T00:00:00"/>
    <x v="2"/>
    <s v="Side Collision"/>
    <s v="Major Damage"/>
    <s v="Ambulance"/>
    <x v="1"/>
    <s v="Hillsdale"/>
    <n v="19"/>
    <n v="3"/>
    <s v="No"/>
    <n v="2"/>
    <n v="0"/>
    <s v="No"/>
    <n v="56320"/>
    <n v="10240"/>
    <n v="5120"/>
    <n v="40960"/>
    <s v="Volkswagen"/>
    <s v="Jetta"/>
    <n v="2007"/>
    <x v="1"/>
  </r>
  <r>
    <n v="145"/>
    <n v="34"/>
    <x v="890"/>
    <d v="1990-05-20T00:00:00"/>
    <s v="IN"/>
    <s v="100/300"/>
    <n v="1000"/>
    <n v="1142.48"/>
    <n v="0"/>
    <n v="608813"/>
    <s v="FEMALE"/>
    <s v="JD"/>
    <s v="Priv-House-Serv"/>
    <s v="Other-Relative"/>
    <n v="0"/>
    <n v="0"/>
    <d v="2015-01-13T00:00:00"/>
    <x v="0"/>
    <s v="Side Collision"/>
    <s v="Total Loss"/>
    <s v="Ambulance"/>
    <x v="5"/>
    <s v="North bend"/>
    <n v="18"/>
    <n v="1"/>
    <s v="Yes"/>
    <n v="2"/>
    <n v="0"/>
    <s v="No"/>
    <n v="52250"/>
    <n v="9500"/>
    <n v="4750"/>
    <n v="38000"/>
    <s v="Subaru"/>
    <s v="Legacy"/>
    <n v="2012"/>
    <x v="1"/>
  </r>
  <r>
    <n v="479"/>
    <n v="60"/>
    <x v="891"/>
    <d v="2002-11-28T00:00:00"/>
    <s v="IL"/>
    <s v="500/1000"/>
    <n v="1000"/>
    <n v="1188.45"/>
    <n v="0"/>
    <n v="459295"/>
    <s v="FEMALE"/>
    <s v="MD"/>
    <s v="Exec-Managerial"/>
    <s v="Other-Relative"/>
    <n v="0"/>
    <n v="-44800"/>
    <d v="2015-01-18T00:00:00"/>
    <x v="2"/>
    <s v="Rear Collision"/>
    <s v="Total Loss"/>
    <s v="Other"/>
    <x v="0"/>
    <s v="Arlington"/>
    <n v="9"/>
    <n v="2"/>
    <s v="Unknown"/>
    <n v="0"/>
    <n v="3"/>
    <s v="Unknown"/>
    <n v="53900"/>
    <n v="5390"/>
    <n v="10780"/>
    <n v="37730"/>
    <s v="Saab"/>
    <n v="95"/>
    <n v="2006"/>
    <x v="1"/>
  </r>
  <r>
    <n v="215"/>
    <n v="35"/>
    <x v="892"/>
    <d v="2004-06-15T00:00:00"/>
    <s v="IL"/>
    <s v="500/1000"/>
    <n v="1000"/>
    <n v="1125.4000000000001"/>
    <n v="0"/>
    <n v="606144"/>
    <s v="MALE"/>
    <s v="Masters"/>
    <s v="Adm-Clerical"/>
    <s v="Husband"/>
    <n v="40000"/>
    <n v="-43400"/>
    <d v="2015-01-15T00:00:00"/>
    <x v="1"/>
    <s v="Unknown"/>
    <s v="Trivial Damage"/>
    <s v="None"/>
    <x v="4"/>
    <s v="Columbus"/>
    <n v="6"/>
    <n v="1"/>
    <s v="Unknown"/>
    <n v="2"/>
    <n v="1"/>
    <s v="No"/>
    <n v="2640"/>
    <n v="220"/>
    <n v="440"/>
    <n v="1980"/>
    <s v="Jeep"/>
    <s v="Wrangler"/>
    <n v="2001"/>
    <x v="1"/>
  </r>
  <r>
    <n v="41"/>
    <n v="33"/>
    <x v="893"/>
    <d v="2010-09-26T00:00:00"/>
    <s v="OH"/>
    <s v="250/500"/>
    <n v="500"/>
    <n v="1294.4100000000001"/>
    <n v="0"/>
    <n v="476315"/>
    <s v="MALE"/>
    <s v="High School"/>
    <s v="Transport-Moving"/>
    <s v="Husband"/>
    <n v="0"/>
    <n v="0"/>
    <d v="2015-02-23T00:00:00"/>
    <x v="1"/>
    <s v="Unknown"/>
    <s v="Minor Damage"/>
    <s v="None"/>
    <x v="5"/>
    <s v="Arlington"/>
    <n v="8"/>
    <n v="1"/>
    <s v="Yes"/>
    <n v="0"/>
    <n v="0"/>
    <s v="Unknown"/>
    <n v="8970"/>
    <n v="1380"/>
    <n v="1380"/>
    <n v="6210"/>
    <s v="Dodge"/>
    <s v="Neon"/>
    <n v="2011"/>
    <x v="1"/>
  </r>
  <r>
    <n v="45"/>
    <n v="31"/>
    <x v="894"/>
    <d v="1990-09-15T00:00:00"/>
    <s v="IN"/>
    <s v="100/300"/>
    <n v="500"/>
    <n v="1459.5"/>
    <n v="0"/>
    <n v="475891"/>
    <s v="MALE"/>
    <s v="MD"/>
    <s v="Priv-House-Serv"/>
    <s v="Not-In-Family"/>
    <n v="0"/>
    <n v="0"/>
    <d v="2015-02-17T00:00:00"/>
    <x v="3"/>
    <s v="Unknown"/>
    <s v="Minor Damage"/>
    <s v="None"/>
    <x v="2"/>
    <s v="Springfield"/>
    <n v="6"/>
    <n v="1"/>
    <s v="Unknown"/>
    <n v="1"/>
    <n v="3"/>
    <s v="Unknown"/>
    <n v="6000"/>
    <n v="1000"/>
    <n v="1000"/>
    <n v="4000"/>
    <s v="Subaru"/>
    <s v="Impreza"/>
    <n v="2000"/>
    <x v="1"/>
  </r>
  <r>
    <n v="156"/>
    <n v="38"/>
    <x v="895"/>
    <d v="2009-09-16T00:00:00"/>
    <s v="IL"/>
    <s v="100/300"/>
    <n v="500"/>
    <n v="1367.99"/>
    <n v="0"/>
    <n v="462525"/>
    <s v="MALE"/>
    <s v="High School"/>
    <s v="Armed-Forces"/>
    <s v="Own-Child"/>
    <n v="26500"/>
    <n v="0"/>
    <d v="2015-02-17T00:00:00"/>
    <x v="2"/>
    <s v="Front Collision"/>
    <s v="Major Damage"/>
    <s v="Fire"/>
    <x v="4"/>
    <s v="North bend"/>
    <n v="23"/>
    <n v="3"/>
    <s v="Unknown"/>
    <n v="0"/>
    <n v="3"/>
    <s v="Unknown"/>
    <n v="55200"/>
    <n v="11040"/>
    <n v="5520"/>
    <n v="38640"/>
    <s v="Saab"/>
    <s v="92x"/>
    <n v="1998"/>
    <x v="0"/>
  </r>
  <r>
    <n v="246"/>
    <n v="45"/>
    <x v="896"/>
    <d v="1999-08-12T00:00:00"/>
    <s v="IN"/>
    <s v="250/500"/>
    <n v="500"/>
    <n v="1594.37"/>
    <n v="0"/>
    <n v="606283"/>
    <s v="MALE"/>
    <s v="Associate"/>
    <s v="Exec-Managerial"/>
    <s v="Own-Child"/>
    <n v="0"/>
    <n v="0"/>
    <d v="2015-01-18T00:00:00"/>
    <x v="3"/>
    <s v="Unknown"/>
    <s v="Trivial Damage"/>
    <s v="None"/>
    <x v="0"/>
    <s v="River wood"/>
    <n v="13"/>
    <n v="1"/>
    <s v="No"/>
    <n v="0"/>
    <n v="3"/>
    <s v="Yes"/>
    <n v="7260"/>
    <n v="660"/>
    <n v="1320"/>
    <n v="5280"/>
    <s v="Saab"/>
    <s v="92x"/>
    <n v="2008"/>
    <x v="1"/>
  </r>
  <r>
    <n v="178"/>
    <n v="39"/>
    <x v="897"/>
    <d v="2009-03-08T00:00:00"/>
    <s v="IL"/>
    <s v="100/300"/>
    <n v="500"/>
    <n v="1035.99"/>
    <n v="0"/>
    <n v="465252"/>
    <s v="FEMALE"/>
    <s v="JD"/>
    <s v="Exec-Managerial"/>
    <s v="Own-Child"/>
    <n v="0"/>
    <n v="0"/>
    <d v="2015-01-17T00:00:00"/>
    <x v="2"/>
    <s v="Front Collision"/>
    <s v="Minor Damage"/>
    <s v="Police"/>
    <x v="2"/>
    <s v="Springfield"/>
    <n v="3"/>
    <n v="3"/>
    <s v="No"/>
    <n v="2"/>
    <n v="0"/>
    <s v="Unknown"/>
    <n v="64680"/>
    <n v="11760"/>
    <n v="11760"/>
    <n v="41160"/>
    <s v="Jeep"/>
    <s v="Wrangler"/>
    <n v="2010"/>
    <x v="1"/>
  </r>
  <r>
    <n v="237"/>
    <n v="43"/>
    <x v="898"/>
    <d v="2009-04-27T00:00:00"/>
    <s v="OH"/>
    <s v="250/500"/>
    <n v="500"/>
    <n v="911.53"/>
    <n v="0"/>
    <n v="449979"/>
    <s v="FEMALE"/>
    <s v="PhD"/>
    <s v="Sales"/>
    <s v="Husband"/>
    <n v="53200"/>
    <n v="0"/>
    <d v="2015-02-25T00:00:00"/>
    <x v="0"/>
    <s v="Rear Collision"/>
    <s v="Major Damage"/>
    <s v="Police"/>
    <x v="4"/>
    <s v="Northbrook"/>
    <n v="23"/>
    <n v="1"/>
    <s v="No"/>
    <n v="0"/>
    <n v="1"/>
    <s v="No"/>
    <n v="59200"/>
    <n v="0"/>
    <n v="11840"/>
    <n v="47360"/>
    <s v="Chevrolet"/>
    <s v="Malibu"/>
    <n v="1998"/>
    <x v="1"/>
  </r>
  <r>
    <n v="127"/>
    <n v="34"/>
    <x v="899"/>
    <d v="2006-08-02T00:00:00"/>
    <s v="OH"/>
    <s v="500/1000"/>
    <n v="500"/>
    <n v="1319.97"/>
    <n v="0"/>
    <n v="604681"/>
    <s v="FEMALE"/>
    <s v="Associate"/>
    <s v="Craft-Repair"/>
    <s v="Own-Child"/>
    <n v="73700"/>
    <n v="0"/>
    <d v="2015-01-06T00:00:00"/>
    <x v="1"/>
    <s v="Unknown"/>
    <s v="Minor Damage"/>
    <s v="None"/>
    <x v="5"/>
    <s v="Arlington"/>
    <n v="8"/>
    <n v="1"/>
    <s v="Yes"/>
    <n v="1"/>
    <n v="3"/>
    <s v="Unknown"/>
    <n v="4700"/>
    <n v="470"/>
    <n v="940"/>
    <n v="3290"/>
    <s v="Saab"/>
    <s v="92x"/>
    <n v="1998"/>
    <x v="1"/>
  </r>
  <r>
    <n v="1"/>
    <n v="33"/>
    <x v="900"/>
    <d v="1995-12-06T00:00:00"/>
    <s v="OH"/>
    <s v="250/500"/>
    <n v="2000"/>
    <n v="1391.63"/>
    <n v="0"/>
    <n v="466390"/>
    <s v="MALE"/>
    <s v="Associate"/>
    <s v="Sales"/>
    <s v="Husband"/>
    <n v="61200"/>
    <n v="0"/>
    <d v="2015-02-26T00:00:00"/>
    <x v="0"/>
    <s v="Side Collision"/>
    <s v="Total Loss"/>
    <s v="Other"/>
    <x v="2"/>
    <s v="Columbus"/>
    <n v="23"/>
    <n v="1"/>
    <s v="Yes"/>
    <n v="0"/>
    <n v="3"/>
    <s v="No"/>
    <n v="69400"/>
    <n v="6940"/>
    <n v="6940"/>
    <n v="55520"/>
    <s v="Mercedes"/>
    <s v="C300"/>
    <n v="2000"/>
    <x v="1"/>
  </r>
  <r>
    <n v="5"/>
    <n v="21"/>
    <x v="901"/>
    <d v="2002-11-13T00:00:00"/>
    <s v="IN"/>
    <s v="250/500"/>
    <n v="500"/>
    <n v="915.41"/>
    <n v="5000000"/>
    <n v="612316"/>
    <s v="FEMALE"/>
    <s v="High School"/>
    <s v="Exec-Managerial"/>
    <s v="Own-Child"/>
    <n v="0"/>
    <n v="0"/>
    <d v="2015-02-11T00:00:00"/>
    <x v="0"/>
    <s v="Side Collision"/>
    <s v="Total Loss"/>
    <s v="Police"/>
    <x v="2"/>
    <s v="Northbrook"/>
    <n v="23"/>
    <n v="1"/>
    <s v="Yes"/>
    <n v="0"/>
    <n v="0"/>
    <s v="No"/>
    <n v="40500"/>
    <n v="4050"/>
    <n v="4050"/>
    <n v="32400"/>
    <s v="Nissan"/>
    <s v="Pathfinder"/>
    <n v="1998"/>
    <x v="1"/>
  </r>
  <r>
    <n v="64"/>
    <n v="28"/>
    <x v="902"/>
    <d v="1991-11-09T00:00:00"/>
    <s v="IL"/>
    <s v="500/1000"/>
    <n v="1000"/>
    <n v="1468.82"/>
    <n v="0"/>
    <n v="474731"/>
    <s v="MALE"/>
    <s v="JD"/>
    <s v="Handlers-Cleaners"/>
    <s v="Other-Relative"/>
    <n v="56800"/>
    <n v="-51800"/>
    <d v="2015-02-13T00:00:00"/>
    <x v="2"/>
    <s v="Side Collision"/>
    <s v="Minor Damage"/>
    <s v="Fire"/>
    <x v="0"/>
    <s v="River wood"/>
    <n v="9"/>
    <n v="3"/>
    <s v="No"/>
    <n v="2"/>
    <n v="1"/>
    <s v="No"/>
    <n v="60000"/>
    <n v="5000"/>
    <n v="10000"/>
    <n v="45000"/>
    <s v="Honda"/>
    <s v="Accord"/>
    <n v="1997"/>
    <x v="1"/>
  </r>
  <r>
    <n v="142"/>
    <n v="30"/>
    <x v="903"/>
    <d v="1998-01-14T00:00:00"/>
    <s v="IN"/>
    <s v="500/1000"/>
    <n v="500"/>
    <n v="1412.76"/>
    <n v="0"/>
    <n v="603260"/>
    <s v="MALE"/>
    <s v="PhD"/>
    <s v="Armed-Forces"/>
    <s v="Wife"/>
    <n v="66400"/>
    <n v="-63700"/>
    <d v="2015-01-10T00:00:00"/>
    <x v="0"/>
    <s v="Side Collision"/>
    <s v="Minor Damage"/>
    <s v="Other"/>
    <x v="4"/>
    <s v="River wood"/>
    <n v="22"/>
    <n v="1"/>
    <s v="Yes"/>
    <n v="2"/>
    <n v="3"/>
    <s v="No"/>
    <n v="67320"/>
    <n v="11220"/>
    <n v="11220"/>
    <n v="44880"/>
    <s v="Volkswagen"/>
    <s v="Jetta"/>
    <n v="1996"/>
    <x v="1"/>
  </r>
  <r>
    <n v="97"/>
    <n v="27"/>
    <x v="904"/>
    <d v="2002-04-25T00:00:00"/>
    <s v="OH"/>
    <s v="500/1000"/>
    <n v="500"/>
    <n v="1588.26"/>
    <n v="0"/>
    <n v="434370"/>
    <s v="FEMALE"/>
    <s v="High School"/>
    <s v="Tech-Support"/>
    <s v="Husband"/>
    <n v="56700"/>
    <n v="-49300"/>
    <d v="2015-01-24T00:00:00"/>
    <x v="2"/>
    <s v="Side Collision"/>
    <s v="Total Loss"/>
    <s v="Other"/>
    <x v="1"/>
    <s v="River wood"/>
    <n v="22"/>
    <n v="3"/>
    <s v="Yes"/>
    <n v="2"/>
    <n v="1"/>
    <s v="Yes"/>
    <n v="75690"/>
    <n v="8410"/>
    <n v="8410"/>
    <n v="58870"/>
    <s v="Saab"/>
    <n v="95"/>
    <n v="2014"/>
    <x v="1"/>
  </r>
  <r>
    <n v="121"/>
    <n v="31"/>
    <x v="905"/>
    <d v="1991-07-20T00:00:00"/>
    <s v="IN"/>
    <s v="100/300"/>
    <n v="1000"/>
    <n v="1140.9100000000001"/>
    <n v="0"/>
    <n v="478388"/>
    <s v="MALE"/>
    <s v="Associate"/>
    <s v="Adm-Clerical"/>
    <s v="Other-Relative"/>
    <n v="51300"/>
    <n v="0"/>
    <d v="2015-02-15T00:00:00"/>
    <x v="2"/>
    <s v="Side Collision"/>
    <s v="Major Damage"/>
    <s v="Fire"/>
    <x v="1"/>
    <s v="North bend"/>
    <n v="15"/>
    <n v="3"/>
    <s v="No"/>
    <n v="1"/>
    <n v="2"/>
    <s v="Unknown"/>
    <n v="64300"/>
    <n v="6430"/>
    <n v="6430"/>
    <n v="51440"/>
    <s v="Chevrolet"/>
    <s v="Silverado"/>
    <n v="2002"/>
    <x v="0"/>
  </r>
  <r>
    <n v="225"/>
    <n v="43"/>
    <x v="906"/>
    <d v="2004-08-13T00:00:00"/>
    <s v="OH"/>
    <s v="100/300"/>
    <n v="1000"/>
    <n v="1517.54"/>
    <n v="0"/>
    <n v="617883"/>
    <s v="MALE"/>
    <s v="JD"/>
    <s v="Priv-House-Serv"/>
    <s v="Own-Child"/>
    <n v="0"/>
    <n v="-20900"/>
    <d v="2015-01-09T00:00:00"/>
    <x v="2"/>
    <s v="Rear Collision"/>
    <s v="Major Damage"/>
    <s v="Police"/>
    <x v="0"/>
    <s v="Columbus"/>
    <n v="16"/>
    <n v="3"/>
    <s v="No"/>
    <n v="2"/>
    <n v="0"/>
    <s v="Yes"/>
    <n v="64400"/>
    <n v="6440"/>
    <n v="6440"/>
    <n v="51520"/>
    <s v="Bmw"/>
    <s v="X5"/>
    <n v="2011"/>
    <x v="1"/>
  </r>
  <r>
    <n v="425"/>
    <n v="53"/>
    <x v="907"/>
    <d v="1990-06-24T00:00:00"/>
    <s v="OH"/>
    <s v="250/500"/>
    <n v="2000"/>
    <n v="912.29"/>
    <n v="0"/>
    <n v="464808"/>
    <s v="FEMALE"/>
    <s v="High School"/>
    <s v="Priv-House-Serv"/>
    <s v="Husband"/>
    <n v="42900"/>
    <n v="-39100"/>
    <d v="2015-01-31T00:00:00"/>
    <x v="2"/>
    <s v="Front Collision"/>
    <s v="Minor Damage"/>
    <s v="Fire"/>
    <x v="4"/>
    <s v="North bend"/>
    <n v="17"/>
    <n v="3"/>
    <s v="Unknown"/>
    <n v="1"/>
    <n v="2"/>
    <s v="Unknown"/>
    <n v="97080"/>
    <n v="16180"/>
    <n v="16180"/>
    <n v="64720"/>
    <s v="Saab"/>
    <s v="92x"/>
    <n v="2005"/>
    <x v="1"/>
  </r>
  <r>
    <n v="285"/>
    <n v="44"/>
    <x v="908"/>
    <d v="1991-08-21T00:00:00"/>
    <s v="OH"/>
    <s v="250/500"/>
    <n v="2000"/>
    <n v="1144.3"/>
    <n v="0"/>
    <n v="609458"/>
    <s v="MALE"/>
    <s v="MD"/>
    <s v="Priv-House-Serv"/>
    <s v="Not-In-Family"/>
    <n v="52600"/>
    <n v="0"/>
    <d v="2015-02-04T00:00:00"/>
    <x v="1"/>
    <s v="Unknown"/>
    <s v="Minor Damage"/>
    <s v="Police"/>
    <x v="4"/>
    <s v="Northbrook"/>
    <n v="3"/>
    <n v="1"/>
    <s v="Yes"/>
    <n v="1"/>
    <n v="0"/>
    <s v="Unknown"/>
    <n v="5500"/>
    <n v="500"/>
    <n v="500"/>
    <n v="4500"/>
    <s v="Honda"/>
    <s v="Civic"/>
    <n v="2010"/>
    <x v="1"/>
  </r>
  <r>
    <n v="192"/>
    <n v="38"/>
    <x v="909"/>
    <d v="2011-02-25T00:00:00"/>
    <s v="IN"/>
    <s v="500/1000"/>
    <n v="1000"/>
    <n v="1281.43"/>
    <n v="0"/>
    <n v="432405"/>
    <s v="FEMALE"/>
    <s v="Masters"/>
    <s v="Transport-Moving"/>
    <s v="Not-In-Family"/>
    <n v="65100"/>
    <n v="-50300"/>
    <d v="2015-01-30T00:00:00"/>
    <x v="2"/>
    <s v="Rear Collision"/>
    <s v="Total Loss"/>
    <s v="Other"/>
    <x v="0"/>
    <s v="North bend"/>
    <n v="10"/>
    <n v="3"/>
    <s v="Unknown"/>
    <n v="0"/>
    <n v="2"/>
    <s v="No"/>
    <n v="30700"/>
    <n v="3070"/>
    <n v="6140"/>
    <n v="21490"/>
    <s v="Jeep"/>
    <s v="Wrangler"/>
    <n v="2010"/>
    <x v="1"/>
  </r>
  <r>
    <n v="285"/>
    <n v="48"/>
    <x v="910"/>
    <d v="2013-02-04T00:00:00"/>
    <s v="IL"/>
    <s v="100/300"/>
    <n v="2000"/>
    <n v="1101.8499999999999"/>
    <n v="0"/>
    <n v="457875"/>
    <s v="FEMALE"/>
    <s v="College"/>
    <s v="Sales"/>
    <s v="Wife"/>
    <n v="46100"/>
    <n v="0"/>
    <d v="2015-02-27T00:00:00"/>
    <x v="0"/>
    <s v="Side Collision"/>
    <s v="Minor Damage"/>
    <s v="Police"/>
    <x v="6"/>
    <s v="Springfield"/>
    <n v="9"/>
    <n v="1"/>
    <s v="No"/>
    <n v="1"/>
    <n v="2"/>
    <s v="Yes"/>
    <n v="33480"/>
    <n v="3720"/>
    <n v="3720"/>
    <n v="26040"/>
    <s v="Nissan"/>
    <s v="Pathfinder"/>
    <n v="2012"/>
    <x v="1"/>
  </r>
  <r>
    <n v="98"/>
    <n v="26"/>
    <x v="911"/>
    <d v="2001-02-20T00:00:00"/>
    <s v="IN"/>
    <s v="500/1000"/>
    <n v="2000"/>
    <n v="1082.0999999999999"/>
    <n v="0"/>
    <n v="477268"/>
    <s v="MALE"/>
    <s v="JD"/>
    <s v="Exec-Managerial"/>
    <s v="Other-Relative"/>
    <n v="0"/>
    <n v="-30900"/>
    <d v="2015-02-05T00:00:00"/>
    <x v="2"/>
    <s v="Front Collision"/>
    <s v="Total Loss"/>
    <s v="Police"/>
    <x v="4"/>
    <s v="North bend"/>
    <n v="13"/>
    <n v="2"/>
    <s v="Unknown"/>
    <n v="0"/>
    <n v="1"/>
    <s v="Yes"/>
    <n v="65430"/>
    <n v="14540"/>
    <n v="7270"/>
    <n v="43620"/>
    <s v="Jeep"/>
    <s v="Wrangler"/>
    <n v="2001"/>
    <x v="1"/>
  </r>
  <r>
    <n v="175"/>
    <n v="36"/>
    <x v="912"/>
    <d v="1992-03-03T00:00:00"/>
    <s v="OH"/>
    <s v="500/1000"/>
    <n v="500"/>
    <n v="1185.44"/>
    <n v="0"/>
    <n v="437580"/>
    <s v="MALE"/>
    <s v="Masters"/>
    <s v="Exec-Managerial"/>
    <s v="Not-In-Family"/>
    <n v="44900"/>
    <n v="-52500"/>
    <d v="2015-01-30T00:00:00"/>
    <x v="2"/>
    <s v="Rear Collision"/>
    <s v="Major Damage"/>
    <s v="Police"/>
    <x v="5"/>
    <s v="North bend"/>
    <n v="15"/>
    <n v="3"/>
    <s v="Yes"/>
    <n v="2"/>
    <n v="1"/>
    <s v="Yes"/>
    <n v="42680"/>
    <n v="3880"/>
    <n v="7760"/>
    <n v="31040"/>
    <s v="Acura"/>
    <s v="RSX"/>
    <n v="2006"/>
    <x v="0"/>
  </r>
  <r>
    <n v="259"/>
    <n v="45"/>
    <x v="913"/>
    <d v="2006-12-21T00:00:00"/>
    <s v="IL"/>
    <s v="500/1000"/>
    <n v="2000"/>
    <n v="1175.07"/>
    <n v="0"/>
    <n v="457121"/>
    <s v="MALE"/>
    <s v="MD"/>
    <s v="Craft-Repair"/>
    <s v="Not-In-Family"/>
    <n v="30100"/>
    <n v="0"/>
    <d v="2015-01-03T00:00:00"/>
    <x v="0"/>
    <s v="Side Collision"/>
    <s v="Minor Damage"/>
    <s v="Fire"/>
    <x v="4"/>
    <s v="Springfield"/>
    <n v="23"/>
    <n v="1"/>
    <s v="Unknown"/>
    <n v="1"/>
    <n v="1"/>
    <s v="No"/>
    <n v="87780"/>
    <n v="7980"/>
    <n v="7980"/>
    <n v="71820"/>
    <s v="Honda"/>
    <s v="CRV"/>
    <n v="2011"/>
    <x v="1"/>
  </r>
  <r>
    <n v="140"/>
    <n v="36"/>
    <x v="914"/>
    <d v="2000-07-14T00:00:00"/>
    <s v="OH"/>
    <s v="500/1000"/>
    <n v="2000"/>
    <n v="979.26"/>
    <n v="0"/>
    <n v="436364"/>
    <s v="FEMALE"/>
    <s v="JD"/>
    <s v="Transport-Moving"/>
    <s v="Own-Child"/>
    <n v="0"/>
    <n v="-67000"/>
    <d v="2015-03-01T00:00:00"/>
    <x v="2"/>
    <s v="Front Collision"/>
    <s v="Major Damage"/>
    <s v="Fire"/>
    <x v="2"/>
    <s v="River wood"/>
    <n v="2"/>
    <n v="4"/>
    <s v="Yes"/>
    <n v="0"/>
    <n v="2"/>
    <s v="Yes"/>
    <n v="72800"/>
    <n v="14560"/>
    <n v="14560"/>
    <n v="43680"/>
    <s v="Honda"/>
    <s v="Accord"/>
    <n v="1998"/>
    <x v="1"/>
  </r>
  <r>
    <n v="231"/>
    <n v="37"/>
    <x v="915"/>
    <d v="1991-12-12T00:00:00"/>
    <s v="OH"/>
    <s v="250/500"/>
    <n v="500"/>
    <n v="920.81"/>
    <n v="0"/>
    <n v="467654"/>
    <s v="FEMALE"/>
    <s v="High School"/>
    <s v="Sales"/>
    <s v="Wife"/>
    <n v="0"/>
    <n v="0"/>
    <d v="2015-02-13T00:00:00"/>
    <x v="0"/>
    <s v="Rear Collision"/>
    <s v="Major Damage"/>
    <s v="Fire"/>
    <x v="0"/>
    <s v="Hillsdale"/>
    <n v="14"/>
    <n v="1"/>
    <s v="Yes"/>
    <n v="2"/>
    <n v="0"/>
    <s v="Unknown"/>
    <n v="71190"/>
    <n v="0"/>
    <n v="7910"/>
    <n v="63280"/>
    <s v="Mercedes"/>
    <s v="C300"/>
    <n v="1997"/>
    <x v="0"/>
  </r>
  <r>
    <n v="186"/>
    <n v="38"/>
    <x v="916"/>
    <d v="2013-07-01T00:00:00"/>
    <s v="OH"/>
    <s v="100/300"/>
    <n v="500"/>
    <n v="922.85"/>
    <n v="0"/>
    <n v="471148"/>
    <s v="MALE"/>
    <s v="High School"/>
    <s v="Adm-Clerical"/>
    <s v="Husband"/>
    <n v="70300"/>
    <n v="-70900"/>
    <d v="2015-02-25T00:00:00"/>
    <x v="1"/>
    <s v="Unknown"/>
    <s v="Trivial Damage"/>
    <s v="None"/>
    <x v="2"/>
    <s v="Hillsdale"/>
    <n v="7"/>
    <n v="1"/>
    <s v="Unknown"/>
    <n v="1"/>
    <n v="1"/>
    <s v="Yes"/>
    <n v="3600"/>
    <n v="400"/>
    <n v="400"/>
    <n v="2800"/>
    <s v="Honda"/>
    <s v="Civic"/>
    <n v="1999"/>
    <x v="1"/>
  </r>
  <r>
    <n v="229"/>
    <n v="41"/>
    <x v="917"/>
    <d v="1998-12-16T00:00:00"/>
    <s v="OH"/>
    <s v="250/500"/>
    <n v="2000"/>
    <n v="1107.5899999999999"/>
    <n v="3000000"/>
    <n v="468202"/>
    <s v="MALE"/>
    <s v="PhD"/>
    <s v="Tech-Support"/>
    <s v="Not-In-Family"/>
    <n v="65400"/>
    <n v="0"/>
    <d v="2015-01-23T00:00:00"/>
    <x v="0"/>
    <s v="Side Collision"/>
    <s v="Major Damage"/>
    <s v="Other"/>
    <x v="2"/>
    <s v="Columbus"/>
    <n v="23"/>
    <n v="1"/>
    <s v="No"/>
    <n v="1"/>
    <n v="3"/>
    <s v="No"/>
    <n v="62640"/>
    <n v="10440"/>
    <n v="10440"/>
    <n v="41760"/>
    <s v="Mercedes"/>
    <s v="C300"/>
    <n v="2009"/>
    <x v="1"/>
  </r>
  <r>
    <n v="180"/>
    <n v="36"/>
    <x v="918"/>
    <d v="2015-01-03T00:00:00"/>
    <s v="IL"/>
    <s v="100/300"/>
    <n v="500"/>
    <n v="1272.46"/>
    <n v="0"/>
    <n v="456959"/>
    <s v="MALE"/>
    <s v="College"/>
    <s v="Prof-Specialty"/>
    <s v="Wife"/>
    <n v="0"/>
    <n v="0"/>
    <d v="2015-02-19T00:00:00"/>
    <x v="2"/>
    <s v="Front Collision"/>
    <s v="Minor Damage"/>
    <s v="Ambulance"/>
    <x v="2"/>
    <s v="Northbrook"/>
    <n v="7"/>
    <n v="3"/>
    <s v="Yes"/>
    <n v="2"/>
    <n v="1"/>
    <s v="Unknown"/>
    <n v="69630"/>
    <n v="12660"/>
    <n v="6330"/>
    <n v="50640"/>
    <s v="Toyota"/>
    <s v="Corolla"/>
    <n v="1998"/>
    <x v="1"/>
  </r>
  <r>
    <n v="188"/>
    <n v="33"/>
    <x v="919"/>
    <d v="1994-04-01T00:00:00"/>
    <s v="IL"/>
    <s v="250/500"/>
    <n v="1000"/>
    <n v="1340.24"/>
    <n v="0"/>
    <n v="447274"/>
    <s v="MALE"/>
    <s v="High School"/>
    <s v="Protective-Serv"/>
    <s v="Own-Child"/>
    <n v="0"/>
    <n v="-68800"/>
    <d v="2015-02-08T00:00:00"/>
    <x v="2"/>
    <s v="Rear Collision"/>
    <s v="Minor Damage"/>
    <s v="Police"/>
    <x v="2"/>
    <s v="Hillsdale"/>
    <n v="8"/>
    <n v="3"/>
    <s v="Yes"/>
    <n v="1"/>
    <n v="0"/>
    <s v="Unknown"/>
    <n v="76010"/>
    <n v="13820"/>
    <n v="6910"/>
    <n v="55280"/>
    <s v="Dodge"/>
    <s v="RAM"/>
    <n v="1995"/>
    <x v="0"/>
  </r>
  <r>
    <n v="214"/>
    <n v="40"/>
    <x v="920"/>
    <d v="2000-08-15T00:00:00"/>
    <s v="OH"/>
    <s v="100/300"/>
    <n v="1000"/>
    <n v="1648"/>
    <n v="0"/>
    <n v="608405"/>
    <s v="MALE"/>
    <s v="JD"/>
    <s v="Transport-Moving"/>
    <s v="Not-In-Family"/>
    <n v="57700"/>
    <n v="-43500"/>
    <d v="2015-02-04T00:00:00"/>
    <x v="0"/>
    <s v="Rear Collision"/>
    <s v="Total Loss"/>
    <s v="Other"/>
    <x v="4"/>
    <s v="Northbrook"/>
    <n v="17"/>
    <n v="1"/>
    <s v="No"/>
    <n v="1"/>
    <n v="0"/>
    <s v="Yes"/>
    <n v="44220"/>
    <n v="8040"/>
    <n v="4020"/>
    <n v="32160"/>
    <s v="Acura"/>
    <s v="MDX"/>
    <n v="2000"/>
    <x v="1"/>
  </r>
  <r>
    <n v="178"/>
    <n v="38"/>
    <x v="921"/>
    <d v="2014-11-13T00:00:00"/>
    <s v="IL"/>
    <s v="250/500"/>
    <n v="500"/>
    <n v="1381.14"/>
    <n v="0"/>
    <n v="472253"/>
    <s v="FEMALE"/>
    <s v="College"/>
    <s v="Other-Service"/>
    <s v="Wife"/>
    <n v="0"/>
    <n v="0"/>
    <d v="2015-02-22T00:00:00"/>
    <x v="2"/>
    <s v="Rear Collision"/>
    <s v="Minor Damage"/>
    <s v="Other"/>
    <x v="2"/>
    <s v="Northbrook"/>
    <n v="10"/>
    <n v="3"/>
    <s v="No"/>
    <n v="0"/>
    <n v="3"/>
    <s v="No"/>
    <n v="57200"/>
    <n v="5200"/>
    <n v="10400"/>
    <n v="41600"/>
    <s v="Bmw"/>
    <s v="M5"/>
    <n v="2011"/>
    <x v="1"/>
  </r>
  <r>
    <n v="55"/>
    <n v="35"/>
    <x v="922"/>
    <d v="2011-02-04T00:00:00"/>
    <s v="IL"/>
    <s v="500/1000"/>
    <n v="500"/>
    <n v="1198.44"/>
    <n v="8000000"/>
    <n v="438923"/>
    <s v="MALE"/>
    <s v="MD"/>
    <s v="Priv-House-Serv"/>
    <s v="Wife"/>
    <n v="0"/>
    <n v="0"/>
    <d v="2015-01-14T00:00:00"/>
    <x v="1"/>
    <s v="Unknown"/>
    <s v="Minor Damage"/>
    <s v="Police"/>
    <x v="4"/>
    <s v="Columbus"/>
    <n v="9"/>
    <n v="1"/>
    <s v="No"/>
    <n v="0"/>
    <n v="3"/>
    <s v="No"/>
    <n v="3080"/>
    <n v="560"/>
    <n v="560"/>
    <n v="1960"/>
    <s v="Nissan"/>
    <s v="Ultimo"/>
    <n v="1998"/>
    <x v="1"/>
  </r>
  <r>
    <n v="90"/>
    <n v="31"/>
    <x v="923"/>
    <d v="1990-06-24T00:00:00"/>
    <s v="OH"/>
    <s v="250/500"/>
    <n v="2000"/>
    <n v="951.27"/>
    <n v="0"/>
    <n v="607131"/>
    <s v="FEMALE"/>
    <s v="PhD"/>
    <s v="Other-Service"/>
    <s v="Not-In-Family"/>
    <n v="42100"/>
    <n v="0"/>
    <d v="2015-01-06T00:00:00"/>
    <x v="0"/>
    <s v="Rear Collision"/>
    <s v="Total Loss"/>
    <s v="Other"/>
    <x v="0"/>
    <s v="Hillsdale"/>
    <n v="2"/>
    <n v="1"/>
    <s v="Yes"/>
    <n v="1"/>
    <n v="0"/>
    <s v="Yes"/>
    <n v="75790"/>
    <n v="13780"/>
    <n v="6890"/>
    <n v="55120"/>
    <s v="Acura"/>
    <s v="RSX"/>
    <n v="2007"/>
    <x v="1"/>
  </r>
  <r>
    <n v="135"/>
    <n v="30"/>
    <x v="924"/>
    <d v="2009-01-21T00:00:00"/>
    <s v="IN"/>
    <s v="500/1000"/>
    <n v="2000"/>
    <n v="1341.24"/>
    <n v="0"/>
    <n v="601701"/>
    <s v="FEMALE"/>
    <s v="MD"/>
    <s v="Farming-Fishing"/>
    <s v="Wife"/>
    <n v="37100"/>
    <n v="-46500"/>
    <d v="2015-01-19T00:00:00"/>
    <x v="2"/>
    <s v="Rear Collision"/>
    <s v="Minor Damage"/>
    <s v="Ambulance"/>
    <x v="4"/>
    <s v="River wood"/>
    <n v="18"/>
    <n v="3"/>
    <s v="No"/>
    <n v="0"/>
    <n v="1"/>
    <s v="No"/>
    <n v="32670"/>
    <n v="5940"/>
    <n v="2970"/>
    <n v="23760"/>
    <s v="Honda"/>
    <s v="Accord"/>
    <n v="2003"/>
    <x v="1"/>
  </r>
  <r>
    <n v="277"/>
    <n v="46"/>
    <x v="925"/>
    <d v="1992-11-07T00:00:00"/>
    <s v="IL"/>
    <s v="250/500"/>
    <n v="2000"/>
    <n v="1177.57"/>
    <n v="0"/>
    <n v="469220"/>
    <s v="FEMALE"/>
    <s v="Associate"/>
    <s v="Adm-Clerical"/>
    <s v="Husband"/>
    <n v="0"/>
    <n v="-65500"/>
    <d v="2015-01-24T00:00:00"/>
    <x v="1"/>
    <s v="Unknown"/>
    <s v="Minor Damage"/>
    <s v="Police"/>
    <x v="1"/>
    <s v="Arlington"/>
    <n v="4"/>
    <n v="1"/>
    <s v="Unknown"/>
    <n v="2"/>
    <n v="3"/>
    <s v="No"/>
    <n v="3870"/>
    <n v="430"/>
    <n v="860"/>
    <n v="2580"/>
    <s v="Jeep"/>
    <s v="Wrangler"/>
    <n v="2010"/>
    <x v="1"/>
  </r>
  <r>
    <n v="211"/>
    <n v="38"/>
    <x v="926"/>
    <d v="1997-05-15T00:00:00"/>
    <s v="IN"/>
    <s v="250/500"/>
    <n v="1000"/>
    <n v="1055.0899999999999"/>
    <n v="0"/>
    <n v="433250"/>
    <s v="FEMALE"/>
    <s v="Masters"/>
    <s v="Transport-Moving"/>
    <s v="Own-Child"/>
    <n v="0"/>
    <n v="0"/>
    <d v="2015-01-27T00:00:00"/>
    <x v="0"/>
    <s v="Front Collision"/>
    <s v="Total Loss"/>
    <s v="Fire"/>
    <x v="2"/>
    <s v="Columbus"/>
    <n v="12"/>
    <n v="1"/>
    <s v="Unknown"/>
    <n v="0"/>
    <n v="3"/>
    <s v="Yes"/>
    <n v="91520"/>
    <n v="8320"/>
    <n v="16640"/>
    <n v="66560"/>
    <s v="Bmw"/>
    <s v="X6"/>
    <n v="2005"/>
    <x v="0"/>
  </r>
  <r>
    <n v="156"/>
    <n v="32"/>
    <x v="927"/>
    <d v="1992-03-20T00:00:00"/>
    <s v="IL"/>
    <s v="250/500"/>
    <n v="500"/>
    <n v="1479.48"/>
    <n v="0"/>
    <n v="444413"/>
    <s v="MALE"/>
    <s v="Masters"/>
    <s v="Prof-Specialty"/>
    <s v="Unmarried"/>
    <n v="0"/>
    <n v="0"/>
    <d v="2015-01-13T00:00:00"/>
    <x v="0"/>
    <s v="Front Collision"/>
    <s v="Major Damage"/>
    <s v="Other"/>
    <x v="2"/>
    <s v="Northbrook"/>
    <n v="15"/>
    <n v="1"/>
    <s v="Yes"/>
    <n v="1"/>
    <n v="3"/>
    <s v="Yes"/>
    <n v="74690"/>
    <n v="6790"/>
    <n v="13580"/>
    <n v="54320"/>
    <s v="Dodge"/>
    <s v="RAM"/>
    <n v="2008"/>
    <x v="0"/>
  </r>
  <r>
    <n v="84"/>
    <n v="30"/>
    <x v="928"/>
    <d v="1995-07-17T00:00:00"/>
    <s v="IN"/>
    <s v="500/1000"/>
    <n v="2000"/>
    <n v="1827.38"/>
    <n v="0"/>
    <n v="433593"/>
    <s v="MALE"/>
    <s v="Associate"/>
    <s v="Priv-House-Serv"/>
    <s v="Other-Relative"/>
    <n v="0"/>
    <n v="-15900"/>
    <d v="2015-01-15T00:00:00"/>
    <x v="1"/>
    <s v="Unknown"/>
    <s v="Trivial Damage"/>
    <s v="Police"/>
    <x v="1"/>
    <s v="Springfield"/>
    <n v="9"/>
    <n v="1"/>
    <s v="Yes"/>
    <n v="1"/>
    <n v="3"/>
    <s v="Unknown"/>
    <n v="4620"/>
    <n v="420"/>
    <n v="840"/>
    <n v="3360"/>
    <s v="Audi"/>
    <s v="A5"/>
    <n v="1998"/>
    <x v="1"/>
  </r>
  <r>
    <n v="136"/>
    <n v="32"/>
    <x v="929"/>
    <d v="2000-12-27T00:00:00"/>
    <s v="IN"/>
    <s v="100/300"/>
    <n v="500"/>
    <n v="1169.6199999999999"/>
    <n v="0"/>
    <n v="458143"/>
    <s v="FEMALE"/>
    <s v="JD"/>
    <s v="Sales"/>
    <s v="Not-In-Family"/>
    <n v="0"/>
    <n v="0"/>
    <d v="2015-02-04T00:00:00"/>
    <x v="0"/>
    <s v="Side Collision"/>
    <s v="Major Damage"/>
    <s v="Police"/>
    <x v="0"/>
    <s v="Arlington"/>
    <n v="6"/>
    <n v="1"/>
    <s v="Yes"/>
    <n v="0"/>
    <n v="0"/>
    <s v="No"/>
    <n v="55000"/>
    <n v="10000"/>
    <n v="10000"/>
    <n v="35000"/>
    <s v="Toyota"/>
    <s v="Camry"/>
    <n v="2008"/>
    <x v="0"/>
  </r>
  <r>
    <n v="310"/>
    <n v="48"/>
    <x v="930"/>
    <d v="1999-08-06T00:00:00"/>
    <s v="IN"/>
    <s v="100/300"/>
    <n v="500"/>
    <n v="1516.34"/>
    <n v="0"/>
    <n v="474167"/>
    <s v="FEMALE"/>
    <s v="JD"/>
    <s v="Adm-Clerical"/>
    <s v="Unmarried"/>
    <n v="11000"/>
    <n v="0"/>
    <d v="2015-01-04T00:00:00"/>
    <x v="2"/>
    <s v="Rear Collision"/>
    <s v="Major Damage"/>
    <s v="Police"/>
    <x v="0"/>
    <s v="Springfield"/>
    <n v="11"/>
    <n v="4"/>
    <s v="Yes"/>
    <n v="0"/>
    <n v="2"/>
    <s v="No"/>
    <n v="59400"/>
    <n v="13200"/>
    <n v="6600"/>
    <n v="39600"/>
    <s v="Saab"/>
    <n v="93"/>
    <n v="1996"/>
    <x v="0"/>
  </r>
  <r>
    <n v="123"/>
    <n v="34"/>
    <x v="931"/>
    <d v="2007-03-03T00:00:00"/>
    <s v="OH"/>
    <s v="500/1000"/>
    <n v="2000"/>
    <n v="1270.21"/>
    <n v="0"/>
    <n v="476413"/>
    <s v="FEMALE"/>
    <s v="College"/>
    <s v="Sales"/>
    <s v="Husband"/>
    <n v="16100"/>
    <n v="-61200"/>
    <d v="2015-01-14T00:00:00"/>
    <x v="2"/>
    <s v="Side Collision"/>
    <s v="Total Loss"/>
    <s v="Fire"/>
    <x v="6"/>
    <s v="Columbus"/>
    <n v="13"/>
    <n v="3"/>
    <s v="No"/>
    <n v="1"/>
    <n v="1"/>
    <s v="Unknown"/>
    <n v="55260"/>
    <n v="6140"/>
    <n v="0"/>
    <n v="49120"/>
    <s v="Nissan"/>
    <s v="Ultimo"/>
    <n v="2000"/>
    <x v="1"/>
  </r>
  <r>
    <n v="243"/>
    <n v="44"/>
    <x v="932"/>
    <d v="1997-12-25T00:00:00"/>
    <s v="IL"/>
    <s v="250/500"/>
    <n v="500"/>
    <n v="809.11"/>
    <n v="0"/>
    <n v="600208"/>
    <s v="MALE"/>
    <s v="JD"/>
    <s v="Craft-Repair"/>
    <s v="Other-Relative"/>
    <n v="33200"/>
    <n v="0"/>
    <d v="2015-01-27T00:00:00"/>
    <x v="2"/>
    <s v="Side Collision"/>
    <s v="Minor Damage"/>
    <s v="Other"/>
    <x v="5"/>
    <s v="Springfield"/>
    <n v="4"/>
    <n v="3"/>
    <s v="Unknown"/>
    <n v="2"/>
    <n v="1"/>
    <s v="Yes"/>
    <n v="51400"/>
    <n v="5140"/>
    <n v="10280"/>
    <n v="35980"/>
    <s v="Honda"/>
    <s v="Civic"/>
    <n v="1996"/>
    <x v="1"/>
  </r>
  <r>
    <n v="36"/>
    <n v="37"/>
    <x v="933"/>
    <d v="2013-11-06T00:00:00"/>
    <s v="IL"/>
    <s v="500/1000"/>
    <n v="1000"/>
    <n v="1115.81"/>
    <n v="0"/>
    <n v="618926"/>
    <s v="FEMALE"/>
    <s v="Masters"/>
    <s v="Machine-Op-Inspct"/>
    <s v="Husband"/>
    <n v="0"/>
    <n v="-59800"/>
    <d v="2015-02-12T00:00:00"/>
    <x v="2"/>
    <s v="Side Collision"/>
    <s v="Minor Damage"/>
    <s v="Ambulance"/>
    <x v="2"/>
    <s v="Columbus"/>
    <n v="20"/>
    <n v="3"/>
    <s v="Yes"/>
    <n v="1"/>
    <n v="3"/>
    <s v="Unknown"/>
    <n v="48780"/>
    <n v="5420"/>
    <n v="10840"/>
    <n v="32520"/>
    <s v="Dodge"/>
    <s v="Neon"/>
    <n v="2008"/>
    <x v="1"/>
  </r>
  <r>
    <n v="146"/>
    <n v="31"/>
    <x v="934"/>
    <d v="1990-09-21T00:00:00"/>
    <s v="OH"/>
    <s v="100/300"/>
    <n v="1000"/>
    <n v="1457.65"/>
    <n v="5000000"/>
    <n v="606219"/>
    <s v="FEMALE"/>
    <s v="College"/>
    <s v="Armed-Forces"/>
    <s v="Own-Child"/>
    <n v="0"/>
    <n v="0"/>
    <d v="2015-02-03T00:00:00"/>
    <x v="2"/>
    <s v="Rear Collision"/>
    <s v="Major Damage"/>
    <s v="Ambulance"/>
    <x v="1"/>
    <s v="River wood"/>
    <n v="0"/>
    <n v="3"/>
    <s v="No"/>
    <n v="1"/>
    <n v="3"/>
    <s v="Unknown"/>
    <n v="52380"/>
    <n v="5820"/>
    <n v="5820"/>
    <n v="40740"/>
    <s v="Toyota"/>
    <s v="Highlander"/>
    <n v="2010"/>
    <x v="1"/>
  </r>
  <r>
    <n v="154"/>
    <n v="34"/>
    <x v="935"/>
    <d v="1999-10-05T00:00:00"/>
    <s v="OH"/>
    <s v="100/300"/>
    <n v="1000"/>
    <n v="1041.3599999999999"/>
    <n v="0"/>
    <n v="448436"/>
    <s v="FEMALE"/>
    <s v="JD"/>
    <s v="Priv-House-Serv"/>
    <s v="Husband"/>
    <n v="53100"/>
    <n v="-43900"/>
    <d v="2015-01-26T00:00:00"/>
    <x v="2"/>
    <s v="Side Collision"/>
    <s v="Total Loss"/>
    <s v="Other"/>
    <x v="4"/>
    <s v="Hillsdale"/>
    <n v="18"/>
    <n v="4"/>
    <s v="Unknown"/>
    <n v="2"/>
    <n v="3"/>
    <s v="Yes"/>
    <n v="74360"/>
    <n v="13520"/>
    <n v="13520"/>
    <n v="47320"/>
    <s v="Toyota"/>
    <s v="Highlander"/>
    <n v="2005"/>
    <x v="0"/>
  </r>
  <r>
    <n v="204"/>
    <n v="40"/>
    <x v="936"/>
    <d v="1992-04-07T00:00:00"/>
    <s v="OH"/>
    <s v="250/500"/>
    <n v="1000"/>
    <n v="1693.83"/>
    <n v="7000000"/>
    <n v="447976"/>
    <s v="MALE"/>
    <s v="High School"/>
    <s v="Protective-Serv"/>
    <s v="Other-Relative"/>
    <n v="44000"/>
    <n v="-20800"/>
    <d v="2015-01-09T00:00:00"/>
    <x v="0"/>
    <s v="Front Collision"/>
    <s v="Minor Damage"/>
    <s v="Police"/>
    <x v="2"/>
    <s v="Northbrook"/>
    <n v="6"/>
    <n v="1"/>
    <s v="Unknown"/>
    <n v="1"/>
    <n v="0"/>
    <s v="Unknown"/>
    <n v="53400"/>
    <n v="5340"/>
    <n v="5340"/>
    <n v="42720"/>
    <s v="Honda"/>
    <s v="CRV"/>
    <n v="2003"/>
    <x v="1"/>
  </r>
  <r>
    <n v="458"/>
    <n v="59"/>
    <x v="937"/>
    <d v="2009-03-05T00:00:00"/>
    <s v="IN"/>
    <s v="100/300"/>
    <n v="1000"/>
    <n v="1685.69"/>
    <n v="0"/>
    <n v="472236"/>
    <s v="FEMALE"/>
    <s v="High School"/>
    <s v="Protective-Serv"/>
    <s v="Wife"/>
    <n v="31400"/>
    <n v="0"/>
    <d v="2015-02-17T00:00:00"/>
    <x v="0"/>
    <s v="Front Collision"/>
    <s v="Total Loss"/>
    <s v="Police"/>
    <x v="1"/>
    <s v="Hillsdale"/>
    <n v="23"/>
    <n v="1"/>
    <s v="Unknown"/>
    <n v="2"/>
    <n v="2"/>
    <s v="Yes"/>
    <n v="71800"/>
    <n v="14360"/>
    <n v="14360"/>
    <n v="43080"/>
    <s v="Jeep"/>
    <s v="Grand Cherokee"/>
    <n v="1995"/>
    <x v="1"/>
  </r>
  <r>
    <n v="147"/>
    <n v="31"/>
    <x v="938"/>
    <d v="1997-02-10T00:00:00"/>
    <s v="IN"/>
    <s v="250/500"/>
    <n v="500"/>
    <n v="1054.92"/>
    <n v="6000000"/>
    <n v="468232"/>
    <s v="FEMALE"/>
    <s v="PhD"/>
    <s v="Prof-Specialty"/>
    <s v="Own-Child"/>
    <n v="51900"/>
    <n v="0"/>
    <d v="2015-01-16T00:00:00"/>
    <x v="0"/>
    <s v="Front Collision"/>
    <s v="Major Damage"/>
    <s v="Other"/>
    <x v="2"/>
    <s v="Northbrook"/>
    <n v="4"/>
    <n v="1"/>
    <s v="Unknown"/>
    <n v="0"/>
    <n v="0"/>
    <s v="Unknown"/>
    <n v="68240"/>
    <n v="8530"/>
    <n v="0"/>
    <n v="59710"/>
    <s v="Toyota"/>
    <s v="Corolla"/>
    <n v="2013"/>
    <x v="0"/>
  </r>
  <r>
    <n v="279"/>
    <n v="45"/>
    <x v="939"/>
    <d v="1992-01-28T00:00:00"/>
    <s v="IN"/>
    <s v="250/500"/>
    <n v="2000"/>
    <n v="1333.97"/>
    <n v="6000000"/>
    <n v="620819"/>
    <s v="FEMALE"/>
    <s v="MD"/>
    <s v="Other-Service"/>
    <s v="Unmarried"/>
    <n v="61100"/>
    <n v="-30700"/>
    <d v="2015-01-12T00:00:00"/>
    <x v="2"/>
    <s v="Rear Collision"/>
    <s v="Major Damage"/>
    <s v="Other"/>
    <x v="0"/>
    <s v="Arlington"/>
    <n v="21"/>
    <n v="3"/>
    <s v="Unknown"/>
    <n v="1"/>
    <n v="0"/>
    <s v="Unknown"/>
    <n v="61050"/>
    <n v="11100"/>
    <n v="11100"/>
    <n v="38850"/>
    <s v="Dodge"/>
    <s v="RAM"/>
    <n v="2011"/>
    <x v="0"/>
  </r>
  <r>
    <n v="308"/>
    <n v="47"/>
    <x v="940"/>
    <d v="2013-09-16T00:00:00"/>
    <s v="OH"/>
    <s v="100/300"/>
    <n v="1000"/>
    <n v="1013.61"/>
    <n v="6000000"/>
    <n v="452349"/>
    <s v="FEMALE"/>
    <s v="Associate"/>
    <s v="Craft-Repair"/>
    <s v="Own-Child"/>
    <n v="45700"/>
    <n v="-41400"/>
    <d v="2015-01-03T00:00:00"/>
    <x v="3"/>
    <s v="Unknown"/>
    <s v="Minor Damage"/>
    <s v="None"/>
    <x v="2"/>
    <s v="Springfield"/>
    <n v="7"/>
    <n v="1"/>
    <s v="Unknown"/>
    <n v="1"/>
    <n v="1"/>
    <s v="Yes"/>
    <n v="5590"/>
    <n v="860"/>
    <n v="860"/>
    <n v="3870"/>
    <s v="Subaru"/>
    <s v="Impreza"/>
    <n v="2002"/>
    <x v="1"/>
  </r>
  <r>
    <n v="284"/>
    <n v="48"/>
    <x v="941"/>
    <d v="2008-05-16T00:00:00"/>
    <s v="IL"/>
    <s v="500/1000"/>
    <n v="500"/>
    <n v="958.3"/>
    <n v="0"/>
    <n v="464646"/>
    <s v="FEMALE"/>
    <s v="PhD"/>
    <s v="Machine-Op-Inspct"/>
    <s v="Husband"/>
    <n v="47900"/>
    <n v="0"/>
    <d v="2015-01-22T00:00:00"/>
    <x v="2"/>
    <s v="Side Collision"/>
    <s v="Major Damage"/>
    <s v="Fire"/>
    <x v="2"/>
    <s v="Columbus"/>
    <n v="19"/>
    <n v="3"/>
    <s v="Unknown"/>
    <n v="0"/>
    <n v="0"/>
    <s v="Unknown"/>
    <n v="46860"/>
    <n v="8520"/>
    <n v="8520"/>
    <n v="29820"/>
    <s v="Volkswagen"/>
    <s v="Passat"/>
    <n v="1998"/>
    <x v="1"/>
  </r>
  <r>
    <n v="108"/>
    <n v="31"/>
    <x v="942"/>
    <d v="2002-01-04T00:00:00"/>
    <s v="IN"/>
    <s v="250/500"/>
    <n v="2000"/>
    <n v="1112.04"/>
    <n v="6000000"/>
    <n v="472209"/>
    <s v="FEMALE"/>
    <s v="PhD"/>
    <s v="Other-Service"/>
    <s v="Own-Child"/>
    <n v="52800"/>
    <n v="-54300"/>
    <d v="2015-01-13T00:00:00"/>
    <x v="3"/>
    <s v="Unknown"/>
    <s v="Minor Damage"/>
    <s v="None"/>
    <x v="0"/>
    <s v="Arlington"/>
    <n v="5"/>
    <n v="1"/>
    <s v="No"/>
    <n v="1"/>
    <n v="3"/>
    <s v="No"/>
    <n v="4290"/>
    <n v="780"/>
    <n v="780"/>
    <n v="2730"/>
    <s v="Volkswagen"/>
    <s v="Passat"/>
    <n v="1998"/>
    <x v="1"/>
  </r>
  <r>
    <n v="421"/>
    <n v="57"/>
    <x v="943"/>
    <d v="2002-04-02T00:00:00"/>
    <s v="IN"/>
    <s v="250/500"/>
    <n v="2000"/>
    <n v="1206.26"/>
    <n v="0"/>
    <n v="459955"/>
    <s v="FEMALE"/>
    <s v="Associate"/>
    <s v="Armed-Forces"/>
    <s v="Own-Child"/>
    <n v="69900"/>
    <n v="0"/>
    <d v="2015-01-31T00:00:00"/>
    <x v="2"/>
    <s v="Front Collision"/>
    <s v="Minor Damage"/>
    <s v="Police"/>
    <x v="5"/>
    <s v="Arlington"/>
    <n v="22"/>
    <n v="3"/>
    <s v="Yes"/>
    <n v="0"/>
    <n v="0"/>
    <s v="No"/>
    <n v="78500"/>
    <n v="15700"/>
    <n v="7850"/>
    <n v="54950"/>
    <s v="Audi"/>
    <s v="A3"/>
    <n v="2015"/>
    <x v="1"/>
  </r>
  <r>
    <n v="266"/>
    <n v="42"/>
    <x v="944"/>
    <d v="1998-07-16T00:00:00"/>
    <s v="IL"/>
    <s v="500/1000"/>
    <n v="1000"/>
    <n v="763.67"/>
    <n v="0"/>
    <n v="473389"/>
    <s v="MALE"/>
    <s v="Associate"/>
    <s v="Prof-Specialty"/>
    <s v="Own-Child"/>
    <n v="12800"/>
    <n v="-49700"/>
    <d v="2015-02-04T00:00:00"/>
    <x v="0"/>
    <s v="Side Collision"/>
    <s v="Total Loss"/>
    <s v="Police"/>
    <x v="0"/>
    <s v="Northbrook"/>
    <n v="12"/>
    <n v="1"/>
    <s v="Yes"/>
    <n v="1"/>
    <n v="3"/>
    <s v="Yes"/>
    <n v="70830"/>
    <n v="7870"/>
    <n v="7870"/>
    <n v="55090"/>
    <s v="Jeep"/>
    <s v="Grand Cherokee"/>
    <n v="2005"/>
    <x v="1"/>
  </r>
  <r>
    <n v="412"/>
    <n v="56"/>
    <x v="945"/>
    <d v="2002-08-15T00:00:00"/>
    <s v="IL"/>
    <s v="250/500"/>
    <n v="500"/>
    <n v="1042.56"/>
    <n v="0"/>
    <n v="616767"/>
    <s v="MALE"/>
    <s v="High School"/>
    <s v="Handlers-Cleaners"/>
    <s v="Own-Child"/>
    <n v="0"/>
    <n v="-66100"/>
    <d v="2015-01-20T00:00:00"/>
    <x v="2"/>
    <s v="Front Collision"/>
    <s v="Total Loss"/>
    <s v="Police"/>
    <x v="0"/>
    <s v="Springfield"/>
    <n v="19"/>
    <n v="3"/>
    <s v="No"/>
    <n v="0"/>
    <n v="2"/>
    <s v="No"/>
    <n v="68040"/>
    <n v="15120"/>
    <n v="7560"/>
    <n v="45360"/>
    <s v="Subaru"/>
    <s v="Forrester"/>
    <n v="1997"/>
    <x v="1"/>
  </r>
  <r>
    <n v="31"/>
    <n v="32"/>
    <x v="946"/>
    <d v="1999-09-07T00:00:00"/>
    <s v="IL"/>
    <s v="100/300"/>
    <n v="2000"/>
    <n v="1263.48"/>
    <n v="4000000"/>
    <n v="442948"/>
    <s v="FEMALE"/>
    <s v="JD"/>
    <s v="Other-Service"/>
    <s v="Wife"/>
    <n v="46800"/>
    <n v="-87300"/>
    <d v="2015-02-07T00:00:00"/>
    <x v="0"/>
    <s v="Side Collision"/>
    <s v="Major Damage"/>
    <s v="Fire"/>
    <x v="4"/>
    <s v="Hillsdale"/>
    <n v="10"/>
    <n v="1"/>
    <s v="Unknown"/>
    <n v="2"/>
    <n v="0"/>
    <s v="Unknown"/>
    <n v="63600"/>
    <n v="5300"/>
    <n v="10600"/>
    <n v="47700"/>
    <s v="Audi"/>
    <s v="A5"/>
    <n v="1997"/>
    <x v="0"/>
  </r>
  <r>
    <n v="465"/>
    <n v="63"/>
    <x v="947"/>
    <d v="2012-01-12T00:00:00"/>
    <s v="IL"/>
    <s v="250/500"/>
    <n v="500"/>
    <n v="1006.99"/>
    <n v="6000000"/>
    <n v="458936"/>
    <s v="FEMALE"/>
    <s v="Masters"/>
    <s v="Sales"/>
    <s v="Own-Child"/>
    <n v="0"/>
    <n v="0"/>
    <d v="2015-02-05T00:00:00"/>
    <x v="0"/>
    <s v="Side Collision"/>
    <s v="Minor Damage"/>
    <s v="Other"/>
    <x v="4"/>
    <s v="Columbus"/>
    <n v="7"/>
    <n v="1"/>
    <s v="No"/>
    <n v="0"/>
    <n v="3"/>
    <s v="Unknown"/>
    <n v="43560"/>
    <n v="4840"/>
    <n v="4840"/>
    <n v="33880"/>
    <s v="Subaru"/>
    <s v="Legacy"/>
    <n v="2015"/>
    <x v="1"/>
  </r>
  <r>
    <n v="126"/>
    <n v="31"/>
    <x v="948"/>
    <d v="1996-08-18T00:00:00"/>
    <s v="OH"/>
    <s v="250/500"/>
    <n v="1000"/>
    <n v="1328.26"/>
    <n v="0"/>
    <n v="613921"/>
    <s v="MALE"/>
    <s v="Masters"/>
    <s v="Sales"/>
    <s v="Not-In-Family"/>
    <n v="42300"/>
    <n v="-45800"/>
    <d v="2015-01-02T00:00:00"/>
    <x v="0"/>
    <s v="Front Collision"/>
    <s v="Total Loss"/>
    <s v="Police"/>
    <x v="4"/>
    <s v="Hillsdale"/>
    <n v="17"/>
    <n v="1"/>
    <s v="No"/>
    <n v="1"/>
    <n v="1"/>
    <s v="No"/>
    <n v="60840"/>
    <n v="13520"/>
    <n v="6760"/>
    <n v="40560"/>
    <s v="Subaru"/>
    <s v="Forrester"/>
    <n v="2011"/>
    <x v="1"/>
  </r>
  <r>
    <n v="407"/>
    <n v="55"/>
    <x v="949"/>
    <d v="1996-03-11T00:00:00"/>
    <s v="OH"/>
    <s v="100/300"/>
    <n v="1000"/>
    <n v="1250.08"/>
    <n v="5000000"/>
    <n v="474598"/>
    <s v="FEMALE"/>
    <s v="PhD"/>
    <s v="Tech-Support"/>
    <s v="Wife"/>
    <n v="0"/>
    <n v="-57700"/>
    <d v="2015-02-08T00:00:00"/>
    <x v="2"/>
    <s v="Side Collision"/>
    <s v="Total Loss"/>
    <s v="Police"/>
    <x v="4"/>
    <s v="Arlington"/>
    <n v="0"/>
    <n v="3"/>
    <s v="Unknown"/>
    <n v="2"/>
    <n v="3"/>
    <s v="Yes"/>
    <n v="68160"/>
    <n v="11360"/>
    <n v="11360"/>
    <n v="45440"/>
    <s v="Ford"/>
    <s v="Escape"/>
    <n v="2010"/>
    <x v="1"/>
  </r>
  <r>
    <n v="101"/>
    <n v="27"/>
    <x v="950"/>
    <d v="1997-11-23T00:00:00"/>
    <s v="IL"/>
    <s v="500/1000"/>
    <n v="500"/>
    <n v="982.7"/>
    <n v="6000000"/>
    <n v="440865"/>
    <s v="FEMALE"/>
    <s v="College"/>
    <s v="Transport-Moving"/>
    <s v="Unmarried"/>
    <n v="30800"/>
    <n v="-43700"/>
    <d v="2015-01-13T00:00:00"/>
    <x v="3"/>
    <s v="Unknown"/>
    <s v="Minor Damage"/>
    <s v="None"/>
    <x v="0"/>
    <s v="Arlington"/>
    <n v="9"/>
    <n v="1"/>
    <s v="No"/>
    <n v="1"/>
    <n v="0"/>
    <s v="No"/>
    <n v="5170"/>
    <n v="940"/>
    <n v="470"/>
    <n v="3760"/>
    <s v="Toyota"/>
    <s v="Camry"/>
    <n v="2001"/>
    <x v="1"/>
  </r>
  <r>
    <n v="187"/>
    <n v="37"/>
    <x v="951"/>
    <d v="2013-08-08T00:00:00"/>
    <s v="IN"/>
    <s v="500/1000"/>
    <n v="1000"/>
    <n v="1412.06"/>
    <n v="5000000"/>
    <n v="450947"/>
    <s v="FEMALE"/>
    <s v="Masters"/>
    <s v="Protective-Serv"/>
    <s v="Not-In-Family"/>
    <n v="60100"/>
    <n v="0"/>
    <d v="2015-01-16T00:00:00"/>
    <x v="0"/>
    <s v="Side Collision"/>
    <s v="Total Loss"/>
    <s v="Ambulance"/>
    <x v="5"/>
    <s v="River wood"/>
    <n v="21"/>
    <n v="1"/>
    <s v="Unknown"/>
    <n v="0"/>
    <n v="3"/>
    <s v="Unknown"/>
    <n v="57700"/>
    <n v="5770"/>
    <n v="5770"/>
    <n v="46160"/>
    <s v="Nissan"/>
    <s v="Maxima"/>
    <n v="2000"/>
    <x v="1"/>
  </r>
  <r>
    <n v="252"/>
    <n v="46"/>
    <x v="952"/>
    <d v="1996-11-30T00:00:00"/>
    <s v="IN"/>
    <s v="500/1000"/>
    <n v="2000"/>
    <n v="1066.7"/>
    <n v="0"/>
    <n v="473370"/>
    <s v="FEMALE"/>
    <s v="JD"/>
    <s v="Handlers-Cleaners"/>
    <s v="Own-Child"/>
    <n v="0"/>
    <n v="0"/>
    <d v="2015-01-30T00:00:00"/>
    <x v="2"/>
    <s v="Front Collision"/>
    <s v="Total Loss"/>
    <s v="Other"/>
    <x v="1"/>
    <s v="North bend"/>
    <n v="22"/>
    <n v="3"/>
    <s v="No"/>
    <n v="0"/>
    <n v="2"/>
    <s v="No"/>
    <n v="89520"/>
    <n v="14920"/>
    <n v="14920"/>
    <n v="59680"/>
    <s v="Audi"/>
    <s v="A3"/>
    <n v="2014"/>
    <x v="1"/>
  </r>
  <r>
    <n v="229"/>
    <n v="43"/>
    <x v="953"/>
    <d v="1997-06-18T00:00:00"/>
    <s v="IN"/>
    <s v="250/500"/>
    <n v="2000"/>
    <n v="1585.54"/>
    <n v="0"/>
    <n v="463153"/>
    <s v="MALE"/>
    <s v="High School"/>
    <s v="Protective-Serv"/>
    <s v="Not-In-Family"/>
    <n v="42600"/>
    <n v="-44400"/>
    <d v="2015-02-26T00:00:00"/>
    <x v="1"/>
    <s v="Unknown"/>
    <s v="Minor Damage"/>
    <s v="None"/>
    <x v="4"/>
    <s v="Hillsdale"/>
    <n v="3"/>
    <n v="1"/>
    <s v="No"/>
    <n v="1"/>
    <n v="0"/>
    <s v="Yes"/>
    <n v="4620"/>
    <n v="420"/>
    <n v="840"/>
    <n v="3360"/>
    <s v="Volkswagen"/>
    <s v="Jetta"/>
    <n v="2012"/>
    <x v="1"/>
  </r>
  <r>
    <n v="246"/>
    <n v="39"/>
    <x v="954"/>
    <d v="2007-04-19T00:00:00"/>
    <s v="IN"/>
    <s v="250/500"/>
    <n v="1000"/>
    <n v="1416.08"/>
    <n v="0"/>
    <n v="612546"/>
    <s v="FEMALE"/>
    <s v="JD"/>
    <s v="Craft-Repair"/>
    <s v="Other-Relative"/>
    <n v="0"/>
    <n v="-36600"/>
    <d v="2015-01-27T00:00:00"/>
    <x v="0"/>
    <s v="Rear Collision"/>
    <s v="Minor Damage"/>
    <s v="Ambulance"/>
    <x v="4"/>
    <s v="Northbrook"/>
    <n v="16"/>
    <n v="1"/>
    <s v="Yes"/>
    <n v="0"/>
    <n v="3"/>
    <s v="Unknown"/>
    <n v="45180"/>
    <n v="5020"/>
    <n v="5020"/>
    <n v="35140"/>
    <s v="Honda"/>
    <s v="CRV"/>
    <n v="2004"/>
    <x v="1"/>
  </r>
  <r>
    <n v="190"/>
    <n v="38"/>
    <x v="955"/>
    <d v="2007-09-19T00:00:00"/>
    <s v="OH"/>
    <s v="250/500"/>
    <n v="500"/>
    <n v="1246.03"/>
    <n v="0"/>
    <n v="442919"/>
    <s v="MALE"/>
    <s v="JD"/>
    <s v="Craft-Repair"/>
    <s v="Unmarried"/>
    <n v="61900"/>
    <n v="-50000"/>
    <d v="2015-01-28T00:00:00"/>
    <x v="0"/>
    <s v="Side Collision"/>
    <s v="Total Loss"/>
    <s v="Other"/>
    <x v="2"/>
    <s v="River wood"/>
    <n v="14"/>
    <n v="1"/>
    <s v="Yes"/>
    <n v="0"/>
    <n v="0"/>
    <s v="No"/>
    <n v="45100"/>
    <n v="9020"/>
    <n v="4510"/>
    <n v="31570"/>
    <s v="Nissan"/>
    <s v="Maxima"/>
    <n v="2013"/>
    <x v="1"/>
  </r>
  <r>
    <n v="95"/>
    <n v="32"/>
    <x v="956"/>
    <d v="1996-12-21T00:00:00"/>
    <s v="IN"/>
    <s v="500/1000"/>
    <n v="2000"/>
    <n v="1356.64"/>
    <n v="0"/>
    <n v="449352"/>
    <s v="MALE"/>
    <s v="Masters"/>
    <s v="Machine-Op-Inspct"/>
    <s v="Not-In-Family"/>
    <n v="67800"/>
    <n v="-48600"/>
    <d v="2015-02-23T00:00:00"/>
    <x v="2"/>
    <s v="Side Collision"/>
    <s v="Total Loss"/>
    <s v="Police"/>
    <x v="0"/>
    <s v="Springfield"/>
    <n v="21"/>
    <n v="3"/>
    <s v="Yes"/>
    <n v="0"/>
    <n v="3"/>
    <s v="Yes"/>
    <n v="83160"/>
    <n v="15120"/>
    <n v="15120"/>
    <n v="52920"/>
    <s v="Toyota"/>
    <s v="Camry"/>
    <n v="2003"/>
    <x v="1"/>
  </r>
  <r>
    <n v="205"/>
    <n v="42"/>
    <x v="957"/>
    <d v="2008-02-03T00:00:00"/>
    <s v="IL"/>
    <s v="100/300"/>
    <n v="2000"/>
    <n v="1387.7"/>
    <n v="4000000"/>
    <n v="470104"/>
    <s v="FEMALE"/>
    <s v="High School"/>
    <s v="Priv-House-Serv"/>
    <s v="Other-Relative"/>
    <n v="0"/>
    <n v="0"/>
    <d v="2015-01-18T00:00:00"/>
    <x v="0"/>
    <s v="Rear Collision"/>
    <s v="Minor Damage"/>
    <s v="Police"/>
    <x v="4"/>
    <s v="Columbus"/>
    <n v="19"/>
    <n v="1"/>
    <s v="No"/>
    <n v="2"/>
    <n v="1"/>
    <s v="No"/>
    <n v="86130"/>
    <n v="15660"/>
    <n v="15660"/>
    <n v="54810"/>
    <s v="Chevrolet"/>
    <s v="Silverado"/>
    <n v="1995"/>
    <x v="1"/>
  </r>
  <r>
    <n v="41"/>
    <n v="25"/>
    <x v="958"/>
    <d v="2003-07-16T00:00:00"/>
    <s v="OH"/>
    <s v="100/300"/>
    <n v="1000"/>
    <n v="1004.14"/>
    <n v="0"/>
    <n v="459889"/>
    <s v="MALE"/>
    <s v="Masters"/>
    <s v="Priv-House-Serv"/>
    <s v="Wife"/>
    <n v="35400"/>
    <n v="0"/>
    <d v="2015-02-15T00:00:00"/>
    <x v="2"/>
    <s v="Front Collision"/>
    <s v="Major Damage"/>
    <s v="Fire"/>
    <x v="5"/>
    <s v="Hillsdale"/>
    <n v="13"/>
    <n v="3"/>
    <s v="No"/>
    <n v="1"/>
    <n v="3"/>
    <s v="No"/>
    <n v="48000"/>
    <n v="9600"/>
    <n v="4800"/>
    <n v="33600"/>
    <s v="Dodge"/>
    <s v="RAM"/>
    <n v="1995"/>
    <x v="1"/>
  </r>
  <r>
    <n v="137"/>
    <n v="35"/>
    <x v="959"/>
    <d v="1991-05-05T00:00:00"/>
    <s v="OH"/>
    <s v="500/1000"/>
    <n v="500"/>
    <n v="1107.07"/>
    <n v="0"/>
    <n v="478868"/>
    <s v="FEMALE"/>
    <s v="High School"/>
    <s v="Protective-Serv"/>
    <s v="Husband"/>
    <n v="0"/>
    <n v="-45300"/>
    <d v="2015-02-04T00:00:00"/>
    <x v="1"/>
    <s v="Unknown"/>
    <s v="Minor Damage"/>
    <s v="Police"/>
    <x v="1"/>
    <s v="Hillsdale"/>
    <n v="21"/>
    <n v="1"/>
    <s v="No"/>
    <n v="0"/>
    <n v="0"/>
    <s v="Yes"/>
    <n v="3300"/>
    <n v="600"/>
    <n v="600"/>
    <n v="2100"/>
    <s v="Saab"/>
    <s v="92x"/>
    <n v="2008"/>
    <x v="1"/>
  </r>
  <r>
    <n v="194"/>
    <n v="34"/>
    <x v="960"/>
    <d v="1991-06-16T00:00:00"/>
    <s v="IL"/>
    <s v="100/300"/>
    <n v="500"/>
    <n v="1429.96"/>
    <n v="0"/>
    <n v="463307"/>
    <s v="FEMALE"/>
    <s v="JD"/>
    <s v="Protective-Serv"/>
    <s v="Husband"/>
    <n v="67800"/>
    <n v="0"/>
    <d v="2015-01-12T00:00:00"/>
    <x v="2"/>
    <s v="Rear Collision"/>
    <s v="Minor Damage"/>
    <s v="Ambulance"/>
    <x v="2"/>
    <s v="North bend"/>
    <n v="11"/>
    <n v="3"/>
    <s v="No"/>
    <n v="1"/>
    <n v="2"/>
    <s v="Yes"/>
    <n v="57200"/>
    <n v="11440"/>
    <n v="5720"/>
    <n v="40040"/>
    <s v="Toyota"/>
    <s v="Camry"/>
    <n v="2005"/>
    <x v="1"/>
  </r>
  <r>
    <n v="128"/>
    <n v="35"/>
    <x v="961"/>
    <d v="2001-04-03T00:00:00"/>
    <s v="IN"/>
    <s v="250/500"/>
    <n v="1000"/>
    <n v="1074.99"/>
    <n v="0"/>
    <n v="453620"/>
    <s v="FEMALE"/>
    <s v="Associate"/>
    <s v="Adm-Clerical"/>
    <s v="Husband"/>
    <n v="0"/>
    <n v="-48800"/>
    <d v="2015-01-02T00:00:00"/>
    <x v="1"/>
    <s v="Unknown"/>
    <s v="Trivial Damage"/>
    <s v="Police"/>
    <x v="1"/>
    <s v="Columbus"/>
    <n v="16"/>
    <n v="1"/>
    <s v="Unknown"/>
    <n v="2"/>
    <n v="0"/>
    <s v="Unknown"/>
    <n v="7590"/>
    <n v="1380"/>
    <n v="690"/>
    <n v="5520"/>
    <s v="Acura"/>
    <s v="MDX"/>
    <n v="2012"/>
    <x v="1"/>
  </r>
  <r>
    <n v="150"/>
    <n v="37"/>
    <x v="962"/>
    <d v="2014-03-16T00:00:00"/>
    <s v="OH"/>
    <s v="500/1000"/>
    <n v="1000"/>
    <n v="1007"/>
    <n v="0"/>
    <n v="466238"/>
    <s v="FEMALE"/>
    <s v="PhD"/>
    <s v="Transport-Moving"/>
    <s v="Unmarried"/>
    <n v="30400"/>
    <n v="-89400"/>
    <d v="2015-01-27T00:00:00"/>
    <x v="0"/>
    <s v="Rear Collision"/>
    <s v="Total Loss"/>
    <s v="Police"/>
    <x v="1"/>
    <s v="Arlington"/>
    <n v="9"/>
    <n v="1"/>
    <s v="No"/>
    <n v="0"/>
    <n v="2"/>
    <s v="Unknown"/>
    <n v="80080"/>
    <n v="12320"/>
    <n v="12320"/>
    <n v="55440"/>
    <s v="Chevrolet"/>
    <s v="Silverado"/>
    <n v="2013"/>
    <x v="1"/>
  </r>
  <r>
    <n v="104"/>
    <n v="30"/>
    <x v="963"/>
    <d v="2010-08-03T00:00:00"/>
    <s v="OH"/>
    <s v="100/300"/>
    <n v="500"/>
    <n v="1052.8499999999999"/>
    <n v="0"/>
    <n v="607697"/>
    <s v="FEMALE"/>
    <s v="MD"/>
    <s v="Protective-Serv"/>
    <s v="Other-Relative"/>
    <n v="0"/>
    <n v="-70100"/>
    <d v="2015-02-09T00:00:00"/>
    <x v="1"/>
    <s v="Unknown"/>
    <s v="Minor Damage"/>
    <s v="Police"/>
    <x v="4"/>
    <s v="River wood"/>
    <n v="8"/>
    <n v="1"/>
    <s v="No"/>
    <n v="0"/>
    <n v="0"/>
    <s v="Yes"/>
    <n v="4800"/>
    <n v="960"/>
    <n v="480"/>
    <n v="3360"/>
    <s v="Bmw"/>
    <s v="3 Series"/>
    <n v="2006"/>
    <x v="1"/>
  </r>
  <r>
    <n v="163"/>
    <n v="37"/>
    <x v="964"/>
    <d v="2009-11-25T00:00:00"/>
    <s v="IN"/>
    <s v="500/1000"/>
    <n v="1000"/>
    <n v="1200.33"/>
    <n v="4000000"/>
    <n v="477631"/>
    <s v="FEMALE"/>
    <s v="High School"/>
    <s v="Craft-Repair"/>
    <s v="Own-Child"/>
    <n v="0"/>
    <n v="-36400"/>
    <d v="2015-02-06T00:00:00"/>
    <x v="1"/>
    <s v="Unknown"/>
    <s v="Minor Damage"/>
    <s v="Police"/>
    <x v="4"/>
    <s v="Springfield"/>
    <n v="7"/>
    <n v="1"/>
    <s v="Unknown"/>
    <n v="2"/>
    <n v="1"/>
    <s v="Yes"/>
    <n v="3900"/>
    <n v="390"/>
    <n v="780"/>
    <n v="2730"/>
    <s v="Volkswagen"/>
    <s v="Jetta"/>
    <n v="2008"/>
    <x v="0"/>
  </r>
  <r>
    <n v="80"/>
    <n v="26"/>
    <x v="965"/>
    <d v="2001-05-08T00:00:00"/>
    <s v="IL"/>
    <s v="100/300"/>
    <n v="1000"/>
    <n v="1343"/>
    <n v="0"/>
    <n v="443625"/>
    <s v="MALE"/>
    <s v="Masters"/>
    <s v="Handlers-Cleaners"/>
    <s v="Other-Relative"/>
    <n v="64600"/>
    <n v="0"/>
    <d v="2015-01-03T00:00:00"/>
    <x v="0"/>
    <s v="Front Collision"/>
    <s v="Minor Damage"/>
    <s v="Other"/>
    <x v="0"/>
    <s v="Arlington"/>
    <n v="12"/>
    <n v="1"/>
    <s v="Unknown"/>
    <n v="0"/>
    <n v="0"/>
    <s v="No"/>
    <n v="90400"/>
    <n v="9040"/>
    <n v="9040"/>
    <n v="72320"/>
    <s v="Bmw"/>
    <s v="3 Series"/>
    <n v="1995"/>
    <x v="1"/>
  </r>
  <r>
    <n v="65"/>
    <n v="29"/>
    <x v="966"/>
    <d v="2004-06-14T00:00:00"/>
    <s v="OH"/>
    <s v="250/500"/>
    <n v="2000"/>
    <n v="1441.6"/>
    <n v="5000000"/>
    <n v="472223"/>
    <s v="FEMALE"/>
    <s v="MD"/>
    <s v="Sales"/>
    <s v="Own-Child"/>
    <n v="0"/>
    <n v="0"/>
    <d v="2015-01-12T00:00:00"/>
    <x v="2"/>
    <s v="Rear Collision"/>
    <s v="Minor Damage"/>
    <s v="Other"/>
    <x v="5"/>
    <s v="Columbus"/>
    <n v="21"/>
    <n v="3"/>
    <s v="Yes"/>
    <n v="0"/>
    <n v="0"/>
    <s v="Unknown"/>
    <n v="62900"/>
    <n v="6290"/>
    <n v="12580"/>
    <n v="44030"/>
    <s v="Jeep"/>
    <s v="Grand Cherokee"/>
    <n v="1998"/>
    <x v="1"/>
  </r>
  <r>
    <n v="179"/>
    <n v="32"/>
    <x v="967"/>
    <d v="1994-08-07T00:00:00"/>
    <s v="OH"/>
    <s v="100/300"/>
    <n v="1000"/>
    <n v="1433.42"/>
    <n v="6000000"/>
    <n v="608328"/>
    <s v="FEMALE"/>
    <s v="Associate"/>
    <s v="Protective-Serv"/>
    <s v="Own-Child"/>
    <n v="53800"/>
    <n v="0"/>
    <d v="2015-01-22T00:00:00"/>
    <x v="0"/>
    <s v="Rear Collision"/>
    <s v="Major Damage"/>
    <s v="Police"/>
    <x v="5"/>
    <s v="Arlington"/>
    <n v="4"/>
    <n v="1"/>
    <s v="Yes"/>
    <n v="1"/>
    <n v="2"/>
    <s v="No"/>
    <n v="54200"/>
    <n v="5420"/>
    <n v="10840"/>
    <n v="37940"/>
    <s v="Nissan"/>
    <s v="Ultimo"/>
    <n v="2014"/>
    <x v="0"/>
  </r>
  <r>
    <n v="372"/>
    <n v="50"/>
    <x v="968"/>
    <d v="2004-08-26T00:00:00"/>
    <s v="OH"/>
    <s v="500/1000"/>
    <n v="2000"/>
    <n v="1368.57"/>
    <n v="0"/>
    <n v="474860"/>
    <s v="FEMALE"/>
    <s v="MD"/>
    <s v="Tech-Support"/>
    <s v="Other-Relative"/>
    <n v="0"/>
    <n v="0"/>
    <d v="2015-01-03T00:00:00"/>
    <x v="2"/>
    <s v="Side Collision"/>
    <s v="Major Damage"/>
    <s v="Police"/>
    <x v="2"/>
    <s v="North bend"/>
    <n v="18"/>
    <n v="3"/>
    <s v="No"/>
    <n v="2"/>
    <n v="2"/>
    <s v="Yes"/>
    <n v="51800"/>
    <n v="5180"/>
    <n v="10360"/>
    <n v="36260"/>
    <s v="Acura"/>
    <s v="MDX"/>
    <n v="2003"/>
    <x v="1"/>
  </r>
  <r>
    <n v="398"/>
    <n v="55"/>
    <x v="969"/>
    <d v="1990-05-25T00:00:00"/>
    <s v="OH"/>
    <s v="250/500"/>
    <n v="500"/>
    <n v="862.19"/>
    <n v="0"/>
    <n v="606858"/>
    <s v="MALE"/>
    <s v="High School"/>
    <s v="Adm-Clerical"/>
    <s v="Unmarried"/>
    <n v="69400"/>
    <n v="0"/>
    <d v="2015-02-23T00:00:00"/>
    <x v="1"/>
    <s v="Unknown"/>
    <s v="Trivial Damage"/>
    <s v="Police"/>
    <x v="0"/>
    <s v="North bend"/>
    <n v="7"/>
    <n v="1"/>
    <s v="Unknown"/>
    <n v="2"/>
    <n v="3"/>
    <s v="Unknown"/>
    <n v="6600"/>
    <n v="600"/>
    <n v="1200"/>
    <n v="4800"/>
    <s v="Acura"/>
    <s v="MDX"/>
    <n v="2012"/>
    <x v="1"/>
  </r>
  <r>
    <n v="213"/>
    <n v="35"/>
    <x v="970"/>
    <d v="1990-09-20T00:00:00"/>
    <s v="OH"/>
    <s v="250/500"/>
    <n v="500"/>
    <n v="871.46"/>
    <n v="0"/>
    <n v="477938"/>
    <s v="MALE"/>
    <s v="MD"/>
    <s v="Tech-Support"/>
    <s v="Husband"/>
    <n v="58500"/>
    <n v="-77700"/>
    <d v="2015-01-22T00:00:00"/>
    <x v="0"/>
    <s v="Side Collision"/>
    <s v="Total Loss"/>
    <s v="Fire"/>
    <x v="0"/>
    <s v="Northbrook"/>
    <n v="13"/>
    <n v="1"/>
    <s v="Yes"/>
    <n v="2"/>
    <n v="0"/>
    <s v="Yes"/>
    <n v="74140"/>
    <n v="13480"/>
    <n v="6740"/>
    <n v="53920"/>
    <s v="Ford"/>
    <s v="Escape"/>
    <n v="2007"/>
    <x v="1"/>
  </r>
  <r>
    <n v="79"/>
    <n v="25"/>
    <x v="971"/>
    <d v="2000-11-05T00:00:00"/>
    <s v="OH"/>
    <s v="500/1000"/>
    <n v="500"/>
    <n v="1863.04"/>
    <n v="0"/>
    <n v="462698"/>
    <s v="FEMALE"/>
    <s v="Associate"/>
    <s v="Priv-House-Serv"/>
    <s v="Not-In-Family"/>
    <n v="53400"/>
    <n v="-35200"/>
    <d v="2015-02-13T00:00:00"/>
    <x v="0"/>
    <s v="Front Collision"/>
    <s v="Total Loss"/>
    <s v="Fire"/>
    <x v="1"/>
    <s v="North bend"/>
    <n v="0"/>
    <n v="1"/>
    <s v="No"/>
    <n v="2"/>
    <n v="1"/>
    <s v="Unknown"/>
    <n v="67800"/>
    <n v="13560"/>
    <n v="6780"/>
    <n v="47460"/>
    <s v="Mercedes"/>
    <s v="C300"/>
    <n v="1995"/>
    <x v="1"/>
  </r>
  <r>
    <n v="232"/>
    <n v="44"/>
    <x v="972"/>
    <d v="1994-10-03T00:00:00"/>
    <s v="OH"/>
    <s v="250/500"/>
    <n v="2000"/>
    <n v="1181.6400000000001"/>
    <n v="0"/>
    <n v="454552"/>
    <s v="MALE"/>
    <s v="College"/>
    <s v="Other-Service"/>
    <s v="Wife"/>
    <n v="25800"/>
    <n v="0"/>
    <d v="2015-02-08T00:00:00"/>
    <x v="0"/>
    <s v="Rear Collision"/>
    <s v="Major Damage"/>
    <s v="Fire"/>
    <x v="2"/>
    <s v="North bend"/>
    <n v="22"/>
    <n v="1"/>
    <s v="Unknown"/>
    <n v="1"/>
    <n v="1"/>
    <s v="Yes"/>
    <n v="55400"/>
    <n v="5540"/>
    <n v="11080"/>
    <n v="38780"/>
    <s v="Jeep"/>
    <s v="Grand Cherokee"/>
    <n v="2002"/>
    <x v="0"/>
  </r>
  <r>
    <n v="230"/>
    <n v="37"/>
    <x v="973"/>
    <d v="2005-04-11T00:00:00"/>
    <s v="IL"/>
    <s v="500/1000"/>
    <n v="1000"/>
    <n v="1060.74"/>
    <n v="0"/>
    <n v="471585"/>
    <s v="MALE"/>
    <s v="PhD"/>
    <s v="Tech-Support"/>
    <s v="Own-Child"/>
    <n v="0"/>
    <n v="-51500"/>
    <d v="2015-01-09T00:00:00"/>
    <x v="0"/>
    <s v="Rear Collision"/>
    <s v="Major Damage"/>
    <s v="Ambulance"/>
    <x v="0"/>
    <s v="Columbus"/>
    <n v="15"/>
    <n v="1"/>
    <s v="Yes"/>
    <n v="2"/>
    <n v="3"/>
    <s v="Unknown"/>
    <n v="49100"/>
    <n v="9820"/>
    <n v="4910"/>
    <n v="34370"/>
    <s v="Subaru"/>
    <s v="Impreza"/>
    <n v="1996"/>
    <x v="0"/>
  </r>
  <r>
    <n v="234"/>
    <n v="41"/>
    <x v="974"/>
    <d v="1990-05-16T00:00:00"/>
    <s v="IN"/>
    <s v="100/300"/>
    <n v="500"/>
    <n v="951.56"/>
    <n v="0"/>
    <n v="455426"/>
    <s v="FEMALE"/>
    <s v="JD"/>
    <s v="Transport-Moving"/>
    <s v="Wife"/>
    <n v="59400"/>
    <n v="-78600"/>
    <d v="2015-02-08T00:00:00"/>
    <x v="2"/>
    <s v="Side Collision"/>
    <s v="Major Damage"/>
    <s v="Police"/>
    <x v="0"/>
    <s v="River wood"/>
    <n v="3"/>
    <n v="3"/>
    <s v="No"/>
    <n v="2"/>
    <n v="1"/>
    <s v="Unknown"/>
    <n v="98280"/>
    <n v="15120"/>
    <n v="7560"/>
    <n v="75600"/>
    <s v="Chevrolet"/>
    <s v="Tahoe"/>
    <n v="2007"/>
    <x v="0"/>
  </r>
  <r>
    <n v="240"/>
    <n v="40"/>
    <x v="975"/>
    <d v="2004-09-11T00:00:00"/>
    <s v="IN"/>
    <s v="100/300"/>
    <n v="500"/>
    <n v="1533.71"/>
    <n v="9000000"/>
    <n v="469856"/>
    <s v="FEMALE"/>
    <s v="JD"/>
    <s v="Protective-Serv"/>
    <s v="Own-Child"/>
    <n v="0"/>
    <n v="-70900"/>
    <d v="2015-01-10T00:00:00"/>
    <x v="2"/>
    <s v="Rear Collision"/>
    <s v="Total Loss"/>
    <s v="Fire"/>
    <x v="1"/>
    <s v="North bend"/>
    <n v="18"/>
    <n v="2"/>
    <s v="Yes"/>
    <n v="0"/>
    <n v="2"/>
    <s v="Unknown"/>
    <n v="66550"/>
    <n v="6050"/>
    <n v="12100"/>
    <n v="48400"/>
    <s v="Ford"/>
    <s v="Escape"/>
    <n v="2008"/>
    <x v="1"/>
  </r>
  <r>
    <n v="143"/>
    <n v="33"/>
    <x v="976"/>
    <d v="1993-11-30T00:00:00"/>
    <s v="OH"/>
    <s v="500/1000"/>
    <n v="1000"/>
    <n v="1200.0899999999999"/>
    <n v="0"/>
    <n v="454191"/>
    <s v="FEMALE"/>
    <s v="Associate"/>
    <s v="Craft-Repair"/>
    <s v="Unmarried"/>
    <n v="38400"/>
    <n v="-5700"/>
    <d v="2015-01-26T00:00:00"/>
    <x v="2"/>
    <s v="Side Collision"/>
    <s v="Major Damage"/>
    <s v="Fire"/>
    <x v="4"/>
    <s v="Arlington"/>
    <n v="17"/>
    <n v="3"/>
    <s v="Unknown"/>
    <n v="2"/>
    <n v="2"/>
    <s v="Unknown"/>
    <n v="70400"/>
    <n v="14080"/>
    <n v="7040"/>
    <n v="49280"/>
    <s v="Acura"/>
    <s v="RSX"/>
    <n v="2002"/>
    <x v="1"/>
  </r>
  <r>
    <n v="266"/>
    <n v="42"/>
    <x v="977"/>
    <d v="2003-03-06T00:00:00"/>
    <s v="IN"/>
    <s v="100/300"/>
    <n v="500"/>
    <n v="1093.83"/>
    <n v="4000000"/>
    <n v="468454"/>
    <s v="MALE"/>
    <s v="Associate"/>
    <s v="Adm-Clerical"/>
    <s v="Other-Relative"/>
    <n v="0"/>
    <n v="-49600"/>
    <d v="2015-02-21T00:00:00"/>
    <x v="2"/>
    <s v="Side Collision"/>
    <s v="Major Damage"/>
    <s v="Ambulance"/>
    <x v="4"/>
    <s v="Springfield"/>
    <n v="18"/>
    <n v="3"/>
    <s v="Unknown"/>
    <n v="1"/>
    <n v="1"/>
    <s v="No"/>
    <n v="53280"/>
    <n v="4440"/>
    <n v="8880"/>
    <n v="39960"/>
    <s v="Subaru"/>
    <s v="Impreza"/>
    <n v="2015"/>
    <x v="0"/>
  </r>
  <r>
    <n v="89"/>
    <n v="32"/>
    <x v="978"/>
    <d v="1996-12-18T00:00:00"/>
    <s v="IN"/>
    <s v="250/500"/>
    <n v="1000"/>
    <n v="988.93"/>
    <n v="0"/>
    <n v="614187"/>
    <s v="FEMALE"/>
    <s v="High School"/>
    <s v="Craft-Repair"/>
    <s v="Unmarried"/>
    <n v="27600"/>
    <n v="0"/>
    <d v="2015-01-23T00:00:00"/>
    <x v="0"/>
    <s v="Front Collision"/>
    <s v="Total Loss"/>
    <s v="Other"/>
    <x v="2"/>
    <s v="Columbus"/>
    <n v="11"/>
    <n v="1"/>
    <s v="Unknown"/>
    <n v="2"/>
    <n v="3"/>
    <s v="Yes"/>
    <n v="84590"/>
    <n v="15380"/>
    <n v="15380"/>
    <n v="53830"/>
    <s v="Dodge"/>
    <s v="Neon"/>
    <n v="1999"/>
    <x v="1"/>
  </r>
  <r>
    <n v="229"/>
    <n v="37"/>
    <x v="979"/>
    <d v="1995-02-21T00:00:00"/>
    <s v="IN"/>
    <s v="500/1000"/>
    <n v="1000"/>
    <n v="1331.94"/>
    <n v="0"/>
    <n v="433974"/>
    <s v="FEMALE"/>
    <s v="Masters"/>
    <s v="Farming-Fishing"/>
    <s v="Not-In-Family"/>
    <n v="0"/>
    <n v="-55400"/>
    <d v="2015-02-05T00:00:00"/>
    <x v="0"/>
    <s v="Rear Collision"/>
    <s v="Total Loss"/>
    <s v="Other"/>
    <x v="2"/>
    <s v="Columbus"/>
    <n v="17"/>
    <n v="1"/>
    <s v="No"/>
    <n v="0"/>
    <n v="2"/>
    <s v="Yes"/>
    <n v="54560"/>
    <n v="9920"/>
    <n v="9920"/>
    <n v="34720"/>
    <s v="Saab"/>
    <n v="95"/>
    <n v="2004"/>
    <x v="1"/>
  </r>
  <r>
    <n v="245"/>
    <n v="40"/>
    <x v="980"/>
    <d v="2009-12-11T00:00:00"/>
    <s v="IL"/>
    <s v="500/1000"/>
    <n v="1000"/>
    <n v="1361.45"/>
    <n v="0"/>
    <n v="604833"/>
    <s v="MALE"/>
    <s v="PhD"/>
    <s v="Handlers-Cleaners"/>
    <s v="Unmarried"/>
    <n v="39300"/>
    <n v="0"/>
    <d v="2015-02-15T00:00:00"/>
    <x v="0"/>
    <s v="Rear Collision"/>
    <s v="Minor Damage"/>
    <s v="Ambulance"/>
    <x v="3"/>
    <s v="North bend"/>
    <n v="12"/>
    <n v="1"/>
    <s v="Yes"/>
    <n v="0"/>
    <n v="2"/>
    <s v="Yes"/>
    <n v="82170"/>
    <n v="7470"/>
    <n v="7470"/>
    <n v="67230"/>
    <s v="Subaru"/>
    <s v="Forrester"/>
    <n v="1999"/>
    <x v="1"/>
  </r>
  <r>
    <n v="50"/>
    <n v="44"/>
    <x v="981"/>
    <d v="2000-10-18T00:00:00"/>
    <s v="OH"/>
    <s v="250/500"/>
    <n v="2000"/>
    <n v="1188.51"/>
    <n v="0"/>
    <n v="447469"/>
    <s v="MALE"/>
    <s v="College"/>
    <s v="Handlers-Cleaners"/>
    <s v="Unmarried"/>
    <n v="0"/>
    <n v="-65800"/>
    <d v="2015-01-08T00:00:00"/>
    <x v="2"/>
    <s v="Front Collision"/>
    <s v="Total Loss"/>
    <s v="Police"/>
    <x v="2"/>
    <s v="North bend"/>
    <n v="15"/>
    <n v="3"/>
    <s v="Unknown"/>
    <n v="1"/>
    <n v="2"/>
    <s v="No"/>
    <n v="61100"/>
    <n v="6110"/>
    <n v="12220"/>
    <n v="42770"/>
    <s v="Dodge"/>
    <s v="Neon"/>
    <n v="2008"/>
    <x v="1"/>
  </r>
  <r>
    <n v="230"/>
    <n v="43"/>
    <x v="982"/>
    <d v="2007-02-09T00:00:00"/>
    <s v="IN"/>
    <s v="500/1000"/>
    <n v="2000"/>
    <n v="1101.83"/>
    <n v="0"/>
    <n v="451529"/>
    <s v="MALE"/>
    <s v="High School"/>
    <s v="Exec-Managerial"/>
    <s v="Other-Relative"/>
    <n v="28900"/>
    <n v="0"/>
    <d v="2015-01-01T00:00:00"/>
    <x v="2"/>
    <s v="Front Collision"/>
    <s v="Minor Damage"/>
    <s v="Police"/>
    <x v="2"/>
    <s v="Arlington"/>
    <n v="0"/>
    <n v="3"/>
    <s v="Unknown"/>
    <n v="0"/>
    <n v="3"/>
    <s v="Yes"/>
    <n v="51900"/>
    <n v="5190"/>
    <n v="10380"/>
    <n v="36330"/>
    <s v="Bmw"/>
    <s v="M5"/>
    <n v="2011"/>
    <x v="0"/>
  </r>
  <r>
    <n v="17"/>
    <n v="39"/>
    <x v="983"/>
    <d v="2006-10-28T00:00:00"/>
    <s v="IL"/>
    <s v="250/500"/>
    <n v="1000"/>
    <n v="840.95"/>
    <n v="0"/>
    <n v="431202"/>
    <s v="FEMALE"/>
    <s v="JD"/>
    <s v="Adm-Clerical"/>
    <s v="Unmarried"/>
    <n v="32500"/>
    <n v="-80800"/>
    <d v="2015-02-26T00:00:00"/>
    <x v="3"/>
    <s v="Unknown"/>
    <s v="Trivial Damage"/>
    <s v="Police"/>
    <x v="0"/>
    <s v="Arlington"/>
    <n v="9"/>
    <n v="1"/>
    <s v="Unknown"/>
    <n v="2"/>
    <n v="1"/>
    <s v="Unknown"/>
    <n v="3440"/>
    <n v="430"/>
    <n v="430"/>
    <n v="2580"/>
    <s v="Subaru"/>
    <s v="Legacy"/>
    <n v="2002"/>
    <x v="1"/>
  </r>
  <r>
    <n v="163"/>
    <n v="36"/>
    <x v="984"/>
    <d v="2000-01-27T00:00:00"/>
    <s v="IN"/>
    <s v="250/500"/>
    <n v="1000"/>
    <n v="1503.21"/>
    <n v="0"/>
    <n v="448190"/>
    <s v="MALE"/>
    <s v="MD"/>
    <s v="Other-Service"/>
    <s v="Husband"/>
    <n v="55700"/>
    <n v="-49900"/>
    <d v="2015-02-28T00:00:00"/>
    <x v="0"/>
    <s v="Side Collision"/>
    <s v="Total Loss"/>
    <s v="Ambulance"/>
    <x v="4"/>
    <s v="Springfield"/>
    <n v="1"/>
    <n v="1"/>
    <s v="Yes"/>
    <n v="2"/>
    <n v="1"/>
    <s v="No"/>
    <n v="51390"/>
    <n v="5710"/>
    <n v="11420"/>
    <n v="34260"/>
    <s v="Toyota"/>
    <s v="Corolla"/>
    <n v="2013"/>
    <x v="1"/>
  </r>
  <r>
    <n v="29"/>
    <n v="32"/>
    <x v="985"/>
    <d v="2002-04-05T00:00:00"/>
    <s v="OH"/>
    <s v="100/300"/>
    <n v="1000"/>
    <n v="1722.5"/>
    <n v="0"/>
    <n v="453713"/>
    <s v="MALE"/>
    <s v="High School"/>
    <s v="Other-Service"/>
    <s v="Wife"/>
    <n v="0"/>
    <n v="-21500"/>
    <d v="2015-01-13T00:00:00"/>
    <x v="0"/>
    <s v="Side Collision"/>
    <s v="Major Damage"/>
    <s v="Other"/>
    <x v="4"/>
    <s v="Columbus"/>
    <n v="22"/>
    <n v="1"/>
    <s v="Unknown"/>
    <n v="0"/>
    <n v="2"/>
    <s v="Unknown"/>
    <n v="76900"/>
    <n v="7690"/>
    <n v="7690"/>
    <n v="61520"/>
    <s v="Jeep"/>
    <s v="Wrangler"/>
    <n v="1995"/>
    <x v="1"/>
  </r>
  <r>
    <n v="232"/>
    <n v="42"/>
    <x v="986"/>
    <d v="2013-04-30T00:00:00"/>
    <s v="IN"/>
    <s v="100/300"/>
    <n v="500"/>
    <n v="944.03"/>
    <n v="0"/>
    <n v="440153"/>
    <s v="MALE"/>
    <s v="College"/>
    <s v="Handlers-Cleaners"/>
    <s v="Not-In-Family"/>
    <n v="0"/>
    <n v="-58400"/>
    <d v="2015-02-19T00:00:00"/>
    <x v="0"/>
    <s v="Rear Collision"/>
    <s v="Minor Damage"/>
    <s v="Other"/>
    <x v="4"/>
    <s v="River wood"/>
    <n v="11"/>
    <n v="1"/>
    <s v="Yes"/>
    <n v="2"/>
    <n v="3"/>
    <s v="Unknown"/>
    <n v="77000"/>
    <n v="15400"/>
    <n v="7700"/>
    <n v="53900"/>
    <s v="Toyota"/>
    <s v="Highlander"/>
    <n v="2015"/>
    <x v="0"/>
  </r>
  <r>
    <n v="235"/>
    <n v="39"/>
    <x v="987"/>
    <d v="2013-05-01T00:00:00"/>
    <s v="IL"/>
    <s v="500/1000"/>
    <n v="2000"/>
    <n v="1453.61"/>
    <n v="4000000"/>
    <n v="619570"/>
    <s v="MALE"/>
    <s v="JD"/>
    <s v="Craft-Repair"/>
    <s v="Other-Relative"/>
    <n v="0"/>
    <n v="0"/>
    <d v="2015-01-13T00:00:00"/>
    <x v="0"/>
    <s v="Side Collision"/>
    <s v="Major Damage"/>
    <s v="Other"/>
    <x v="5"/>
    <s v="Hillsdale"/>
    <n v="10"/>
    <n v="1"/>
    <s v="Unknown"/>
    <n v="0"/>
    <n v="3"/>
    <s v="Unknown"/>
    <n v="60320"/>
    <n v="9280"/>
    <n v="9280"/>
    <n v="41760"/>
    <s v="Chevrolet"/>
    <s v="Tahoe"/>
    <n v="2012"/>
    <x v="0"/>
  </r>
  <r>
    <n v="295"/>
    <n v="46"/>
    <x v="988"/>
    <d v="1999-01-09T00:00:00"/>
    <s v="IN"/>
    <s v="100/300"/>
    <n v="500"/>
    <n v="1672.88"/>
    <n v="0"/>
    <n v="478947"/>
    <s v="FEMALE"/>
    <s v="High School"/>
    <s v="Armed-Forces"/>
    <s v="Wife"/>
    <n v="0"/>
    <n v="0"/>
    <d v="2015-02-17T00:00:00"/>
    <x v="0"/>
    <s v="Rear Collision"/>
    <s v="Minor Damage"/>
    <s v="Fire"/>
    <x v="2"/>
    <s v="Columbus"/>
    <n v="5"/>
    <n v="1"/>
    <s v="Yes"/>
    <n v="1"/>
    <n v="1"/>
    <s v="No"/>
    <n v="60700"/>
    <n v="12140"/>
    <n v="6070"/>
    <n v="42490"/>
    <s v="Honda"/>
    <s v="Civic"/>
    <n v="1997"/>
    <x v="1"/>
  </r>
  <r>
    <n v="22"/>
    <n v="21"/>
    <x v="989"/>
    <d v="2007-07-04T00:00:00"/>
    <s v="IN"/>
    <s v="250/500"/>
    <n v="1000"/>
    <n v="1248.05"/>
    <n v="0"/>
    <n v="443550"/>
    <s v="FEMALE"/>
    <s v="High School"/>
    <s v="Exec-Managerial"/>
    <s v="Husband"/>
    <n v="37500"/>
    <n v="-54000"/>
    <d v="2015-02-15T00:00:00"/>
    <x v="2"/>
    <s v="Rear Collision"/>
    <s v="Total Loss"/>
    <s v="Police"/>
    <x v="0"/>
    <s v="Arlington"/>
    <n v="3"/>
    <n v="3"/>
    <s v="Yes"/>
    <n v="1"/>
    <n v="2"/>
    <s v="Unknown"/>
    <n v="53280"/>
    <n v="5920"/>
    <n v="0"/>
    <n v="47360"/>
    <s v="Chevrolet"/>
    <s v="Malibu"/>
    <n v="2015"/>
    <x v="1"/>
  </r>
  <r>
    <n v="286"/>
    <n v="43"/>
    <x v="990"/>
    <d v="1994-02-05T00:00:00"/>
    <s v="IL"/>
    <s v="100/300"/>
    <n v="500"/>
    <n v="1564.43"/>
    <n v="3000000"/>
    <n v="477644"/>
    <s v="FEMALE"/>
    <s v="MD"/>
    <s v="Prof-Specialty"/>
    <s v="Unmarried"/>
    <n v="77500"/>
    <n v="-32800"/>
    <d v="2015-01-31T00:00:00"/>
    <x v="0"/>
    <s v="Rear Collision"/>
    <s v="Minor Damage"/>
    <s v="Fire"/>
    <x v="2"/>
    <s v="Northbrook"/>
    <n v="18"/>
    <n v="1"/>
    <s v="Unknown"/>
    <n v="2"/>
    <n v="2"/>
    <s v="Yes"/>
    <n v="34290"/>
    <n v="3810"/>
    <n v="3810"/>
    <n v="26670"/>
    <s v="Jeep"/>
    <s v="Grand Cherokee"/>
    <n v="2013"/>
    <x v="1"/>
  </r>
  <r>
    <n v="257"/>
    <n v="44"/>
    <x v="991"/>
    <d v="2006-07-12T00:00:00"/>
    <s v="OH"/>
    <s v="100/300"/>
    <n v="1000"/>
    <n v="1280.8800000000001"/>
    <n v="0"/>
    <n v="433981"/>
    <s v="MALE"/>
    <s v="MD"/>
    <s v="Other-Service"/>
    <s v="Other-Relative"/>
    <n v="59400"/>
    <n v="-32200"/>
    <d v="2015-02-06T00:00:00"/>
    <x v="0"/>
    <s v="Rear Collision"/>
    <s v="Total Loss"/>
    <s v="Other"/>
    <x v="4"/>
    <s v="River wood"/>
    <n v="21"/>
    <n v="1"/>
    <s v="No"/>
    <n v="0"/>
    <n v="1"/>
    <s v="No"/>
    <n v="46980"/>
    <n v="0"/>
    <n v="5220"/>
    <n v="41760"/>
    <s v="Acura"/>
    <s v="TL"/>
    <n v="2002"/>
    <x v="1"/>
  </r>
  <r>
    <n v="94"/>
    <n v="26"/>
    <x v="992"/>
    <d v="2007-10-24T00:00:00"/>
    <s v="IN"/>
    <s v="100/300"/>
    <n v="500"/>
    <n v="722.66"/>
    <n v="0"/>
    <n v="433696"/>
    <s v="MALE"/>
    <s v="MD"/>
    <s v="Exec-Managerial"/>
    <s v="Husband"/>
    <n v="50300"/>
    <n v="0"/>
    <d v="2015-01-23T00:00:00"/>
    <x v="2"/>
    <s v="Front Collision"/>
    <s v="Major Damage"/>
    <s v="Fire"/>
    <x v="3"/>
    <s v="Springfield"/>
    <n v="6"/>
    <n v="3"/>
    <s v="Yes"/>
    <n v="1"/>
    <n v="2"/>
    <s v="Yes"/>
    <n v="36700"/>
    <n v="3670"/>
    <n v="7340"/>
    <n v="25690"/>
    <s v="Nissan"/>
    <s v="Pathfinder"/>
    <n v="2010"/>
    <x v="1"/>
  </r>
  <r>
    <n v="124"/>
    <n v="28"/>
    <x v="993"/>
    <d v="2001-12-08T00:00:00"/>
    <s v="OH"/>
    <s v="250/500"/>
    <n v="1000"/>
    <n v="1235.1400000000001"/>
    <n v="0"/>
    <n v="443567"/>
    <s v="MALE"/>
    <s v="MD"/>
    <s v="Exec-Managerial"/>
    <s v="Husband"/>
    <n v="0"/>
    <n v="-32100"/>
    <d v="2015-02-17T00:00:00"/>
    <x v="2"/>
    <s v="Side Collision"/>
    <s v="Total Loss"/>
    <s v="Other"/>
    <x v="3"/>
    <s v="Hillsdale"/>
    <n v="20"/>
    <n v="3"/>
    <s v="Unknown"/>
    <n v="0"/>
    <n v="1"/>
    <s v="Unknown"/>
    <n v="60200"/>
    <n v="6020"/>
    <n v="6020"/>
    <n v="48160"/>
    <s v="Volkswagen"/>
    <s v="Passat"/>
    <n v="2012"/>
    <x v="1"/>
  </r>
  <r>
    <n v="141"/>
    <n v="30"/>
    <x v="994"/>
    <d v="2007-03-24T00:00:00"/>
    <s v="IN"/>
    <s v="500/1000"/>
    <n v="1000"/>
    <n v="1347.04"/>
    <n v="0"/>
    <n v="430665"/>
    <s v="MALE"/>
    <s v="High School"/>
    <s v="Sales"/>
    <s v="Own-Child"/>
    <n v="0"/>
    <n v="-82100"/>
    <d v="2015-01-22T00:00:00"/>
    <x v="3"/>
    <s v="Unknown"/>
    <s v="Minor Damage"/>
    <s v="None"/>
    <x v="0"/>
    <s v="North bend"/>
    <n v="6"/>
    <n v="1"/>
    <s v="Unknown"/>
    <n v="1"/>
    <n v="2"/>
    <s v="Yes"/>
    <n v="6480"/>
    <n v="540"/>
    <n v="1080"/>
    <n v="4860"/>
    <s v="Honda"/>
    <s v="Civic"/>
    <n v="1996"/>
    <x v="1"/>
  </r>
  <r>
    <n v="3"/>
    <n v="38"/>
    <x v="995"/>
    <d v="1991-07-16T00:00:00"/>
    <s v="OH"/>
    <s v="500/1000"/>
    <n v="1000"/>
    <n v="1310.8"/>
    <n v="0"/>
    <n v="431289"/>
    <s v="FEMALE"/>
    <s v="Masters"/>
    <s v="Craft-Repair"/>
    <s v="Unmarried"/>
    <n v="0"/>
    <n v="0"/>
    <d v="2015-02-22T00:00:00"/>
    <x v="0"/>
    <s v="Front Collision"/>
    <s v="Minor Damage"/>
    <s v="Fire"/>
    <x v="5"/>
    <s v="Northbrook"/>
    <n v="20"/>
    <n v="1"/>
    <s v="Yes"/>
    <n v="0"/>
    <n v="1"/>
    <s v="Unknown"/>
    <n v="87200"/>
    <n v="17440"/>
    <n v="8720"/>
    <n v="61040"/>
    <s v="Honda"/>
    <s v="Accord"/>
    <n v="2006"/>
    <x v="1"/>
  </r>
  <r>
    <n v="285"/>
    <n v="41"/>
    <x v="996"/>
    <d v="2014-01-05T00:00:00"/>
    <s v="IL"/>
    <s v="100/300"/>
    <n v="1000"/>
    <n v="1436.79"/>
    <n v="0"/>
    <n v="608177"/>
    <s v="FEMALE"/>
    <s v="PhD"/>
    <s v="Prof-Specialty"/>
    <s v="Wife"/>
    <n v="70900"/>
    <n v="0"/>
    <d v="2015-01-24T00:00:00"/>
    <x v="0"/>
    <s v="Rear Collision"/>
    <s v="Major Damage"/>
    <s v="Fire"/>
    <x v="0"/>
    <s v="North bend"/>
    <n v="23"/>
    <n v="1"/>
    <s v="Yes"/>
    <n v="2"/>
    <n v="3"/>
    <s v="Unknown"/>
    <n v="108480"/>
    <n v="18080"/>
    <n v="18080"/>
    <n v="72320"/>
    <s v="Volkswagen"/>
    <s v="Passat"/>
    <n v="2015"/>
    <x v="1"/>
  </r>
  <r>
    <n v="130"/>
    <n v="34"/>
    <x v="997"/>
    <d v="2003-02-17T00:00:00"/>
    <s v="OH"/>
    <s v="250/500"/>
    <n v="500"/>
    <n v="1383.49"/>
    <n v="3000000"/>
    <n v="442797"/>
    <s v="FEMALE"/>
    <s v="Masters"/>
    <s v="Armed-Forces"/>
    <s v="Other-Relative"/>
    <n v="35100"/>
    <n v="0"/>
    <d v="2015-01-23T00:00:00"/>
    <x v="2"/>
    <s v="Side Collision"/>
    <s v="Minor Damage"/>
    <s v="Police"/>
    <x v="5"/>
    <s v="Arlington"/>
    <n v="4"/>
    <n v="3"/>
    <s v="Unknown"/>
    <n v="2"/>
    <n v="3"/>
    <s v="Yes"/>
    <n v="67500"/>
    <n v="7500"/>
    <n v="7500"/>
    <n v="52500"/>
    <s v="Subaru"/>
    <s v="Impreza"/>
    <n v="1996"/>
    <x v="1"/>
  </r>
  <r>
    <n v="458"/>
    <n v="62"/>
    <x v="998"/>
    <d v="2011-11-18T00:00:00"/>
    <s v="IL"/>
    <s v="500/1000"/>
    <n v="2000"/>
    <n v="1356.92"/>
    <n v="5000000"/>
    <n v="441714"/>
    <s v="MALE"/>
    <s v="Associate"/>
    <s v="Handlers-Cleaners"/>
    <s v="Wife"/>
    <n v="0"/>
    <n v="0"/>
    <d v="2015-02-26T00:00:00"/>
    <x v="0"/>
    <s v="Rear Collision"/>
    <s v="Major Damage"/>
    <s v="Other"/>
    <x v="2"/>
    <s v="Arlington"/>
    <n v="2"/>
    <n v="1"/>
    <s v="Unknown"/>
    <n v="0"/>
    <n v="1"/>
    <s v="Yes"/>
    <n v="46980"/>
    <n v="5220"/>
    <n v="5220"/>
    <n v="36540"/>
    <s v="Audi"/>
    <s v="A5"/>
    <n v="1998"/>
    <x v="1"/>
  </r>
  <r>
    <n v="456"/>
    <n v="60"/>
    <x v="999"/>
    <d v="1996-11-11T00:00:00"/>
    <s v="OH"/>
    <s v="250/500"/>
    <n v="1000"/>
    <n v="766.19"/>
    <n v="0"/>
    <n v="612260"/>
    <s v="FEMALE"/>
    <s v="Associate"/>
    <s v="Sales"/>
    <s v="Husband"/>
    <n v="0"/>
    <n v="0"/>
    <d v="2015-02-26T00:00:00"/>
    <x v="3"/>
    <s v="Unknown"/>
    <s v="Minor Damage"/>
    <s v="Police"/>
    <x v="4"/>
    <s v="Columbus"/>
    <n v="6"/>
    <n v="1"/>
    <s v="Unknown"/>
    <n v="0"/>
    <n v="3"/>
    <s v="Unknown"/>
    <n v="5060"/>
    <n v="460"/>
    <n v="920"/>
    <n v="3680"/>
    <s v="Mercedes"/>
    <s v="E400"/>
    <n v="2007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328"/>
    <n v="48"/>
    <n v="521585"/>
    <d v="2014-10-17T00:00:00"/>
    <s v="OH"/>
    <s v="250/500"/>
    <n v="1000"/>
    <n v="1406.91"/>
    <n v="0"/>
    <n v="466132"/>
    <s v="MALE"/>
    <s v="MD"/>
    <s v="Craft-Repair"/>
    <s v="Husband"/>
    <n v="53300"/>
    <n v="0"/>
    <d v="2015-01-25T00:00:00"/>
    <s v="Single Vehicle Collision"/>
    <s v="Side Collision"/>
    <s v="Major Damage"/>
    <s v="Police"/>
    <s v="SC"/>
    <s v="Columbus"/>
    <n v="5"/>
    <n v="1"/>
    <s v="Yes"/>
    <n v="1"/>
    <n v="2"/>
    <s v="Yes"/>
    <n v="71610"/>
    <n v="6510"/>
    <n v="13020"/>
    <n v="52080"/>
    <s v="Saab"/>
    <s v="92x"/>
    <n v="2004"/>
    <x v="0"/>
    <x v="0"/>
  </r>
  <r>
    <n v="228"/>
    <n v="42"/>
    <n v="342868"/>
    <d v="2006-06-27T00:00:00"/>
    <s v="IN"/>
    <s v="250/500"/>
    <n v="2000"/>
    <n v="1197.22"/>
    <n v="5000000"/>
    <n v="468176"/>
    <s v="MALE"/>
    <s v="MD"/>
    <s v="Machine-Op-Inspct"/>
    <s v="Other-Relative"/>
    <n v="0"/>
    <n v="0"/>
    <d v="2015-01-21T00:00:00"/>
    <s v="Vehicle Theft"/>
    <s v="Unknown"/>
    <s v="Minor Damage"/>
    <s v="Police"/>
    <s v="VA"/>
    <s v="River wood"/>
    <n v="8"/>
    <n v="1"/>
    <s v="Unknown"/>
    <n v="0"/>
    <n v="0"/>
    <s v="Unknown"/>
    <n v="5070"/>
    <n v="780"/>
    <n v="780"/>
    <n v="3510"/>
    <s v="Mercedes"/>
    <s v="E400"/>
    <n v="2007"/>
    <x v="0"/>
    <x v="1"/>
  </r>
  <r>
    <n v="134"/>
    <n v="29"/>
    <n v="687698"/>
    <d v="2000-09-06T00:00:00"/>
    <s v="OH"/>
    <s v="100/300"/>
    <n v="2000"/>
    <n v="1413.14"/>
    <n v="5000000"/>
    <n v="430632"/>
    <s v="FEMALE"/>
    <s v="PhD"/>
    <s v="Sales"/>
    <s v="Own-Child"/>
    <n v="35100"/>
    <n v="0"/>
    <d v="2015-02-22T00:00:00"/>
    <s v="Multi-Vehicle Collision"/>
    <s v="Rear Collision"/>
    <s v="Minor Damage"/>
    <s v="Police"/>
    <s v="NY"/>
    <s v="Columbus"/>
    <n v="7"/>
    <n v="3"/>
    <s v="No"/>
    <n v="2"/>
    <n v="3"/>
    <s v="No"/>
    <n v="34650"/>
    <n v="7700"/>
    <n v="3850"/>
    <n v="23100"/>
    <s v="Dodge"/>
    <s v="RAM"/>
    <n v="2007"/>
    <x v="1"/>
    <x v="1"/>
  </r>
  <r>
    <n v="256"/>
    <n v="41"/>
    <n v="227811"/>
    <d v="1990-05-25T00:00:00"/>
    <s v="IL"/>
    <s v="250/500"/>
    <n v="2000"/>
    <n v="1415.74"/>
    <n v="6000000"/>
    <n v="608117"/>
    <s v="FEMALE"/>
    <s v="PhD"/>
    <s v="Armed-Forces"/>
    <s v="Unmarried"/>
    <n v="48900"/>
    <n v="-62400"/>
    <d v="2015-01-10T00:00:00"/>
    <s v="Single Vehicle Collision"/>
    <s v="Front Collision"/>
    <s v="Major Damage"/>
    <s v="Police"/>
    <s v="OH"/>
    <s v="Arlington"/>
    <n v="5"/>
    <n v="1"/>
    <s v="Unknown"/>
    <n v="1"/>
    <n v="2"/>
    <s v="No"/>
    <n v="63400"/>
    <n v="6340"/>
    <n v="6340"/>
    <n v="50720"/>
    <s v="Chevrolet"/>
    <s v="Tahoe"/>
    <n v="2014"/>
    <x v="0"/>
    <x v="1"/>
  </r>
  <r>
    <n v="228"/>
    <n v="44"/>
    <n v="367455"/>
    <d v="2014-06-06T00:00:00"/>
    <s v="IL"/>
    <s v="500/1000"/>
    <n v="1000"/>
    <n v="1583.91"/>
    <n v="6000000"/>
    <n v="610706"/>
    <s v="MALE"/>
    <s v="Associate"/>
    <s v="Sales"/>
    <s v="Unmarried"/>
    <n v="66000"/>
    <n v="-46000"/>
    <d v="2015-02-17T00:00:00"/>
    <s v="Vehicle Theft"/>
    <s v="Unknown"/>
    <s v="Minor Damage"/>
    <s v="None"/>
    <s v="NY"/>
    <s v="Arlington"/>
    <n v="20"/>
    <n v="1"/>
    <s v="No"/>
    <n v="0"/>
    <n v="1"/>
    <s v="No"/>
    <n v="6500"/>
    <n v="1300"/>
    <n v="650"/>
    <n v="4550"/>
    <s v="Acura"/>
    <s v="RSX"/>
    <n v="2009"/>
    <x v="1"/>
    <x v="0"/>
  </r>
  <r>
    <n v="256"/>
    <n v="39"/>
    <n v="104594"/>
    <d v="2006-10-12T00:00:00"/>
    <s v="OH"/>
    <s v="250/500"/>
    <n v="1000"/>
    <n v="1351.1"/>
    <n v="0"/>
    <n v="478456"/>
    <s v="FEMALE"/>
    <s v="PhD"/>
    <s v="Tech-Support"/>
    <s v="Unmarried"/>
    <n v="0"/>
    <n v="0"/>
    <d v="2015-01-02T00:00:00"/>
    <s v="Multi-Vehicle Collision"/>
    <s v="Rear Collision"/>
    <s v="Major Damage"/>
    <s v="Fire"/>
    <s v="SC"/>
    <s v="Arlington"/>
    <n v="19"/>
    <n v="3"/>
    <s v="No"/>
    <n v="0"/>
    <n v="2"/>
    <s v="No"/>
    <n v="64100"/>
    <n v="6410"/>
    <n v="6410"/>
    <n v="51280"/>
    <s v="Saab"/>
    <n v="95"/>
    <n v="2003"/>
    <x v="0"/>
    <x v="0"/>
  </r>
  <r>
    <n v="137"/>
    <n v="34"/>
    <n v="413978"/>
    <d v="2000-06-04T00:00:00"/>
    <s v="IN"/>
    <s v="250/500"/>
    <n v="1000"/>
    <n v="1333.35"/>
    <n v="0"/>
    <n v="441716"/>
    <s v="MALE"/>
    <s v="PhD"/>
    <s v="Prof-Specialty"/>
    <s v="Husband"/>
    <n v="0"/>
    <n v="-77000"/>
    <d v="2015-01-13T00:00:00"/>
    <s v="Multi-Vehicle Collision"/>
    <s v="Front Collision"/>
    <s v="Minor Damage"/>
    <s v="Police"/>
    <s v="NY"/>
    <s v="Springfield"/>
    <n v="0"/>
    <n v="3"/>
    <s v="Unknown"/>
    <n v="0"/>
    <n v="0"/>
    <s v="Unknown"/>
    <n v="78650"/>
    <n v="21450"/>
    <n v="7150"/>
    <n v="50050"/>
    <s v="Nissan"/>
    <s v="Pathfinder"/>
    <n v="2012"/>
    <x v="1"/>
    <x v="0"/>
  </r>
  <r>
    <n v="165"/>
    <n v="37"/>
    <n v="429027"/>
    <d v="1990-02-03T00:00:00"/>
    <s v="IL"/>
    <s v="100/300"/>
    <n v="1000"/>
    <n v="1137.03"/>
    <n v="0"/>
    <n v="603195"/>
    <s v="MALE"/>
    <s v="Associate"/>
    <s v="Tech-Support"/>
    <s v="Unmarried"/>
    <n v="0"/>
    <n v="0"/>
    <d v="2015-02-27T00:00:00"/>
    <s v="Multi-Vehicle Collision"/>
    <s v="Front Collision"/>
    <s v="Total Loss"/>
    <s v="Police"/>
    <s v="VA"/>
    <s v="Columbus"/>
    <n v="23"/>
    <n v="3"/>
    <s v="Unknown"/>
    <n v="2"/>
    <n v="2"/>
    <s v="Yes"/>
    <n v="51590"/>
    <n v="9380"/>
    <n v="9380"/>
    <n v="32830"/>
    <s v="Audi"/>
    <s v="A5"/>
    <n v="2015"/>
    <x v="1"/>
    <x v="0"/>
  </r>
  <r>
    <n v="27"/>
    <n v="33"/>
    <n v="485665"/>
    <d v="1997-02-05T00:00:00"/>
    <s v="IL"/>
    <s v="100/300"/>
    <n v="500"/>
    <n v="1442.99"/>
    <n v="0"/>
    <n v="601734"/>
    <s v="FEMALE"/>
    <s v="PhD"/>
    <s v="Other-Service"/>
    <s v="Own-Child"/>
    <n v="0"/>
    <n v="0"/>
    <d v="2015-01-30T00:00:00"/>
    <s v="Single Vehicle Collision"/>
    <s v="Front Collision"/>
    <s v="Total Loss"/>
    <s v="Police"/>
    <s v="WV"/>
    <s v="Arlington"/>
    <n v="21"/>
    <n v="1"/>
    <s v="No"/>
    <n v="1"/>
    <n v="1"/>
    <s v="Yes"/>
    <n v="27700"/>
    <n v="2770"/>
    <n v="2770"/>
    <n v="22160"/>
    <s v="Toyota"/>
    <s v="Camry"/>
    <n v="2012"/>
    <x v="1"/>
    <x v="2"/>
  </r>
  <r>
    <n v="212"/>
    <n v="42"/>
    <n v="636550"/>
    <d v="2011-07-25T00:00:00"/>
    <s v="IL"/>
    <s v="100/300"/>
    <n v="500"/>
    <n v="1315.68"/>
    <n v="0"/>
    <n v="600983"/>
    <s v="MALE"/>
    <s v="PhD"/>
    <s v="Priv-House-Serv"/>
    <s v="Wife"/>
    <n v="0"/>
    <n v="-39300"/>
    <d v="2015-01-05T00:00:00"/>
    <s v="Single Vehicle Collision"/>
    <s v="Rear Collision"/>
    <s v="Total Loss"/>
    <s v="Other"/>
    <s v="NC"/>
    <s v="Hillsdale"/>
    <n v="14"/>
    <n v="1"/>
    <s v="No"/>
    <n v="2"/>
    <n v="1"/>
    <s v="Unknown"/>
    <n v="42300"/>
    <n v="4700"/>
    <n v="4700"/>
    <n v="32900"/>
    <s v="Saab"/>
    <s v="92x"/>
    <n v="1996"/>
    <x v="1"/>
    <x v="2"/>
  </r>
  <r>
    <n v="235"/>
    <n v="42"/>
    <n v="543610"/>
    <d v="2002-05-26T00:00:00"/>
    <s v="OH"/>
    <s v="100/300"/>
    <n v="500"/>
    <n v="1253.1199999999999"/>
    <n v="4000000"/>
    <n v="462283"/>
    <s v="FEMALE"/>
    <s v="Masters"/>
    <s v="Exec-Managerial"/>
    <s v="Other-Relative"/>
    <n v="38400"/>
    <n v="0"/>
    <d v="2015-01-06T00:00:00"/>
    <s v="Single Vehicle Collision"/>
    <s v="Front Collision"/>
    <s v="Total Loss"/>
    <s v="Police"/>
    <s v="NY"/>
    <s v="North bend"/>
    <n v="22"/>
    <n v="1"/>
    <s v="Yes"/>
    <n v="2"/>
    <n v="2"/>
    <s v="Unknown"/>
    <n v="87010"/>
    <n v="7910"/>
    <n v="15820"/>
    <n v="63280"/>
    <s v="Ford"/>
    <s v="F150"/>
    <n v="2002"/>
    <x v="1"/>
    <x v="2"/>
  </r>
  <r>
    <n v="447"/>
    <n v="61"/>
    <n v="214618"/>
    <d v="1999-05-29T00:00:00"/>
    <s v="OH"/>
    <s v="100/300"/>
    <n v="2000"/>
    <n v="1137.1600000000001"/>
    <n v="0"/>
    <n v="615561"/>
    <s v="FEMALE"/>
    <s v="High School"/>
    <s v="Exec-Managerial"/>
    <s v="Other-Relative"/>
    <n v="0"/>
    <n v="-51000"/>
    <d v="2015-02-15T00:00:00"/>
    <s v="Multi-Vehicle Collision"/>
    <s v="Front Collision"/>
    <s v="Major Damage"/>
    <s v="Fire"/>
    <s v="SC"/>
    <s v="Springfield"/>
    <n v="21"/>
    <n v="3"/>
    <s v="Yes"/>
    <n v="1"/>
    <n v="2"/>
    <s v="Yes"/>
    <n v="114920"/>
    <n v="17680"/>
    <n v="17680"/>
    <n v="79560"/>
    <s v="Audi"/>
    <s v="A3"/>
    <n v="2006"/>
    <x v="1"/>
    <x v="1"/>
  </r>
  <r>
    <n v="60"/>
    <n v="23"/>
    <n v="842643"/>
    <d v="1997-11-20T00:00:00"/>
    <s v="OH"/>
    <s v="500/1000"/>
    <n v="500"/>
    <n v="1215.3599999999999"/>
    <n v="3000000"/>
    <n v="432220"/>
    <s v="MALE"/>
    <s v="MD"/>
    <s v="Protective-Serv"/>
    <s v="Wife"/>
    <n v="0"/>
    <n v="0"/>
    <d v="2015-01-22T00:00:00"/>
    <s v="Single Vehicle Collision"/>
    <s v="Rear Collision"/>
    <s v="Total Loss"/>
    <s v="Ambulance"/>
    <s v="SC"/>
    <s v="North bend"/>
    <n v="9"/>
    <n v="1"/>
    <s v="Yes"/>
    <n v="1"/>
    <n v="0"/>
    <s v="No"/>
    <n v="56520"/>
    <n v="4710"/>
    <n v="9420"/>
    <n v="42390"/>
    <s v="Saab"/>
    <n v="95"/>
    <n v="2000"/>
    <x v="1"/>
    <x v="2"/>
  </r>
  <r>
    <n v="121"/>
    <n v="34"/>
    <n v="626808"/>
    <d v="2012-10-26T00:00:00"/>
    <s v="OH"/>
    <s v="100/300"/>
    <n v="1000"/>
    <n v="936.61"/>
    <n v="0"/>
    <n v="464652"/>
    <s v="FEMALE"/>
    <s v="MD"/>
    <s v="Armed-Forces"/>
    <s v="Wife"/>
    <n v="52800"/>
    <n v="-32800"/>
    <d v="2015-01-08T00:00:00"/>
    <s v="Parked Car"/>
    <s v="Unknown"/>
    <s v="Minor Damage"/>
    <s v="None"/>
    <s v="SC"/>
    <s v="Springfield"/>
    <n v="5"/>
    <n v="1"/>
    <s v="No"/>
    <n v="1"/>
    <n v="1"/>
    <s v="No"/>
    <n v="7280"/>
    <n v="1120"/>
    <n v="1120"/>
    <n v="5040"/>
    <s v="Toyota"/>
    <s v="Highlander"/>
    <n v="2010"/>
    <x v="1"/>
    <x v="0"/>
  </r>
  <r>
    <n v="180"/>
    <n v="38"/>
    <n v="644081"/>
    <d v="1998-12-28T00:00:00"/>
    <s v="OH"/>
    <s v="250/500"/>
    <n v="2000"/>
    <n v="1301.1300000000001"/>
    <n v="0"/>
    <n v="476685"/>
    <s v="FEMALE"/>
    <s v="College"/>
    <s v="Machine-Op-Inspct"/>
    <s v="Not-In-Family"/>
    <n v="41300"/>
    <n v="-55500"/>
    <d v="2015-01-15T00:00:00"/>
    <s v="Single Vehicle Collision"/>
    <s v="Rear Collision"/>
    <s v="Total Loss"/>
    <s v="Police"/>
    <s v="SC"/>
    <s v="Springfield"/>
    <n v="12"/>
    <n v="1"/>
    <s v="No"/>
    <n v="0"/>
    <n v="2"/>
    <s v="Yes"/>
    <n v="46200"/>
    <n v="4200"/>
    <n v="8400"/>
    <n v="33600"/>
    <s v="Dodge"/>
    <s v="Neon"/>
    <n v="2003"/>
    <x v="0"/>
    <x v="1"/>
  </r>
  <r>
    <n v="473"/>
    <n v="58"/>
    <n v="892874"/>
    <d v="1992-10-19T00:00:00"/>
    <s v="IN"/>
    <s v="100/300"/>
    <n v="2000"/>
    <n v="1131.4000000000001"/>
    <n v="0"/>
    <n v="458733"/>
    <s v="FEMALE"/>
    <s v="MD"/>
    <s v="Transport-Moving"/>
    <s v="Other-Relative"/>
    <n v="55700"/>
    <n v="0"/>
    <d v="2015-01-29T00:00:00"/>
    <s v="Multi-Vehicle Collision"/>
    <s v="Side Collision"/>
    <s v="Major Damage"/>
    <s v="Other"/>
    <s v="WV"/>
    <s v="Hillsdale"/>
    <n v="12"/>
    <n v="4"/>
    <s v="Yes"/>
    <n v="0"/>
    <n v="0"/>
    <s v="No"/>
    <n v="63120"/>
    <n v="10520"/>
    <n v="10520"/>
    <n v="42080"/>
    <s v="Acura"/>
    <s v="MDX"/>
    <n v="1999"/>
    <x v="0"/>
    <x v="1"/>
  </r>
  <r>
    <n v="70"/>
    <n v="26"/>
    <n v="558938"/>
    <d v="2005-06-08T00:00:00"/>
    <s v="OH"/>
    <s v="500/1000"/>
    <n v="1000"/>
    <n v="1199.44"/>
    <n v="5000000"/>
    <n v="619884"/>
    <s v="MALE"/>
    <s v="College"/>
    <s v="Machine-Op-Inspct"/>
    <s v="Own-Child"/>
    <n v="63600"/>
    <n v="0"/>
    <d v="2015-02-22T00:00:00"/>
    <s v="Multi-Vehicle Collision"/>
    <s v="Rear Collision"/>
    <s v="Major Damage"/>
    <s v="Other"/>
    <s v="NY"/>
    <s v="River wood"/>
    <n v="0"/>
    <n v="3"/>
    <s v="Unknown"/>
    <n v="1"/>
    <n v="2"/>
    <s v="Yes"/>
    <n v="52110"/>
    <n v="5790"/>
    <n v="5790"/>
    <n v="40530"/>
    <s v="Nissan"/>
    <s v="Maxima"/>
    <n v="2012"/>
    <x v="1"/>
    <x v="0"/>
  </r>
  <r>
    <n v="140"/>
    <n v="31"/>
    <n v="275265"/>
    <d v="2004-11-15T00:00:00"/>
    <s v="IN"/>
    <s v="500/1000"/>
    <n v="500"/>
    <n v="708.64"/>
    <n v="6000000"/>
    <n v="470610"/>
    <s v="MALE"/>
    <s v="High School"/>
    <s v="Machine-Op-Inspct"/>
    <s v="Unmarried"/>
    <n v="53500"/>
    <n v="0"/>
    <d v="2015-01-06T00:00:00"/>
    <s v="Single Vehicle Collision"/>
    <s v="Side Collision"/>
    <s v="Total Loss"/>
    <s v="Police"/>
    <s v="WV"/>
    <s v="North bend"/>
    <n v="9"/>
    <n v="1"/>
    <s v="No"/>
    <n v="0"/>
    <n v="2"/>
    <s v="Yes"/>
    <n v="77880"/>
    <n v="14160"/>
    <n v="7080"/>
    <n v="56640"/>
    <s v="Subaru"/>
    <s v="Legacy"/>
    <n v="2015"/>
    <x v="1"/>
    <x v="2"/>
  </r>
  <r>
    <n v="160"/>
    <n v="37"/>
    <n v="921202"/>
    <d v="2014-12-28T00:00:00"/>
    <s v="OH"/>
    <s v="500/1000"/>
    <n v="500"/>
    <n v="1374.22"/>
    <n v="0"/>
    <n v="472135"/>
    <s v="FEMALE"/>
    <s v="MD"/>
    <s v="Craft-Repair"/>
    <s v="Other-Relative"/>
    <n v="45500"/>
    <n v="-37800"/>
    <d v="2015-01-19T00:00:00"/>
    <s v="Single Vehicle Collision"/>
    <s v="Side Collision"/>
    <s v="Total Loss"/>
    <s v="Other"/>
    <s v="NY"/>
    <s v="Northbrook"/>
    <n v="19"/>
    <n v="1"/>
    <s v="Yes"/>
    <n v="1"/>
    <n v="0"/>
    <s v="No"/>
    <n v="72930"/>
    <n v="6630"/>
    <n v="13260"/>
    <n v="53040"/>
    <s v="Acura"/>
    <s v="TL"/>
    <n v="2015"/>
    <x v="1"/>
    <x v="2"/>
  </r>
  <r>
    <n v="196"/>
    <n v="39"/>
    <n v="143972"/>
    <d v="1992-08-02T00:00:00"/>
    <s v="IN"/>
    <s v="500/1000"/>
    <n v="2000"/>
    <n v="1475.73"/>
    <n v="0"/>
    <n v="477670"/>
    <s v="FEMALE"/>
    <s v="High School"/>
    <s v="Handlers-Cleaners"/>
    <s v="Own-Child"/>
    <n v="57000"/>
    <n v="-27300"/>
    <d v="2015-02-22T00:00:00"/>
    <s v="Multi-Vehicle Collision"/>
    <s v="Side Collision"/>
    <s v="Major Damage"/>
    <s v="Police"/>
    <s v="VA"/>
    <s v="Columbus"/>
    <n v="8"/>
    <n v="3"/>
    <s v="Unknown"/>
    <n v="2"/>
    <n v="0"/>
    <s v="No"/>
    <n v="60400"/>
    <n v="6040"/>
    <n v="6040"/>
    <n v="48320"/>
    <s v="Nissan"/>
    <s v="Pathfinder"/>
    <n v="2014"/>
    <x v="1"/>
    <x v="1"/>
  </r>
  <r>
    <n v="460"/>
    <n v="62"/>
    <n v="183430"/>
    <d v="2002-06-25T00:00:00"/>
    <s v="IN"/>
    <s v="250/500"/>
    <n v="1000"/>
    <n v="1187.96"/>
    <n v="4000000"/>
    <n v="618845"/>
    <s v="MALE"/>
    <s v="JD"/>
    <s v="Other-Service"/>
    <s v="Own-Child"/>
    <n v="0"/>
    <n v="0"/>
    <d v="2015-01-01T00:00:00"/>
    <s v="Multi-Vehicle Collision"/>
    <s v="Rear Collision"/>
    <s v="Minor Damage"/>
    <s v="Police"/>
    <s v="NY"/>
    <s v="Columbus"/>
    <n v="20"/>
    <n v="3"/>
    <s v="No"/>
    <n v="1"/>
    <n v="0"/>
    <s v="Unknown"/>
    <n v="47160"/>
    <n v="0"/>
    <n v="5240"/>
    <n v="41920"/>
    <s v="Subaru"/>
    <s v="Impreza"/>
    <n v="2011"/>
    <x v="1"/>
    <x v="0"/>
  </r>
  <r>
    <n v="217"/>
    <n v="41"/>
    <n v="431876"/>
    <d v="2005-11-27T00:00:00"/>
    <s v="IL"/>
    <s v="500/1000"/>
    <n v="2000"/>
    <n v="875.15"/>
    <n v="0"/>
    <n v="442479"/>
    <s v="FEMALE"/>
    <s v="Associate"/>
    <s v="Machine-Op-Inspect"/>
    <s v="Own-Child"/>
    <n v="46700"/>
    <n v="0"/>
    <d v="2015-02-10T00:00:00"/>
    <s v="Multi-Vehicle Collision"/>
    <s v="Side Collision"/>
    <s v="Total Loss"/>
    <s v="Police"/>
    <s v="SC"/>
    <s v="Arlington"/>
    <n v="15"/>
    <n v="3"/>
    <s v="Unknown"/>
    <n v="1"/>
    <n v="2"/>
    <s v="Unknown"/>
    <n v="37840"/>
    <n v="0"/>
    <n v="4730"/>
    <n v="33110"/>
    <s v="Acura"/>
    <s v="RSX"/>
    <n v="1996"/>
    <x v="1"/>
    <x v="1"/>
  </r>
  <r>
    <n v="370"/>
    <n v="55"/>
    <n v="285496"/>
    <d v="1994-05-27T00:00:00"/>
    <s v="IL"/>
    <s v="100/300"/>
    <n v="2000"/>
    <n v="972.18"/>
    <n v="0"/>
    <n v="443920"/>
    <s v="MALE"/>
    <s v="High School"/>
    <s v="Prof-Specialty"/>
    <s v="Other-Relative"/>
    <n v="72700"/>
    <n v="-68200"/>
    <d v="2015-01-11T00:00:00"/>
    <s v="Multi-Vehicle Collision"/>
    <s v="Rear Collision"/>
    <s v="Major Damage"/>
    <s v="Ambulance"/>
    <s v="SC"/>
    <s v="Hillsdale"/>
    <n v="20"/>
    <n v="3"/>
    <s v="No"/>
    <n v="0"/>
    <n v="0"/>
    <s v="Yes"/>
    <n v="71520"/>
    <n v="17880"/>
    <n v="5960"/>
    <n v="47680"/>
    <s v="Subaru"/>
    <s v="Forester"/>
    <n v="2000"/>
    <x v="0"/>
    <x v="1"/>
  </r>
  <r>
    <n v="413"/>
    <n v="55"/>
    <n v="115399"/>
    <d v="1991-02-08T00:00:00"/>
    <s v="IN"/>
    <s v="100/300"/>
    <n v="2000"/>
    <n v="1268.79"/>
    <n v="0"/>
    <n v="453148"/>
    <s v="MALE"/>
    <s v="MD"/>
    <s v="Private-House-Serv"/>
    <s v="Own-Child"/>
    <n v="0"/>
    <n v="-31000"/>
    <d v="2015-01-19T00:00:00"/>
    <s v="Single Vehicle Collision"/>
    <s v="Front Collision"/>
    <s v="Total Loss"/>
    <s v="Ambulance"/>
    <s v="WV"/>
    <s v="North bend"/>
    <n v="15"/>
    <n v="1"/>
    <s v="Unknown"/>
    <n v="2"/>
    <n v="2"/>
    <s v="Unknown"/>
    <n v="98160"/>
    <n v="8180"/>
    <n v="16360"/>
    <n v="73620"/>
    <s v="Dodge"/>
    <s v="RAM"/>
    <n v="2011"/>
    <x v="0"/>
    <x v="1"/>
  </r>
  <r>
    <n v="237"/>
    <n v="40"/>
    <n v="736882"/>
    <d v="1996-02-02T00:00:00"/>
    <s v="IN"/>
    <s v="100/300"/>
    <n v="1000"/>
    <n v="883.31"/>
    <n v="0"/>
    <n v="434733"/>
    <s v="MALE"/>
    <s v="College"/>
    <s v="Craft-Repair"/>
    <s v="Husband"/>
    <n v="0"/>
    <n v="-53500"/>
    <d v="2015-02-24T00:00:00"/>
    <s v="Single Vehicle Collision"/>
    <s v="Rear Collision"/>
    <s v="Minor Damage"/>
    <s v="Other"/>
    <s v="VA"/>
    <s v="River wood"/>
    <n v="6"/>
    <n v="1"/>
    <s v="No"/>
    <n v="1"/>
    <n v="3"/>
    <s v="No"/>
    <n v="77880"/>
    <n v="7080"/>
    <n v="14160"/>
    <n v="56640"/>
    <s v="Ford"/>
    <s v="Escape"/>
    <n v="2005"/>
    <x v="1"/>
    <x v="0"/>
  </r>
  <r>
    <n v="8"/>
    <n v="35"/>
    <n v="699044"/>
    <d v="2013-12-05T00:00:00"/>
    <s v="OH"/>
    <s v="100/300"/>
    <n v="2000"/>
    <n v="1266.92"/>
    <n v="0"/>
    <n v="613982"/>
    <s v="MALE"/>
    <s v="Masters"/>
    <s v="Sales"/>
    <s v="Own-Child"/>
    <n v="0"/>
    <n v="0"/>
    <d v="2015-01-09T00:00:00"/>
    <s v="Multi-Vehicle Collision"/>
    <s v="Rear Collision"/>
    <s v="Major Damage"/>
    <s v="Other"/>
    <s v="OH"/>
    <s v="Arlington"/>
    <n v="16"/>
    <n v="3"/>
    <s v="No"/>
    <n v="1"/>
    <n v="3"/>
    <s v="Yes"/>
    <n v="71500"/>
    <n v="16500"/>
    <n v="11000"/>
    <n v="44000"/>
    <s v="Ford"/>
    <s v="Escape"/>
    <n v="2006"/>
    <x v="0"/>
    <x v="1"/>
  </r>
  <r>
    <n v="257"/>
    <n v="43"/>
    <n v="863236"/>
    <d v="1990-09-20T00:00:00"/>
    <s v="IN"/>
    <s v="100/300"/>
    <n v="2000"/>
    <n v="1322.1"/>
    <n v="0"/>
    <n v="436984"/>
    <s v="MALE"/>
    <s v="High School"/>
    <s v="Prof-Specialty"/>
    <s v="Own-Child"/>
    <n v="0"/>
    <n v="-29200"/>
    <d v="2015-01-28T00:00:00"/>
    <s v="Parked Car"/>
    <s v="Unknown"/>
    <s v="Minor Damage"/>
    <s v="Police"/>
    <s v="PA"/>
    <s v="Arlington"/>
    <n v="4"/>
    <n v="1"/>
    <s v="Yes"/>
    <n v="1"/>
    <n v="3"/>
    <s v="Yes"/>
    <n v="9020"/>
    <n v="1640"/>
    <n v="820"/>
    <n v="6560"/>
    <s v="Toyota"/>
    <s v="Camry"/>
    <n v="2005"/>
    <x v="1"/>
    <x v="1"/>
  </r>
  <r>
    <n v="202"/>
    <n v="34"/>
    <n v="608513"/>
    <d v="2002-07-18T00:00:00"/>
    <s v="IN"/>
    <s v="100/300"/>
    <n v="500"/>
    <n v="848.07"/>
    <n v="3000000"/>
    <n v="607730"/>
    <s v="MALE"/>
    <s v="JD"/>
    <s v="Exec-Managerial"/>
    <s v="Not-In-Family"/>
    <n v="31000"/>
    <n v="-30200"/>
    <d v="2015-01-07T00:00:00"/>
    <s v="Vehicle Theft"/>
    <s v="Unknown"/>
    <s v="Minor Damage"/>
    <s v="None"/>
    <s v="VA"/>
    <s v="Northbrook"/>
    <n v="5"/>
    <n v="1"/>
    <s v="Yes"/>
    <n v="2"/>
    <n v="1"/>
    <s v="Unknown"/>
    <n v="5720"/>
    <n v="1040"/>
    <n v="520"/>
    <n v="4160"/>
    <s v="Subaru"/>
    <s v="Forester"/>
    <n v="2003"/>
    <x v="0"/>
    <x v="2"/>
  </r>
  <r>
    <n v="224"/>
    <n v="40"/>
    <n v="914088"/>
    <d v="1990-02-08T00:00:00"/>
    <s v="OH"/>
    <s v="100/300"/>
    <n v="2000"/>
    <n v="1291.7"/>
    <n v="0"/>
    <n v="609837"/>
    <s v="FEMALE"/>
    <s v="JD"/>
    <s v="Sales"/>
    <s v="Not-In-Family"/>
    <n v="0"/>
    <n v="-55600"/>
    <d v="2015-01-08T00:00:00"/>
    <s v="Single Vehicle Collision"/>
    <s v="Side Collision"/>
    <s v="Minor Damage"/>
    <s v="Other"/>
    <s v="SC"/>
    <s v="North bend"/>
    <n v="21"/>
    <n v="1"/>
    <s v="No"/>
    <n v="1"/>
    <n v="0"/>
    <s v="Yes"/>
    <n v="69840"/>
    <n v="7760"/>
    <n v="15520"/>
    <n v="46560"/>
    <s v="Dodge"/>
    <s v="Neon"/>
    <n v="2009"/>
    <x v="1"/>
    <x v="1"/>
  </r>
  <r>
    <n v="241"/>
    <n v="45"/>
    <n v="596785"/>
    <d v="2014-03-04T00:00:00"/>
    <s v="IL"/>
    <s v="500/1000"/>
    <n v="2000"/>
    <n v="1104.5"/>
    <n v="0"/>
    <n v="432211"/>
    <s v="FEMALE"/>
    <s v="PhD"/>
    <s v="Machine-Op-Inspect"/>
    <s v="Unmarried"/>
    <n v="0"/>
    <n v="0"/>
    <d v="2015-02-15T00:00:00"/>
    <s v="Single Vehicle Collision"/>
    <s v="Rear Collision"/>
    <s v="Minor Damage"/>
    <s v="Police"/>
    <s v="SC"/>
    <s v="Northbrook"/>
    <n v="5"/>
    <n v="1"/>
    <s v="No"/>
    <n v="2"/>
    <n v="2"/>
    <s v="No"/>
    <n v="91650"/>
    <n v="14100"/>
    <n v="14100"/>
    <n v="63450"/>
    <s v="Acura"/>
    <s v="TL"/>
    <n v="2011"/>
    <x v="1"/>
    <x v="1"/>
  </r>
  <r>
    <n v="64"/>
    <n v="25"/>
    <n v="908616"/>
    <d v="2000-02-18T00:00:00"/>
    <s v="IL"/>
    <s v="250/500"/>
    <n v="1000"/>
    <n v="954.16"/>
    <n v="0"/>
    <n v="473328"/>
    <s v="MALE"/>
    <s v="Masters"/>
    <s v="Prof-Specialty"/>
    <s v="Husband"/>
    <n v="53200"/>
    <n v="0"/>
    <d v="2015-01-18T00:00:00"/>
    <s v="Multi-Vehicle Collision"/>
    <s v="Side Collision"/>
    <s v="Major Damage"/>
    <s v="Ambulance"/>
    <s v="SC"/>
    <s v="Columbus"/>
    <n v="22"/>
    <n v="4"/>
    <s v="No"/>
    <n v="0"/>
    <n v="0"/>
    <s v="Unknown"/>
    <n v="75600"/>
    <n v="12600"/>
    <n v="12600"/>
    <n v="50400"/>
    <s v="Toyota"/>
    <s v="Corolla"/>
    <n v="2005"/>
    <x v="1"/>
    <x v="0"/>
  </r>
  <r>
    <n v="166"/>
    <n v="37"/>
    <n v="666333"/>
    <d v="2008-06-19T00:00:00"/>
    <s v="IL"/>
    <s v="100/300"/>
    <n v="2000"/>
    <n v="1337.28"/>
    <n v="8000000"/>
    <n v="610393"/>
    <s v="MALE"/>
    <s v="JD"/>
    <s v="Craft-Repair"/>
    <s v="Husband"/>
    <n v="27500"/>
    <n v="0"/>
    <d v="2015-02-28T00:00:00"/>
    <s v="Multi-Vehicle Collision"/>
    <s v="Side Collision"/>
    <s v="Major Damage"/>
    <s v="Police"/>
    <s v="WV"/>
    <s v="River wood"/>
    <n v="10"/>
    <n v="3"/>
    <s v="No"/>
    <n v="2"/>
    <n v="2"/>
    <s v="Unknown"/>
    <n v="67140"/>
    <n v="7460"/>
    <n v="7460"/>
    <n v="52220"/>
    <s v="Ford"/>
    <s v="F150"/>
    <n v="2006"/>
    <x v="0"/>
    <x v="1"/>
  </r>
  <r>
    <n v="155"/>
    <n v="35"/>
    <n v="336614"/>
    <d v="2003-08-01T00:00:00"/>
    <s v="IL"/>
    <s v="500/1000"/>
    <n v="1000"/>
    <n v="1088.3399999999999"/>
    <n v="0"/>
    <n v="614780"/>
    <s v="FEMALE"/>
    <s v="Associate"/>
    <s v="Adm-Clerical"/>
    <s v="Other-Relative"/>
    <n v="81100"/>
    <n v="0"/>
    <d v="2015-02-24T00:00:00"/>
    <s v="Multi-Vehicle Collision"/>
    <s v="Front Collision"/>
    <s v="Total Loss"/>
    <s v="Police"/>
    <s v="NY"/>
    <s v="Arlington"/>
    <n v="16"/>
    <n v="3"/>
    <s v="Yes"/>
    <n v="2"/>
    <n v="3"/>
    <s v="No"/>
    <n v="29790"/>
    <n v="3310"/>
    <n v="3310"/>
    <n v="23170"/>
    <s v="Bmw"/>
    <s v="3 Series"/>
    <n v="2008"/>
    <x v="1"/>
    <x v="0"/>
  </r>
  <r>
    <n v="114"/>
    <n v="30"/>
    <n v="584859"/>
    <d v="1992-04-04T00:00:00"/>
    <s v="IL"/>
    <s v="100/300"/>
    <n v="1000"/>
    <n v="1558.29"/>
    <n v="0"/>
    <n v="472248"/>
    <s v="MALE"/>
    <s v="High School"/>
    <s v="Farming-Fishing"/>
    <s v="Wife"/>
    <n v="51400"/>
    <n v="-64000"/>
    <d v="2015-01-09T00:00:00"/>
    <s v="Multi-Vehicle Collision"/>
    <s v="Front Collision"/>
    <s v="Major Damage"/>
    <s v="Ambulance"/>
    <s v="NY"/>
    <s v="Hillsdale"/>
    <n v="1"/>
    <n v="3"/>
    <s v="No"/>
    <n v="1"/>
    <n v="2"/>
    <s v="Unknown"/>
    <n v="77110"/>
    <n v="14020"/>
    <n v="14020"/>
    <n v="49070"/>
    <s v="Subaru"/>
    <s v="Impreza"/>
    <n v="2015"/>
    <x v="1"/>
    <x v="0"/>
  </r>
  <r>
    <n v="149"/>
    <n v="37"/>
    <n v="990493"/>
    <d v="1991-01-13T00:00:00"/>
    <s v="IL"/>
    <s v="500/1000"/>
    <n v="500"/>
    <n v="1415.68"/>
    <n v="0"/>
    <n v="603381"/>
    <s v="MALE"/>
    <s v="PhD"/>
    <s v="Prof-Specialty"/>
    <s v="Own-Child"/>
    <n v="0"/>
    <n v="0"/>
    <d v="2015-02-12T00:00:00"/>
    <s v="Single Vehicle Collision"/>
    <s v="Side Collision"/>
    <s v="Total Loss"/>
    <s v="Fire"/>
    <s v="WV"/>
    <s v="Hillsdale"/>
    <n v="17"/>
    <n v="1"/>
    <s v="Yes"/>
    <n v="0"/>
    <n v="1"/>
    <s v="Yes"/>
    <n v="64800"/>
    <n v="10800"/>
    <n v="5400"/>
    <n v="48600"/>
    <s v="Audi"/>
    <s v="A3"/>
    <n v="1999"/>
    <x v="1"/>
    <x v="2"/>
  </r>
  <r>
    <n v="147"/>
    <n v="33"/>
    <n v="129872"/>
    <d v="2010-08-08T00:00:00"/>
    <s v="OH"/>
    <s v="100/300"/>
    <n v="1000"/>
    <n v="1334.15"/>
    <n v="6000000"/>
    <n v="479224"/>
    <s v="MALE"/>
    <s v="High School"/>
    <s v="Craft-Repair"/>
    <s v="Not-In-Family"/>
    <n v="53300"/>
    <n v="-49200"/>
    <d v="2015-01-24T00:00:00"/>
    <s v="Single Vehicle Collision"/>
    <s v="Front Collision"/>
    <s v="Major Damage"/>
    <s v="Other"/>
    <s v="WV"/>
    <s v="Springfield"/>
    <n v="15"/>
    <n v="1"/>
    <s v="Yes"/>
    <n v="2"/>
    <n v="0"/>
    <s v="Yes"/>
    <n v="53100"/>
    <n v="10620"/>
    <n v="5310"/>
    <n v="37170"/>
    <s v="Mercedes"/>
    <s v="C300"/>
    <n v="1995"/>
    <x v="0"/>
    <x v="0"/>
  </r>
  <r>
    <n v="62"/>
    <n v="28"/>
    <n v="200152"/>
    <d v="2003-03-09T00:00:00"/>
    <s v="IL"/>
    <s v="100/300"/>
    <n v="1000"/>
    <n v="988.45"/>
    <n v="0"/>
    <n v="430141"/>
    <s v="FEMALE"/>
    <s v="Masters"/>
    <s v="Protective-Serv"/>
    <s v="Unmarried"/>
    <n v="0"/>
    <n v="0"/>
    <d v="2015-01-09T00:00:00"/>
    <s v="Single Vehicle Collision"/>
    <s v="Rear Collision"/>
    <s v="Total Loss"/>
    <s v="Police"/>
    <s v="NY"/>
    <s v="Northbrook"/>
    <n v="3"/>
    <n v="1"/>
    <s v="Unknown"/>
    <n v="1"/>
    <n v="1"/>
    <s v="Yes"/>
    <n v="60200"/>
    <n v="6020"/>
    <n v="6020"/>
    <n v="48160"/>
    <s v="Subaru"/>
    <s v="Forester"/>
    <n v="2004"/>
    <x v="0"/>
    <x v="0"/>
  </r>
  <r>
    <n v="289"/>
    <n v="49"/>
    <n v="933293"/>
    <d v="1993-02-03T00:00:00"/>
    <s v="IL"/>
    <s v="500/1000"/>
    <n v="2000"/>
    <n v="1222.48"/>
    <n v="0"/>
    <n v="620757"/>
    <s v="FEMALE"/>
    <s v="JD"/>
    <s v="Private-House-Serv"/>
    <s v="Unmarried"/>
    <n v="0"/>
    <n v="0"/>
    <d v="2015-01-18T00:00:00"/>
    <s v="Parked Car"/>
    <s v="Unknown"/>
    <s v="Minor Damage"/>
    <s v="None"/>
    <s v="WV"/>
    <s v="Arlington"/>
    <n v="16"/>
    <n v="1"/>
    <s v="No"/>
    <n v="1"/>
    <n v="1"/>
    <s v="Yes"/>
    <n v="5330"/>
    <n v="1230"/>
    <n v="820"/>
    <n v="3280"/>
    <s v="Subaru"/>
    <s v="Legacy"/>
    <n v="2001"/>
    <x v="1"/>
    <x v="1"/>
  </r>
  <r>
    <n v="431"/>
    <n v="54"/>
    <n v="485664"/>
    <d v="2002-11-25T00:00:00"/>
    <s v="IN"/>
    <s v="500/1000"/>
    <n v="2000"/>
    <n v="1155.55"/>
    <n v="0"/>
    <n v="615901"/>
    <s v="FEMALE"/>
    <s v="MD"/>
    <s v="Craft-Repair"/>
    <s v="Unmarried"/>
    <n v="65700"/>
    <n v="0"/>
    <d v="2015-01-21T00:00:00"/>
    <s v="Multi-Vehicle Collision"/>
    <s v="Rear Collision"/>
    <s v="Major Damage"/>
    <s v="Police"/>
    <s v="NY"/>
    <s v="Hillsdale"/>
    <n v="4"/>
    <n v="3"/>
    <s v="Unknown"/>
    <n v="2"/>
    <n v="0"/>
    <s v="Unknown"/>
    <n v="62300"/>
    <n v="12460"/>
    <n v="6230"/>
    <n v="43610"/>
    <s v="Jeep"/>
    <s v="Wrangler"/>
    <n v="2007"/>
    <x v="1"/>
    <x v="1"/>
  </r>
  <r>
    <n v="199"/>
    <n v="37"/>
    <n v="982871"/>
    <d v="1997-07-27T00:00:00"/>
    <s v="IN"/>
    <s v="250/500"/>
    <n v="500"/>
    <n v="1262.08"/>
    <n v="0"/>
    <n v="474615"/>
    <s v="MALE"/>
    <s v="JD"/>
    <s v="Tech-Support"/>
    <s v="Wife"/>
    <n v="48500"/>
    <n v="0"/>
    <d v="2015-01-08T00:00:00"/>
    <s v="Single Vehicle Collision"/>
    <s v="Front Collision"/>
    <s v="Major Damage"/>
    <s v="Ambulance"/>
    <s v="NC"/>
    <s v="Columbus"/>
    <n v="4"/>
    <n v="1"/>
    <s v="Unknown"/>
    <n v="0"/>
    <n v="3"/>
    <s v="No"/>
    <n v="60170"/>
    <n v="10940"/>
    <n v="10940"/>
    <n v="38290"/>
    <s v="Nissan"/>
    <s v="Pathfinder"/>
    <n v="2011"/>
    <x v="0"/>
    <x v="2"/>
  </r>
  <r>
    <n v="79"/>
    <n v="26"/>
    <n v="206213"/>
    <d v="1995-05-08T00:00:00"/>
    <s v="IL"/>
    <s v="100/300"/>
    <n v="500"/>
    <n v="1451.62"/>
    <n v="0"/>
    <n v="456446"/>
    <s v="MALE"/>
    <s v="Associate"/>
    <s v="Tech-Support"/>
    <s v="Not-In-Family"/>
    <n v="0"/>
    <n v="-55700"/>
    <d v="2015-01-03T00:00:00"/>
    <s v="Single Vehicle Collision"/>
    <s v="Rear Collision"/>
    <s v="Minor Damage"/>
    <s v="Ambulance"/>
    <s v="WV"/>
    <s v="Columbus"/>
    <n v="19"/>
    <n v="1"/>
    <s v="No"/>
    <n v="2"/>
    <n v="2"/>
    <s v="Unknown"/>
    <n v="40000"/>
    <n v="8000"/>
    <n v="4000"/>
    <n v="28000"/>
    <s v="Bmw"/>
    <s v="M5"/>
    <n v="2010"/>
    <x v="1"/>
    <x v="2"/>
  </r>
  <r>
    <n v="116"/>
    <n v="34"/>
    <n v="616337"/>
    <d v="2012-08-30T00:00:00"/>
    <s v="IN"/>
    <s v="250/500"/>
    <n v="500"/>
    <n v="1737.66"/>
    <n v="0"/>
    <n v="470577"/>
    <s v="MALE"/>
    <s v="Associate"/>
    <s v="Transport-Moving"/>
    <s v="Unmarried"/>
    <n v="0"/>
    <n v="-24100"/>
    <d v="2015-01-01T00:00:00"/>
    <s v="Single Vehicle Collision"/>
    <s v="Side Collision"/>
    <s v="Major Damage"/>
    <s v="Police"/>
    <s v="WV"/>
    <s v="Northbrook"/>
    <n v="1"/>
    <n v="1"/>
    <s v="Unknown"/>
    <n v="1"/>
    <n v="1"/>
    <s v="Unknown"/>
    <n v="97080"/>
    <n v="16180"/>
    <n v="16180"/>
    <n v="64720"/>
    <s v="Bmw"/>
    <s v="X5"/>
    <n v="2001"/>
    <x v="0"/>
    <x v="2"/>
  </r>
  <r>
    <n v="37"/>
    <n v="23"/>
    <n v="448961"/>
    <d v="2006-04-30T00:00:00"/>
    <s v="IL"/>
    <s v="500/1000"/>
    <n v="500"/>
    <n v="1475.93"/>
    <n v="0"/>
    <n v="441648"/>
    <s v="FEMALE"/>
    <s v="College"/>
    <s v="Prof-Specialty"/>
    <s v="Husband"/>
    <n v="0"/>
    <n v="-67400"/>
    <d v="2015-01-16T00:00:00"/>
    <s v="Multi-Vehicle Collision"/>
    <s v="Side Collision"/>
    <s v="Minor Damage"/>
    <s v="Other"/>
    <s v="SC"/>
    <s v="Springfield"/>
    <n v="17"/>
    <n v="3"/>
    <s v="Yes"/>
    <n v="1"/>
    <n v="0"/>
    <s v="No"/>
    <n v="51660"/>
    <n v="5740"/>
    <n v="5740"/>
    <n v="40180"/>
    <s v="Dodge"/>
    <s v="RAM"/>
    <n v="2010"/>
    <x v="1"/>
    <x v="2"/>
  </r>
  <r>
    <n v="106"/>
    <n v="30"/>
    <n v="790442"/>
    <d v="2003-04-13T00:00:00"/>
    <s v="OH"/>
    <s v="250/500"/>
    <n v="500"/>
    <n v="538.16999999999996"/>
    <n v="0"/>
    <n v="433782"/>
    <s v="FEMALE"/>
    <s v="PhD"/>
    <s v="Transport-Moving"/>
    <s v="Own-Child"/>
    <n v="49700"/>
    <n v="-60200"/>
    <d v="2015-02-10T00:00:00"/>
    <s v="Single Vehicle Collision"/>
    <s v="Rear Collision"/>
    <s v="Total Loss"/>
    <s v="Other"/>
    <s v="NC"/>
    <s v="Arlington"/>
    <n v="23"/>
    <n v="1"/>
    <s v="No"/>
    <n v="2"/>
    <n v="2"/>
    <s v="No"/>
    <n v="51120"/>
    <n v="5680"/>
    <n v="5680"/>
    <n v="39760"/>
    <s v="Mercedes"/>
    <s v="E400"/>
    <n v="2005"/>
    <x v="1"/>
    <x v="2"/>
  </r>
  <r>
    <n v="269"/>
    <n v="44"/>
    <n v="108844"/>
    <d v="2007-12-05T00:00:00"/>
    <s v="IL"/>
    <s v="100/300"/>
    <n v="2000"/>
    <n v="1081.08"/>
    <n v="0"/>
    <n v="468104"/>
    <s v="MALE"/>
    <s v="JD"/>
    <s v="Private-House-Serv"/>
    <s v="Unmarried"/>
    <n v="36400"/>
    <n v="-28700"/>
    <d v="2015-02-14T00:00:00"/>
    <s v="Single Vehicle Collision"/>
    <s v="Front Collision"/>
    <s v="Minor Damage"/>
    <s v="Other"/>
    <s v="SC"/>
    <s v="Springfield"/>
    <n v="14"/>
    <n v="1"/>
    <s v="Yes"/>
    <n v="0"/>
    <n v="2"/>
    <s v="Unknown"/>
    <n v="56400"/>
    <n v="11280"/>
    <n v="11280"/>
    <n v="33840"/>
    <s v="Toyota"/>
    <s v="Highlander"/>
    <n v="2014"/>
    <x v="1"/>
    <x v="1"/>
  </r>
  <r>
    <n v="265"/>
    <n v="40"/>
    <n v="430029"/>
    <d v="2006-08-21T00:00:00"/>
    <s v="IL"/>
    <s v="250/500"/>
    <n v="1000"/>
    <n v="1454.43"/>
    <n v="0"/>
    <n v="459407"/>
    <s v="FEMALE"/>
    <s v="MD"/>
    <s v="Protective-Serv"/>
    <s v="Husband"/>
    <n v="0"/>
    <n v="0"/>
    <d v="2015-02-21T00:00:00"/>
    <s v="Multi-Vehicle Collision"/>
    <s v="Rear Collision"/>
    <s v="Total Loss"/>
    <s v="Other"/>
    <s v="NY"/>
    <s v="Arlington"/>
    <n v="17"/>
    <n v="3"/>
    <s v="No"/>
    <n v="2"/>
    <n v="3"/>
    <s v="Unknown"/>
    <n v="55120"/>
    <n v="6890"/>
    <n v="0"/>
    <n v="48230"/>
    <s v="Acura"/>
    <s v="MDX"/>
    <n v="2002"/>
    <x v="1"/>
    <x v="0"/>
  </r>
  <r>
    <n v="163"/>
    <n v="33"/>
    <n v="529112"/>
    <d v="1990-01-08T00:00:00"/>
    <s v="IN"/>
    <s v="100/300"/>
    <n v="500"/>
    <n v="1240.47"/>
    <n v="0"/>
    <n v="472573"/>
    <s v="FEMALE"/>
    <s v="Associate"/>
    <s v="Other-Service"/>
    <s v="Husband"/>
    <n v="35300"/>
    <n v="0"/>
    <d v="2015-02-18T00:00:00"/>
    <s v="Multi-Vehicle Collision"/>
    <s v="Rear Collision"/>
    <s v="Total Loss"/>
    <s v="Fire"/>
    <s v="NC"/>
    <s v="North bend"/>
    <n v="11"/>
    <n v="3"/>
    <s v="Yes"/>
    <n v="1"/>
    <n v="1"/>
    <s v="Unknown"/>
    <n v="77110"/>
    <n v="0"/>
    <n v="14020"/>
    <n v="63090"/>
    <s v="Honda"/>
    <s v="Civic"/>
    <n v="2014"/>
    <x v="1"/>
    <x v="2"/>
  </r>
  <r>
    <n v="355"/>
    <n v="47"/>
    <n v="939631"/>
    <d v="1990-03-18T00:00:00"/>
    <s v="OH"/>
    <s v="500/1000"/>
    <n v="2000"/>
    <n v="1273.7"/>
    <n v="4000000"/>
    <n v="433473"/>
    <s v="MALE"/>
    <s v="College"/>
    <s v="Other-Service"/>
    <s v="Husband"/>
    <n v="0"/>
    <n v="0"/>
    <d v="2015-01-10T00:00:00"/>
    <s v="Multi-Vehicle Collision"/>
    <s v="Front Collision"/>
    <s v="Major Damage"/>
    <s v="Fire"/>
    <s v="WV"/>
    <s v="Arlington"/>
    <n v="19"/>
    <n v="3"/>
    <s v="No"/>
    <n v="2"/>
    <n v="1"/>
    <s v="No"/>
    <n v="62800"/>
    <n v="6280"/>
    <n v="6280"/>
    <n v="50240"/>
    <s v="Audi"/>
    <s v="A3"/>
    <n v="2003"/>
    <x v="0"/>
    <x v="1"/>
  </r>
  <r>
    <n v="175"/>
    <n v="34"/>
    <n v="866931"/>
    <d v="2008-01-07T00:00:00"/>
    <s v="IN"/>
    <s v="500/1000"/>
    <n v="1000"/>
    <n v="1123.8699999999999"/>
    <n v="8000000"/>
    <n v="446326"/>
    <s v="FEMALE"/>
    <s v="PhD"/>
    <s v="Protective-Serv"/>
    <s v="Other-Relative"/>
    <n v="0"/>
    <n v="0"/>
    <d v="2015-02-26T00:00:00"/>
    <s v="Vehicle Theft"/>
    <s v="Unknown"/>
    <s v="Trivial Damage"/>
    <s v="Police"/>
    <s v="NY"/>
    <s v="Arlington"/>
    <n v="5"/>
    <n v="1"/>
    <s v="Unknown"/>
    <n v="2"/>
    <n v="0"/>
    <s v="Yes"/>
    <n v="7290"/>
    <n v="810"/>
    <n v="810"/>
    <n v="5670"/>
    <s v="Volkswagen"/>
    <s v="Passat"/>
    <n v="1995"/>
    <x v="1"/>
    <x v="0"/>
  </r>
  <r>
    <n v="192"/>
    <n v="35"/>
    <n v="582011"/>
    <d v="1997-03-10T00:00:00"/>
    <s v="IL"/>
    <s v="100/300"/>
    <n v="1000"/>
    <n v="1245.8900000000001"/>
    <n v="0"/>
    <n v="435481"/>
    <s v="FEMALE"/>
    <s v="Masters"/>
    <s v="Exec-Managerial"/>
    <s v="Wife"/>
    <n v="0"/>
    <n v="-40300"/>
    <d v="2015-01-01T00:00:00"/>
    <s v="Single Vehicle Collision"/>
    <s v="Rear Collision"/>
    <s v="Total Loss"/>
    <s v="Other"/>
    <s v="WV"/>
    <s v="Springfield"/>
    <n v="19"/>
    <n v="1"/>
    <s v="No"/>
    <n v="0"/>
    <n v="0"/>
    <s v="Unknown"/>
    <n v="76600"/>
    <n v="15320"/>
    <n v="7660"/>
    <n v="53620"/>
    <s v="Mercedes"/>
    <s v="C300"/>
    <n v="2000"/>
    <x v="1"/>
    <x v="0"/>
  </r>
  <r>
    <n v="430"/>
    <n v="59"/>
    <n v="691189"/>
    <d v="2004-01-10T00:00:00"/>
    <s v="OH"/>
    <s v="250/500"/>
    <n v="2000"/>
    <n v="1326.62"/>
    <n v="7000000"/>
    <n v="477310"/>
    <s v="MALE"/>
    <s v="MD"/>
    <s v="Other-Service"/>
    <s v="Own-Child"/>
    <n v="0"/>
    <n v="0"/>
    <d v="2015-01-03T00:00:00"/>
    <s v="Multi-Vehicle Collision"/>
    <s v="Front Collision"/>
    <s v="Minor Damage"/>
    <s v="Fire"/>
    <s v="NY"/>
    <s v="River wood"/>
    <n v="19"/>
    <n v="3"/>
    <s v="Unknown"/>
    <n v="0"/>
    <n v="3"/>
    <s v="Yes"/>
    <n v="81800"/>
    <n v="16360"/>
    <n v="8180"/>
    <n v="57260"/>
    <s v="Nissan"/>
    <s v="Pathfinder"/>
    <n v="1998"/>
    <x v="1"/>
    <x v="1"/>
  </r>
  <r>
    <n v="91"/>
    <n v="27"/>
    <n v="537546"/>
    <d v="1994-08-20T00:00:00"/>
    <s v="IL"/>
    <s v="100/300"/>
    <n v="2000"/>
    <n v="1073.83"/>
    <n v="0"/>
    <n v="609930"/>
    <s v="FEMALE"/>
    <s v="JD"/>
    <s v="Farming-Fishing"/>
    <s v="Husband"/>
    <n v="0"/>
    <n v="0"/>
    <d v="2015-01-17T00:00:00"/>
    <s v="Vehicle Theft"/>
    <s v="Unknown"/>
    <s v="Trivial Damage"/>
    <s v="None"/>
    <s v="NY"/>
    <s v="Arlington"/>
    <n v="4"/>
    <n v="1"/>
    <s v="Unknown"/>
    <n v="1"/>
    <n v="2"/>
    <s v="Unknown"/>
    <n v="7260"/>
    <n v="1320"/>
    <n v="660"/>
    <n v="5280"/>
    <s v="Bmw"/>
    <s v="M5"/>
    <n v="2008"/>
    <x v="1"/>
    <x v="1"/>
  </r>
  <r>
    <n v="217"/>
    <n v="39"/>
    <n v="394975"/>
    <d v="2002-06-02T00:00:00"/>
    <s v="IN"/>
    <s v="100/300"/>
    <n v="1000"/>
    <n v="1530.52"/>
    <n v="0"/>
    <n v="603993"/>
    <s v="MALE"/>
    <s v="College"/>
    <s v="Armed-Forces"/>
    <s v="Not-In-Family"/>
    <n v="0"/>
    <n v="0"/>
    <d v="2015-02-22T00:00:00"/>
    <s v="Vehicle Theft"/>
    <s v="Unknown"/>
    <s v="Minor Damage"/>
    <s v="None"/>
    <s v="WV"/>
    <s v="North bend"/>
    <n v="8"/>
    <n v="1"/>
    <s v="Unknown"/>
    <n v="2"/>
    <n v="1"/>
    <s v="Yes"/>
    <n v="4300"/>
    <n v="430"/>
    <n v="430"/>
    <n v="3440"/>
    <s v="Toyota"/>
    <s v="Corolla"/>
    <n v="2000"/>
    <x v="1"/>
    <x v="0"/>
  </r>
  <r>
    <n v="223"/>
    <n v="40"/>
    <n v="729634"/>
    <d v="1994-04-28T00:00:00"/>
    <s v="IN"/>
    <s v="100/300"/>
    <n v="500"/>
    <n v="1201.4100000000001"/>
    <n v="0"/>
    <n v="437818"/>
    <s v="FEMALE"/>
    <s v="JD"/>
    <s v="Priv-House-Serv"/>
    <s v="Husband"/>
    <n v="88400"/>
    <n v="-46500"/>
    <d v="2015-01-27T00:00:00"/>
    <s v="Multi-Vehicle Collision"/>
    <s v="Side Collision"/>
    <s v="Major Damage"/>
    <s v="Police"/>
    <s v="NC"/>
    <s v="Columbus"/>
    <n v="7"/>
    <n v="3"/>
    <s v="Yes"/>
    <n v="1"/>
    <n v="0"/>
    <s v="Unknown"/>
    <n v="70510"/>
    <n v="12820"/>
    <n v="12820"/>
    <n v="44870"/>
    <s v="Subaru"/>
    <s v="Forester"/>
    <n v="1999"/>
    <x v="1"/>
    <x v="2"/>
  </r>
  <r>
    <n v="195"/>
    <n v="39"/>
    <n v="282195"/>
    <d v="2014-08-17T00:00:00"/>
    <s v="OH"/>
    <s v="250/500"/>
    <n v="1000"/>
    <n v="1393.57"/>
    <n v="0"/>
    <n v="478423"/>
    <s v="MALE"/>
    <s v="PhD"/>
    <s v="Machine-Op-Inspct"/>
    <s v="Not-In-Family"/>
    <n v="47600"/>
    <n v="-39600"/>
    <d v="2015-02-27T00:00:00"/>
    <s v="Parked Car"/>
    <s v="Unknown"/>
    <s v="Minor Damage"/>
    <s v="Police"/>
    <s v="VA"/>
    <s v="North bend"/>
    <n v="5"/>
    <n v="1"/>
    <s v="No"/>
    <n v="0"/>
    <n v="1"/>
    <s v="Yes"/>
    <n v="2640"/>
    <n v="480"/>
    <n v="480"/>
    <n v="1680"/>
    <s v="Ford"/>
    <s v="F150"/>
    <n v="2009"/>
    <x v="1"/>
    <x v="0"/>
  </r>
  <r>
    <n v="22"/>
    <n v="26"/>
    <n v="420810"/>
    <d v="2007-08-11T00:00:00"/>
    <s v="OH"/>
    <s v="100/300"/>
    <n v="1000"/>
    <n v="1276.57"/>
    <n v="0"/>
    <n v="467784"/>
    <s v="MALE"/>
    <s v="PhD"/>
    <s v="Craft-Repair"/>
    <s v="Not-In-Family"/>
    <n v="71500"/>
    <n v="0"/>
    <d v="2015-01-06T00:00:00"/>
    <s v="Single Vehicle Collision"/>
    <s v="Rear Collision"/>
    <s v="Minor Damage"/>
    <s v="Fire"/>
    <s v="NY"/>
    <s v="Arlington"/>
    <n v="3"/>
    <n v="1"/>
    <s v="Yes"/>
    <n v="1"/>
    <n v="2"/>
    <s v="No"/>
    <n v="78900"/>
    <n v="15780"/>
    <n v="7890"/>
    <n v="55230"/>
    <s v="Chevrolet"/>
    <s v="Silverado"/>
    <n v="1995"/>
    <x v="1"/>
    <x v="0"/>
  </r>
  <r>
    <n v="439"/>
    <n v="56"/>
    <n v="524836"/>
    <d v="2008-11-20T00:00:00"/>
    <s v="IN"/>
    <s v="250/500"/>
    <n v="500"/>
    <n v="1082.49"/>
    <n v="0"/>
    <n v="606714"/>
    <s v="FEMALE"/>
    <s v="PhD"/>
    <s v="Prof-Specialty"/>
    <s v="Unmarried"/>
    <n v="36100"/>
    <n v="-55000"/>
    <d v="2015-02-28T00:00:00"/>
    <s v="Multi-Vehicle Collision"/>
    <s v="Front Collision"/>
    <s v="Major Damage"/>
    <s v="Fire"/>
    <s v="SC"/>
    <s v="Columbus"/>
    <n v="12"/>
    <n v="3"/>
    <s v="Unknown"/>
    <n v="2"/>
    <n v="3"/>
    <s v="Unknown"/>
    <n v="56430"/>
    <n v="0"/>
    <n v="6270"/>
    <n v="50160"/>
    <s v="Honda"/>
    <s v="CRV"/>
    <n v="2014"/>
    <x v="1"/>
    <x v="2"/>
  </r>
  <r>
    <n v="94"/>
    <n v="32"/>
    <n v="307195"/>
    <d v="1995-10-18T00:00:00"/>
    <s v="IN"/>
    <s v="500/1000"/>
    <n v="1000"/>
    <n v="1414.74"/>
    <n v="0"/>
    <n v="464691"/>
    <s v="FEMALE"/>
    <s v="Masters"/>
    <s v="Adm-Clerical"/>
    <s v="Own-Child"/>
    <n v="0"/>
    <n v="0"/>
    <d v="2015-02-22T00:00:00"/>
    <s v="Parked Car"/>
    <s v="Unknown"/>
    <s v="Minor Damage"/>
    <s v="None"/>
    <s v="VA"/>
    <s v="River wood"/>
    <n v="19"/>
    <n v="1"/>
    <s v="No"/>
    <n v="1"/>
    <n v="3"/>
    <s v="No"/>
    <n v="2400"/>
    <n v="300"/>
    <n v="300"/>
    <n v="1800"/>
    <s v="Chevrolet"/>
    <s v="Silverado"/>
    <n v="2014"/>
    <x v="1"/>
    <x v="0"/>
  </r>
  <r>
    <n v="11"/>
    <n v="39"/>
    <n v="623648"/>
    <d v="1993-05-19T00:00:00"/>
    <s v="IL"/>
    <s v="250/500"/>
    <n v="2000"/>
    <n v="1470.06"/>
    <n v="0"/>
    <n v="431683"/>
    <s v="MALE"/>
    <s v="PhD"/>
    <s v="Other-Service"/>
    <s v="Husband"/>
    <n v="56600"/>
    <n v="-45800"/>
    <d v="2015-01-07T00:00:00"/>
    <s v="Single Vehicle Collision"/>
    <s v="Front Collision"/>
    <s v="Total Loss"/>
    <s v="Ambulance"/>
    <s v="WV"/>
    <s v="River wood"/>
    <n v="22"/>
    <n v="1"/>
    <s v="Yes"/>
    <n v="0"/>
    <n v="1"/>
    <s v="No"/>
    <n v="65790"/>
    <n v="7310"/>
    <n v="7310"/>
    <n v="51170"/>
    <s v="Saab"/>
    <n v="93"/>
    <n v="2007"/>
    <x v="1"/>
    <x v="1"/>
  </r>
  <r>
    <n v="151"/>
    <n v="36"/>
    <n v="485372"/>
    <d v="2005-02-26T00:00:00"/>
    <s v="OH"/>
    <s v="250/500"/>
    <n v="2000"/>
    <n v="870.63"/>
    <n v="0"/>
    <n v="431725"/>
    <s v="FEMALE"/>
    <s v="MD"/>
    <s v="Adm-Clerical"/>
    <s v="Own-Child"/>
    <n v="94800"/>
    <n v="-58500"/>
    <d v="2015-01-06T00:00:00"/>
    <s v="Multi-Vehicle Collision"/>
    <s v="Side Collision"/>
    <s v="Minor Damage"/>
    <s v="Police"/>
    <s v="VA"/>
    <s v="Hillsdale"/>
    <n v="12"/>
    <n v="3"/>
    <s v="No"/>
    <n v="1"/>
    <n v="1"/>
    <s v="No"/>
    <n v="62920"/>
    <n v="11440"/>
    <n v="5720"/>
    <n v="45760"/>
    <s v="Ford"/>
    <s v="Escape"/>
    <n v="2000"/>
    <x v="1"/>
    <x v="1"/>
  </r>
  <r>
    <n v="154"/>
    <n v="34"/>
    <n v="598554"/>
    <d v="1990-02-14T00:00:00"/>
    <s v="IN"/>
    <s v="100/300"/>
    <n v="500"/>
    <n v="795.23"/>
    <n v="0"/>
    <n v="609216"/>
    <s v="MALE"/>
    <s v="PhD"/>
    <s v="Machine-Op-Inspct"/>
    <s v="Other-Relative"/>
    <n v="36900"/>
    <n v="0"/>
    <d v="2015-01-10T00:00:00"/>
    <s v="Multi-Vehicle Collision"/>
    <s v="Rear Collision"/>
    <s v="Major Damage"/>
    <s v="Police"/>
    <s v="NY"/>
    <s v="Springfield"/>
    <n v="15"/>
    <n v="3"/>
    <s v="Yes"/>
    <n v="2"/>
    <n v="1"/>
    <s v="Unknown"/>
    <n v="69480"/>
    <n v="15440"/>
    <n v="0"/>
    <n v="54040"/>
    <s v="Nissan"/>
    <s v="Maxima"/>
    <n v="2014"/>
    <x v="0"/>
    <x v="2"/>
  </r>
  <r>
    <n v="245"/>
    <n v="44"/>
    <n v="303987"/>
    <d v="1993-09-30T00:00:00"/>
    <s v="IL"/>
    <s v="500/1000"/>
    <n v="1000"/>
    <n v="1168.2"/>
    <n v="0"/>
    <n v="452787"/>
    <s v="MALE"/>
    <s v="JD"/>
    <s v="Handlers-Cleaners"/>
    <s v="Husband"/>
    <n v="69100"/>
    <n v="0"/>
    <d v="2015-02-11T00:00:00"/>
    <s v="Multi-Vehicle Collision"/>
    <s v="Side Collision"/>
    <s v="Total Loss"/>
    <s v="Other"/>
    <s v="OH"/>
    <s v="Springfield"/>
    <n v="23"/>
    <n v="3"/>
    <s v="No"/>
    <n v="0"/>
    <n v="3"/>
    <s v="No"/>
    <n v="44280"/>
    <n v="7380"/>
    <n v="3690"/>
    <n v="33210"/>
    <s v="Honda"/>
    <s v="Accord"/>
    <n v="1997"/>
    <x v="1"/>
    <x v="0"/>
  </r>
  <r>
    <n v="119"/>
    <n v="32"/>
    <n v="343161"/>
    <d v="2014-06-10T00:00:00"/>
    <s v="IL"/>
    <s v="500/1000"/>
    <n v="1000"/>
    <n v="993.51"/>
    <n v="0"/>
    <n v="468767"/>
    <s v="MALE"/>
    <s v="High School"/>
    <s v="Armed-Forces"/>
    <s v="Unmarried"/>
    <n v="0"/>
    <n v="-49500"/>
    <d v="2015-01-12T00:00:00"/>
    <s v="Single Vehicle Collision"/>
    <s v="Side Collision"/>
    <s v="Minor Damage"/>
    <s v="Other"/>
    <s v="WV"/>
    <s v="Hillsdale"/>
    <n v="12"/>
    <n v="1"/>
    <s v="No"/>
    <n v="0"/>
    <n v="3"/>
    <s v="Yes"/>
    <n v="56300"/>
    <n v="5630"/>
    <n v="11260"/>
    <n v="39410"/>
    <s v="Bmw"/>
    <s v="M5"/>
    <n v="2011"/>
    <x v="1"/>
    <x v="0"/>
  </r>
  <r>
    <n v="215"/>
    <n v="42"/>
    <n v="519312"/>
    <d v="2008-10-28T00:00:00"/>
    <s v="OH"/>
    <s v="500/1000"/>
    <n v="500"/>
    <n v="1848.81"/>
    <n v="0"/>
    <n v="435489"/>
    <s v="MALE"/>
    <s v="JD"/>
    <s v="Transport-Moving"/>
    <s v="Own-Child"/>
    <n v="0"/>
    <n v="-49000"/>
    <d v="2015-02-06T00:00:00"/>
    <s v="Multi-Vehicle Collision"/>
    <s v="Front Collision"/>
    <s v="Major Damage"/>
    <s v="Fire"/>
    <s v="WV"/>
    <s v="North bend"/>
    <n v="20"/>
    <n v="3"/>
    <s v="Yes"/>
    <n v="2"/>
    <n v="2"/>
    <s v="Yes"/>
    <n v="68520"/>
    <n v="11420"/>
    <n v="5710"/>
    <n v="51390"/>
    <s v="Subaru"/>
    <s v="Legacy"/>
    <n v="2003"/>
    <x v="0"/>
    <x v="2"/>
  </r>
  <r>
    <n v="295"/>
    <n v="42"/>
    <n v="132902"/>
    <d v="2007-04-24T00:00:00"/>
    <s v="OH"/>
    <s v="250/500"/>
    <n v="2000"/>
    <n v="1641.73"/>
    <n v="5000000"/>
    <n v="450149"/>
    <s v="MALE"/>
    <s v="PhD"/>
    <s v="Sales"/>
    <s v="Not-In-Family"/>
    <n v="62400"/>
    <n v="0"/>
    <d v="2015-01-20T00:00:00"/>
    <s v="Multi-Vehicle Collision"/>
    <s v="Rear Collision"/>
    <s v="Total Loss"/>
    <s v="Fire"/>
    <s v="VA"/>
    <s v="River wood"/>
    <n v="16"/>
    <n v="3"/>
    <s v="No"/>
    <n v="0"/>
    <n v="0"/>
    <s v="No"/>
    <n v="59130"/>
    <n v="6570"/>
    <n v="6570"/>
    <n v="45990"/>
    <s v="Ford"/>
    <s v="Escape"/>
    <n v="2006"/>
    <x v="0"/>
    <x v="1"/>
  </r>
  <r>
    <n v="254"/>
    <n v="39"/>
    <n v="332867"/>
    <d v="1993-12-13T00:00:00"/>
    <s v="IN"/>
    <s v="100/300"/>
    <n v="500"/>
    <n v="1362.87"/>
    <n v="0"/>
    <n v="458364"/>
    <s v="FEMALE"/>
    <s v="MD"/>
    <s v="Exec-Managerial"/>
    <s v="Other-Relative"/>
    <n v="35700"/>
    <n v="0"/>
    <d v="2015-02-22T00:00:00"/>
    <s v="Multi-Vehicle Collision"/>
    <s v="Front Collision"/>
    <s v="Minor Damage"/>
    <s v="Ambulance"/>
    <s v="NY"/>
    <s v="Arlington"/>
    <n v="6"/>
    <n v="3"/>
    <s v="Yes"/>
    <n v="2"/>
    <n v="2"/>
    <s v="No"/>
    <n v="82320"/>
    <n v="13720"/>
    <n v="6860"/>
    <n v="61740"/>
    <s v="Dodge"/>
    <s v="Neon"/>
    <n v="1995"/>
    <x v="0"/>
    <x v="2"/>
  </r>
  <r>
    <n v="107"/>
    <n v="31"/>
    <n v="356590"/>
    <d v="2011-08-17T00:00:00"/>
    <s v="IN"/>
    <s v="250/500"/>
    <n v="500"/>
    <n v="1239.22"/>
    <n v="7000000"/>
    <n v="476458"/>
    <s v="FEMALE"/>
    <s v="High School"/>
    <s v="Tech-Support"/>
    <s v="Not-In-Family"/>
    <n v="43400"/>
    <n v="-91200"/>
    <d v="2015-01-30T00:00:00"/>
    <s v="Single Vehicle Collision"/>
    <s v="Side Collision"/>
    <s v="Minor Damage"/>
    <s v="Fire"/>
    <s v="SC"/>
    <s v="Springfield"/>
    <n v="12"/>
    <n v="1"/>
    <s v="Yes"/>
    <n v="0"/>
    <n v="1"/>
    <s v="No"/>
    <n v="89700"/>
    <n v="13800"/>
    <n v="13800"/>
    <n v="62100"/>
    <s v="Audi"/>
    <s v="A5"/>
    <n v="2009"/>
    <x v="0"/>
    <x v="2"/>
  </r>
  <r>
    <n v="478"/>
    <n v="64"/>
    <n v="346002"/>
    <d v="1990-08-20T00:00:00"/>
    <s v="OH"/>
    <s v="250/500"/>
    <n v="500"/>
    <n v="835.02"/>
    <n v="0"/>
    <n v="602433"/>
    <s v="FEMALE"/>
    <s v="Associate"/>
    <s v="Adm-Clerical"/>
    <s v="Unmarried"/>
    <n v="59600"/>
    <n v="0"/>
    <d v="2015-02-02T00:00:00"/>
    <s v="Multi-Vehicle Collision"/>
    <s v="Side Collision"/>
    <s v="Minor Damage"/>
    <s v="Fire"/>
    <s v="WV"/>
    <s v="Hillsdale"/>
    <n v="17"/>
    <n v="3"/>
    <s v="No"/>
    <n v="1"/>
    <n v="1"/>
    <s v="No"/>
    <n v="33930"/>
    <n v="0"/>
    <n v="3770"/>
    <n v="30160"/>
    <s v="Bmw"/>
    <s v="X6"/>
    <n v="1998"/>
    <x v="1"/>
    <x v="2"/>
  </r>
  <r>
    <n v="128"/>
    <n v="30"/>
    <n v="500533"/>
    <d v="1994-02-11T00:00:00"/>
    <s v="OH"/>
    <s v="100/300"/>
    <n v="1000"/>
    <n v="1061.33"/>
    <n v="0"/>
    <n v="478575"/>
    <s v="MALE"/>
    <s v="MD"/>
    <s v="Machine-Op-Inspct"/>
    <s v="Own-Child"/>
    <n v="43300"/>
    <n v="-66200"/>
    <d v="2015-01-10T00:00:00"/>
    <s v="Single Vehicle Collision"/>
    <s v="Front Collision"/>
    <s v="Major Damage"/>
    <s v="Ambulance"/>
    <s v="WV"/>
    <s v="Northbrook"/>
    <n v="8"/>
    <n v="1"/>
    <s v="No"/>
    <n v="0"/>
    <n v="3"/>
    <s v="No"/>
    <n v="68530"/>
    <n v="12460"/>
    <n v="6230"/>
    <n v="49840"/>
    <s v="Audi"/>
    <s v="A5"/>
    <n v="1997"/>
    <x v="1"/>
    <x v="0"/>
  </r>
  <r>
    <n v="338"/>
    <n v="49"/>
    <n v="348209"/>
    <d v="1994-02-22T00:00:00"/>
    <s v="IN"/>
    <s v="500/1000"/>
    <n v="1000"/>
    <n v="1279.08"/>
    <n v="0"/>
    <n v="449718"/>
    <s v="MALE"/>
    <s v="MD"/>
    <s v="Other-Service"/>
    <s v="Own-Child"/>
    <n v="0"/>
    <n v="-51500"/>
    <d v="2015-02-27T00:00:00"/>
    <s v="Parked Car"/>
    <s v="Unknown"/>
    <s v="Minor Damage"/>
    <s v="None"/>
    <s v="NC"/>
    <s v="River wood"/>
    <n v="13"/>
    <n v="1"/>
    <s v="No"/>
    <n v="0"/>
    <n v="1"/>
    <s v="Unknown"/>
    <n v="4300"/>
    <n v="860"/>
    <n v="860"/>
    <n v="2580"/>
    <s v="Ford"/>
    <s v="F150"/>
    <n v="2004"/>
    <x v="1"/>
    <x v="0"/>
  </r>
  <r>
    <n v="271"/>
    <n v="42"/>
    <n v="486676"/>
    <d v="2011-08-15T00:00:00"/>
    <s v="OH"/>
    <s v="100/300"/>
    <n v="500"/>
    <n v="1105.49"/>
    <n v="0"/>
    <n v="463181"/>
    <s v="FEMALE"/>
    <s v="Associate"/>
    <s v="Prof-Specialty"/>
    <s v="Own-Child"/>
    <n v="56200"/>
    <n v="-50000"/>
    <d v="2015-02-20T00:00:00"/>
    <s v="Multi-Vehicle Collision"/>
    <s v="Side Collision"/>
    <s v="Major Damage"/>
    <s v="Other"/>
    <s v="SC"/>
    <s v="Hillsdale"/>
    <n v="12"/>
    <n v="2"/>
    <s v="Unknown"/>
    <n v="2"/>
    <n v="3"/>
    <s v="Unknown"/>
    <n v="68310"/>
    <n v="12420"/>
    <n v="6210"/>
    <n v="49680"/>
    <s v="Audi"/>
    <s v="A3"/>
    <n v="2003"/>
    <x v="0"/>
    <x v="2"/>
  </r>
  <r>
    <n v="222"/>
    <n v="41"/>
    <n v="260845"/>
    <d v="1998-11-11T00:00:00"/>
    <s v="OH"/>
    <s v="100/300"/>
    <n v="2000"/>
    <n v="1055.53"/>
    <n v="0"/>
    <n v="441992"/>
    <s v="FEMALE"/>
    <s v="MD"/>
    <s v="Armed-Forces"/>
    <s v="Not-In-Family"/>
    <n v="37800"/>
    <n v="-50300"/>
    <d v="2015-02-08T00:00:00"/>
    <s v="Single Vehicle Collision"/>
    <s v="Front Collision"/>
    <s v="Total Loss"/>
    <s v="Other"/>
    <s v="WV"/>
    <s v="Northbrook"/>
    <n v="7"/>
    <n v="1"/>
    <s v="No"/>
    <n v="0"/>
    <n v="2"/>
    <s v="No"/>
    <n v="61290"/>
    <n v="6810"/>
    <n v="6810"/>
    <n v="47670"/>
    <s v="Honda"/>
    <s v="Civic"/>
    <n v="1995"/>
    <x v="0"/>
    <x v="1"/>
  </r>
  <r>
    <n v="199"/>
    <n v="41"/>
    <n v="657045"/>
    <d v="1995-12-04T00:00:00"/>
    <s v="OH"/>
    <s v="250/500"/>
    <n v="1000"/>
    <n v="895.83"/>
    <n v="0"/>
    <n v="452597"/>
    <s v="FEMALE"/>
    <s v="Associate"/>
    <s v="Sales"/>
    <s v="Husband"/>
    <n v="0"/>
    <n v="0"/>
    <d v="2015-02-11T00:00:00"/>
    <s v="Single Vehicle Collision"/>
    <s v="Rear Collision"/>
    <s v="Minor Damage"/>
    <s v="Ambulance"/>
    <s v="NC"/>
    <s v="Arlington"/>
    <n v="10"/>
    <n v="1"/>
    <s v="No"/>
    <n v="1"/>
    <n v="2"/>
    <s v="No"/>
    <n v="30100"/>
    <n v="3010"/>
    <n v="0"/>
    <n v="27090"/>
    <s v="Chevrolet"/>
    <s v="Malibu"/>
    <n v="1999"/>
    <x v="1"/>
    <x v="0"/>
  </r>
  <r>
    <n v="215"/>
    <n v="37"/>
    <n v="761189"/>
    <d v="2002-12-28T00:00:00"/>
    <s v="IN"/>
    <s v="100/300"/>
    <n v="500"/>
    <n v="1632.93"/>
    <n v="0"/>
    <n v="614417"/>
    <s v="FEMALE"/>
    <s v="College"/>
    <s v="Transport-Moving"/>
    <s v="Not-In-Family"/>
    <n v="0"/>
    <n v="-42900"/>
    <d v="2015-02-23T00:00:00"/>
    <s v="Multi-Vehicle Collision"/>
    <s v="Rear Collision"/>
    <s v="Minor Damage"/>
    <s v="Fire"/>
    <s v="SC"/>
    <s v="River wood"/>
    <n v="7"/>
    <n v="3"/>
    <s v="No"/>
    <n v="2"/>
    <n v="0"/>
    <s v="Yes"/>
    <n v="57120"/>
    <n v="9520"/>
    <n v="4760"/>
    <n v="42840"/>
    <s v="Mercedes"/>
    <s v="C300"/>
    <n v="2002"/>
    <x v="1"/>
    <x v="2"/>
  </r>
  <r>
    <n v="192"/>
    <n v="40"/>
    <n v="175177"/>
    <d v="2004-04-15T00:00:00"/>
    <s v="IL"/>
    <s v="100/300"/>
    <n v="1000"/>
    <n v="1405.99"/>
    <n v="0"/>
    <n v="472895"/>
    <s v="FEMALE"/>
    <s v="Associate"/>
    <s v="Sales"/>
    <s v="Wife"/>
    <n v="0"/>
    <n v="0"/>
    <d v="2015-03-01T00:00:00"/>
    <s v="Multi-Vehicle Collision"/>
    <s v="Side Collision"/>
    <s v="Minor Damage"/>
    <s v="Ambulance"/>
    <s v="VA"/>
    <s v="Springfield"/>
    <n v="18"/>
    <n v="3"/>
    <s v="Yes"/>
    <n v="1"/>
    <n v="0"/>
    <s v="Yes"/>
    <n v="42930"/>
    <n v="9540"/>
    <n v="4770"/>
    <n v="28620"/>
    <s v="Bmw"/>
    <s v="X6"/>
    <n v="2005"/>
    <x v="1"/>
    <x v="0"/>
  </r>
  <r>
    <n v="120"/>
    <n v="35"/>
    <n v="116700"/>
    <d v="2001-02-02T00:00:00"/>
    <s v="OH"/>
    <s v="100/300"/>
    <n v="1000"/>
    <n v="1425.54"/>
    <n v="0"/>
    <n v="475847"/>
    <s v="FEMALE"/>
    <s v="High School"/>
    <s v="Transport-Moving"/>
    <s v="Other-Relative"/>
    <n v="78300"/>
    <n v="0"/>
    <d v="2015-01-15T00:00:00"/>
    <s v="Multi-Vehicle Collision"/>
    <s v="Front Collision"/>
    <s v="Total Loss"/>
    <s v="Ambulance"/>
    <s v="SC"/>
    <s v="River wood"/>
    <n v="22"/>
    <n v="3"/>
    <s v="No"/>
    <n v="2"/>
    <n v="0"/>
    <s v="No"/>
    <n v="51210"/>
    <n v="11380"/>
    <n v="5690"/>
    <n v="34140"/>
    <s v="Ford"/>
    <s v="Fusion"/>
    <n v="2010"/>
    <x v="1"/>
    <x v="0"/>
  </r>
  <r>
    <n v="270"/>
    <n v="45"/>
    <n v="166264"/>
    <d v="2010-01-12T00:00:00"/>
    <s v="OH"/>
    <s v="500/1000"/>
    <n v="1000"/>
    <n v="1038.0899999999999"/>
    <n v="0"/>
    <n v="476978"/>
    <s v="FEMALE"/>
    <s v="College"/>
    <s v="Handlers-Cleaners"/>
    <s v="Husband"/>
    <n v="0"/>
    <n v="-19700"/>
    <d v="2015-01-14T00:00:00"/>
    <s v="Multi-Vehicle Collision"/>
    <s v="Front Collision"/>
    <s v="Minor Damage"/>
    <s v="Fire"/>
    <s v="NY"/>
    <s v="Springfield"/>
    <n v="18"/>
    <n v="3"/>
    <s v="No"/>
    <n v="1"/>
    <n v="1"/>
    <s v="Yes"/>
    <n v="89400"/>
    <n v="14900"/>
    <n v="7450"/>
    <n v="67050"/>
    <s v="Subaru"/>
    <s v="Legacy"/>
    <n v="1998"/>
    <x v="1"/>
    <x v="0"/>
  </r>
  <r>
    <n v="319"/>
    <n v="47"/>
    <n v="527945"/>
    <d v="1992-04-14T00:00:00"/>
    <s v="IN"/>
    <s v="250/500"/>
    <n v="500"/>
    <n v="1307.1099999999999"/>
    <n v="0"/>
    <n v="600648"/>
    <s v="MALE"/>
    <s v="College"/>
    <s v="Transport-Moving"/>
    <s v="Not-In-Family"/>
    <n v="0"/>
    <n v="0"/>
    <d v="2015-02-17T00:00:00"/>
    <s v="Multi-Vehicle Collision"/>
    <s v="Front Collision"/>
    <s v="Total Loss"/>
    <s v="Police"/>
    <s v="WV"/>
    <s v="Northbrook"/>
    <n v="22"/>
    <n v="3"/>
    <s v="No"/>
    <n v="0"/>
    <n v="2"/>
    <s v="Unknown"/>
    <n v="59730"/>
    <n v="10860"/>
    <n v="10860"/>
    <n v="38010"/>
    <s v="Audi"/>
    <s v="A3"/>
    <n v="2005"/>
    <x v="1"/>
    <x v="2"/>
  </r>
  <r>
    <n v="194"/>
    <n v="39"/>
    <n v="627540"/>
    <d v="2010-05-21T00:00:00"/>
    <s v="OH"/>
    <s v="500/1000"/>
    <n v="1000"/>
    <n v="1489.24"/>
    <n v="6000000"/>
    <n v="608335"/>
    <s v="FEMALE"/>
    <s v="JD"/>
    <s v="Other-Service"/>
    <s v="Wife"/>
    <n v="0"/>
    <n v="-45000"/>
    <d v="2015-01-24T00:00:00"/>
    <s v="Vehicle Theft"/>
    <s v="Unknown"/>
    <s v="Minor Damage"/>
    <s v="None"/>
    <s v="SC"/>
    <s v="Springfield"/>
    <n v="15"/>
    <n v="1"/>
    <s v="Yes"/>
    <n v="2"/>
    <n v="2"/>
    <s v="Yes"/>
    <n v="8060"/>
    <n v="1240"/>
    <n v="1240"/>
    <n v="5580"/>
    <s v="Saab"/>
    <n v="95"/>
    <n v="2004"/>
    <x v="1"/>
    <x v="0"/>
  </r>
  <r>
    <n v="227"/>
    <n v="38"/>
    <n v="279422"/>
    <d v="2013-10-27T00:00:00"/>
    <s v="OH"/>
    <s v="500/1000"/>
    <n v="500"/>
    <n v="976.67"/>
    <n v="0"/>
    <n v="471600"/>
    <s v="FEMALE"/>
    <s v="PhD"/>
    <s v="Handlers-Cleaners"/>
    <s v="Unmarried"/>
    <n v="0"/>
    <n v="0"/>
    <d v="2015-01-21T00:00:00"/>
    <s v="Single Vehicle Collision"/>
    <s v="Rear Collision"/>
    <s v="Major Damage"/>
    <s v="Fire"/>
    <s v="SC"/>
    <s v="Northbrook"/>
    <n v="16"/>
    <n v="1"/>
    <s v="Unknown"/>
    <n v="1"/>
    <n v="2"/>
    <s v="Unknown"/>
    <n v="72200"/>
    <n v="14440"/>
    <n v="7220"/>
    <n v="50540"/>
    <s v="Bmw"/>
    <s v="M5"/>
    <n v="2013"/>
    <x v="0"/>
    <x v="2"/>
  </r>
  <r>
    <n v="137"/>
    <n v="31"/>
    <n v="484200"/>
    <d v="1994-10-12T00:00:00"/>
    <s v="OH"/>
    <s v="250/500"/>
    <n v="2000"/>
    <n v="1340.43"/>
    <n v="0"/>
    <n v="441175"/>
    <s v="MALE"/>
    <s v="High School"/>
    <s v="Exec-Managerial"/>
    <s v="Husband"/>
    <n v="52700"/>
    <n v="-40600"/>
    <d v="2015-02-19T00:00:00"/>
    <s v="Multi-Vehicle Collision"/>
    <s v="Side Collision"/>
    <s v="Minor Damage"/>
    <s v="Ambulance"/>
    <s v="NC"/>
    <s v="Arlington"/>
    <n v="6"/>
    <n v="3"/>
    <s v="No"/>
    <n v="1"/>
    <n v="2"/>
    <s v="No"/>
    <n v="50800"/>
    <n v="10160"/>
    <n v="10160"/>
    <n v="30480"/>
    <s v="Acura"/>
    <s v="MDX"/>
    <n v="2005"/>
    <x v="1"/>
    <x v="1"/>
  </r>
  <r>
    <n v="244"/>
    <n v="40"/>
    <n v="645258"/>
    <d v="1997-07-04T00:00:00"/>
    <s v="OH"/>
    <s v="500/1000"/>
    <n v="2000"/>
    <n v="1267.81"/>
    <n v="5000000"/>
    <n v="603123"/>
    <s v="FEMALE"/>
    <s v="Masters"/>
    <s v="Exec-Managerial"/>
    <s v="Wife"/>
    <n v="0"/>
    <n v="0"/>
    <d v="2015-01-03T00:00:00"/>
    <s v="Vehicle Theft"/>
    <s v="Unknown"/>
    <s v="Trivial Damage"/>
    <s v="None"/>
    <s v="NC"/>
    <s v="Northbrook"/>
    <n v="10"/>
    <n v="1"/>
    <s v="Unknown"/>
    <n v="2"/>
    <n v="1"/>
    <s v="Unknown"/>
    <n v="6600"/>
    <n v="660"/>
    <n v="1320"/>
    <n v="4620"/>
    <s v="Acura"/>
    <s v="TL"/>
    <n v="2005"/>
    <x v="1"/>
    <x v="1"/>
  </r>
  <r>
    <n v="78"/>
    <n v="29"/>
    <n v="694662"/>
    <d v="2011-02-15T00:00:00"/>
    <s v="IL"/>
    <s v="250/500"/>
    <n v="1000"/>
    <n v="1234.2"/>
    <n v="6000000"/>
    <n v="457767"/>
    <s v="MALE"/>
    <s v="Masters"/>
    <s v="Other-Service"/>
    <s v="Other-Relative"/>
    <n v="0"/>
    <n v="0"/>
    <d v="2015-01-29T00:00:00"/>
    <s v="Vehicle Theft"/>
    <s v="Unknown"/>
    <s v="Minor Damage"/>
    <s v="Police"/>
    <s v="NY"/>
    <s v="Northbrook"/>
    <n v="3"/>
    <n v="1"/>
    <s v="Yes"/>
    <n v="2"/>
    <n v="2"/>
    <s v="No"/>
    <n v="7500"/>
    <n v="750"/>
    <n v="1500"/>
    <n v="5250"/>
    <s v="Nissan"/>
    <s v="Maxima"/>
    <n v="2002"/>
    <x v="1"/>
    <x v="0"/>
  </r>
  <r>
    <n v="200"/>
    <n v="35"/>
    <n v="960680"/>
    <d v="1994-08-21T00:00:00"/>
    <s v="IN"/>
    <s v="250/500"/>
    <n v="2000"/>
    <n v="1318.06"/>
    <n v="0"/>
    <n v="618498"/>
    <s v="MALE"/>
    <s v="High School"/>
    <s v="Exec-Managerial"/>
    <s v="Wife"/>
    <n v="57300"/>
    <n v="-80600"/>
    <d v="2015-01-19T00:00:00"/>
    <s v="Vehicle Theft"/>
    <s v="Unknown"/>
    <s v="Trivial Damage"/>
    <s v="None"/>
    <s v="VA"/>
    <s v="Hillsdale"/>
    <n v="13"/>
    <n v="1"/>
    <s v="No"/>
    <n v="0"/>
    <n v="3"/>
    <s v="Yes"/>
    <n v="6490"/>
    <n v="1180"/>
    <n v="1180"/>
    <n v="4130"/>
    <s v="Volkswagen"/>
    <s v="Jetta"/>
    <n v="2002"/>
    <x v="1"/>
    <x v="1"/>
  </r>
  <r>
    <n v="284"/>
    <n v="48"/>
    <n v="498140"/>
    <d v="1997-05-15T00:00:00"/>
    <s v="IN"/>
    <s v="500/1000"/>
    <n v="2000"/>
    <n v="769.95"/>
    <n v="0"/>
    <n v="605486"/>
    <s v="MALE"/>
    <s v="Masters"/>
    <s v="Prof-Specialty"/>
    <s v="Not-In-Family"/>
    <n v="0"/>
    <n v="-44200"/>
    <d v="2015-01-19T00:00:00"/>
    <s v="Multi-Vehicle Collision"/>
    <s v="Side Collision"/>
    <s v="Major Damage"/>
    <s v="Ambulance"/>
    <s v="NY"/>
    <s v="Hillsdale"/>
    <n v="16"/>
    <n v="2"/>
    <s v="Unknown"/>
    <n v="2"/>
    <n v="3"/>
    <s v="No"/>
    <n v="60940"/>
    <n v="5540"/>
    <n v="11080"/>
    <n v="44320"/>
    <s v="Audi"/>
    <s v="A3"/>
    <n v="2013"/>
    <x v="0"/>
    <x v="1"/>
  </r>
  <r>
    <n v="275"/>
    <n v="41"/>
    <n v="498875"/>
    <d v="1996-10-26T00:00:00"/>
    <s v="OH"/>
    <s v="100/300"/>
    <n v="2000"/>
    <n v="1514.72"/>
    <n v="0"/>
    <n v="617970"/>
    <s v="MALE"/>
    <s v="High School"/>
    <s v="Transport-Moving"/>
    <s v="Own-Child"/>
    <n v="35700"/>
    <n v="0"/>
    <d v="2015-02-02T00:00:00"/>
    <s v="Multi-Vehicle Collision"/>
    <s v="Front Collision"/>
    <s v="Major Damage"/>
    <s v="Fire"/>
    <s v="NY"/>
    <s v="Northbrook"/>
    <n v="13"/>
    <n v="3"/>
    <s v="Yes"/>
    <n v="0"/>
    <n v="1"/>
    <s v="Unknown"/>
    <n v="58300"/>
    <n v="5830"/>
    <n v="11660"/>
    <n v="40810"/>
    <s v="Subaru"/>
    <s v="Legacy"/>
    <n v="2007"/>
    <x v="1"/>
    <x v="1"/>
  </r>
  <r>
    <n v="153"/>
    <n v="34"/>
    <n v="798177"/>
    <d v="2006-03-04T00:00:00"/>
    <s v="IL"/>
    <s v="500/1000"/>
    <n v="1000"/>
    <n v="873.64"/>
    <n v="4000000"/>
    <n v="432934"/>
    <s v="FEMALE"/>
    <s v="Associate"/>
    <s v="Priv-House-Serv"/>
    <s v="Husband"/>
    <n v="800"/>
    <n v="0"/>
    <d v="2015-01-30T00:00:00"/>
    <s v="Multi-Vehicle Collision"/>
    <s v="Front Collision"/>
    <s v="Minor Damage"/>
    <s v="Other"/>
    <s v="SC"/>
    <s v="Columbus"/>
    <n v="9"/>
    <n v="3"/>
    <s v="No"/>
    <n v="2"/>
    <n v="1"/>
    <s v="Unknown"/>
    <n v="68400"/>
    <n v="11400"/>
    <n v="11400"/>
    <n v="45600"/>
    <s v="Ford"/>
    <s v="F150"/>
    <n v="2007"/>
    <x v="1"/>
    <x v="0"/>
  </r>
  <r>
    <n v="134"/>
    <n v="32"/>
    <n v="614763"/>
    <d v="1991-01-02T00:00:00"/>
    <s v="IL"/>
    <s v="500/1000"/>
    <n v="500"/>
    <n v="1612.43"/>
    <n v="0"/>
    <n v="456762"/>
    <s v="FEMALE"/>
    <s v="MD"/>
    <s v="Other-Service"/>
    <s v="Own-Child"/>
    <n v="36400"/>
    <n v="0"/>
    <d v="2015-01-08T00:00:00"/>
    <s v="Single Vehicle Collision"/>
    <s v="Side Collision"/>
    <s v="Total Loss"/>
    <s v="Fire"/>
    <s v="VA"/>
    <s v="Springfield"/>
    <n v="2"/>
    <n v="1"/>
    <s v="Unknown"/>
    <n v="2"/>
    <n v="1"/>
    <s v="Yes"/>
    <n v="64240"/>
    <n v="11680"/>
    <n v="11680"/>
    <n v="40880"/>
    <s v="Bmw"/>
    <s v="3 Series"/>
    <n v="2015"/>
    <x v="1"/>
    <x v="2"/>
  </r>
  <r>
    <n v="31"/>
    <n v="36"/>
    <n v="679370"/>
    <d v="1999-08-15T00:00:00"/>
    <s v="IL"/>
    <s v="500/1000"/>
    <n v="2000"/>
    <n v="1318.24"/>
    <n v="9000000"/>
    <n v="601748"/>
    <s v="FEMALE"/>
    <s v="College"/>
    <s v="Prof-Specialty"/>
    <s v="Not-In-Family"/>
    <n v="0"/>
    <n v="-78600"/>
    <d v="2015-01-30T00:00:00"/>
    <s v="Parked Car"/>
    <s v="Unknown"/>
    <s v="Trivial Damage"/>
    <s v="None"/>
    <s v="WV"/>
    <s v="Arlington"/>
    <n v="9"/>
    <n v="1"/>
    <s v="No"/>
    <n v="0"/>
    <n v="1"/>
    <s v="Yes"/>
    <n v="4700"/>
    <n v="940"/>
    <n v="470"/>
    <n v="3290"/>
    <s v="Dodge"/>
    <s v="Neon"/>
    <n v="2002"/>
    <x v="1"/>
    <x v="1"/>
  </r>
  <r>
    <n v="41"/>
    <n v="25"/>
    <n v="958857"/>
    <d v="1992-01-15T00:00:00"/>
    <s v="IN"/>
    <s v="100/300"/>
    <n v="1000"/>
    <n v="1226.83"/>
    <n v="0"/>
    <n v="607763"/>
    <s v="FEMALE"/>
    <s v="College"/>
    <s v="Exec-Managerial"/>
    <s v="Not-In-Family"/>
    <n v="0"/>
    <n v="-56100"/>
    <d v="2015-01-07T00:00:00"/>
    <s v="Multi-Vehicle Collision"/>
    <s v="Side Collision"/>
    <s v="Major Damage"/>
    <s v="Other"/>
    <s v="SC"/>
    <s v="Columbus"/>
    <n v="12"/>
    <n v="3"/>
    <s v="Yes"/>
    <n v="2"/>
    <n v="0"/>
    <s v="Unknown"/>
    <n v="45120"/>
    <n v="0"/>
    <n v="5640"/>
    <n v="39480"/>
    <s v="Acura"/>
    <s v="MDX"/>
    <n v="2011"/>
    <x v="0"/>
    <x v="0"/>
  </r>
  <r>
    <n v="127"/>
    <n v="29"/>
    <n v="686816"/>
    <d v="1999-12-07T00:00:00"/>
    <s v="OH"/>
    <s v="250/500"/>
    <n v="2000"/>
    <n v="1326.44"/>
    <n v="5000000"/>
    <n v="436973"/>
    <s v="FEMALE"/>
    <s v="High School"/>
    <s v="Sales"/>
    <s v="Own-Child"/>
    <n v="0"/>
    <n v="0"/>
    <d v="2015-02-24T00:00:00"/>
    <s v="Multi-Vehicle Collision"/>
    <s v="Front Collision"/>
    <s v="Total Loss"/>
    <s v="Fire"/>
    <s v="SC"/>
    <s v="Arlington"/>
    <n v="12"/>
    <n v="2"/>
    <s v="Yes"/>
    <n v="1"/>
    <n v="1"/>
    <s v="Unknown"/>
    <n v="66950"/>
    <n v="10300"/>
    <n v="10300"/>
    <n v="46350"/>
    <s v="Saab"/>
    <n v="93"/>
    <n v="1995"/>
    <x v="1"/>
    <x v="1"/>
  </r>
  <r>
    <n v="61"/>
    <n v="23"/>
    <n v="127754"/>
    <d v="1993-06-06T00:00:00"/>
    <s v="IL"/>
    <s v="250/500"/>
    <n v="2000"/>
    <n v="1136.83"/>
    <n v="4000000"/>
    <n v="471300"/>
    <s v="FEMALE"/>
    <s v="Associate"/>
    <s v="Tech-Support"/>
    <s v="Own-Child"/>
    <n v="0"/>
    <n v="-62400"/>
    <d v="2015-02-02T00:00:00"/>
    <s v="Single Vehicle Collision"/>
    <s v="Side Collision"/>
    <s v="Major Damage"/>
    <s v="Police"/>
    <s v="NY"/>
    <s v="Columbus"/>
    <n v="14"/>
    <n v="1"/>
    <s v="No"/>
    <n v="0"/>
    <n v="3"/>
    <s v="Unknown"/>
    <n v="98340"/>
    <n v="8940"/>
    <n v="17880"/>
    <n v="71520"/>
    <s v="Honda"/>
    <s v="Accord"/>
    <n v="2004"/>
    <x v="0"/>
    <x v="1"/>
  </r>
  <r>
    <n v="207"/>
    <n v="42"/>
    <n v="918629"/>
    <d v="2000-10-03T00:00:00"/>
    <s v="IL"/>
    <s v="250/500"/>
    <n v="2000"/>
    <n v="1322.78"/>
    <n v="0"/>
    <n v="453277"/>
    <s v="MALE"/>
    <s v="PhD"/>
    <s v="Farming-Fishing"/>
    <s v="Own-Child"/>
    <n v="55200"/>
    <n v="0"/>
    <d v="2015-02-28T00:00:00"/>
    <s v="Parked Car"/>
    <s v="Unknown"/>
    <s v="Trivial Damage"/>
    <s v="None"/>
    <s v="WV"/>
    <s v="Springfield"/>
    <n v="9"/>
    <n v="1"/>
    <s v="No"/>
    <n v="0"/>
    <n v="1"/>
    <s v="No"/>
    <n v="5900"/>
    <n v="590"/>
    <n v="590"/>
    <n v="4720"/>
    <s v="Bmw"/>
    <s v="X5"/>
    <n v="2007"/>
    <x v="1"/>
    <x v="1"/>
  </r>
  <r>
    <n v="219"/>
    <n v="43"/>
    <n v="731450"/>
    <d v="2010-12-29T00:00:00"/>
    <s v="IN"/>
    <s v="100/300"/>
    <n v="1000"/>
    <n v="1483.25"/>
    <n v="0"/>
    <n v="465100"/>
    <s v="FEMALE"/>
    <s v="MD"/>
    <s v="Exec-Managerial"/>
    <s v="Not-In-Family"/>
    <n v="90700"/>
    <n v="-20800"/>
    <d v="2015-02-09T00:00:00"/>
    <s v="Multi-Vehicle Collision"/>
    <s v="Front Collision"/>
    <s v="Major Damage"/>
    <s v="Ambulance"/>
    <s v="NC"/>
    <s v="River wood"/>
    <n v="3"/>
    <n v="3"/>
    <s v="No"/>
    <n v="1"/>
    <n v="1"/>
    <s v="Unknown"/>
    <n v="70680"/>
    <n v="5890"/>
    <n v="11780"/>
    <n v="53010"/>
    <s v="Ford"/>
    <s v="Fusion"/>
    <n v="2009"/>
    <x v="1"/>
    <x v="0"/>
  </r>
  <r>
    <n v="271"/>
    <n v="42"/>
    <n v="307447"/>
    <d v="1990-03-17T00:00:00"/>
    <s v="IL"/>
    <s v="100/300"/>
    <n v="500"/>
    <n v="1515.3"/>
    <n v="0"/>
    <n v="603248"/>
    <s v="FEMALE"/>
    <s v="High School"/>
    <s v="Machine-Op-Inspct"/>
    <s v="Not-In-Family"/>
    <n v="0"/>
    <n v="0"/>
    <d v="2015-01-19T00:00:00"/>
    <s v="Multi-Vehicle Collision"/>
    <s v="Rear Collision"/>
    <s v="Total Loss"/>
    <s v="Ambulance"/>
    <s v="SC"/>
    <s v="North bend"/>
    <n v="21"/>
    <n v="3"/>
    <s v="No"/>
    <n v="1"/>
    <n v="0"/>
    <s v="No"/>
    <n v="93720"/>
    <n v="17040"/>
    <n v="8520"/>
    <n v="68160"/>
    <s v="Mercedes"/>
    <s v="ML350"/>
    <n v="2005"/>
    <x v="1"/>
    <x v="2"/>
  </r>
  <r>
    <n v="80"/>
    <n v="25"/>
    <n v="992145"/>
    <d v="2012-03-01T00:00:00"/>
    <s v="IL"/>
    <s v="100/300"/>
    <n v="2000"/>
    <n v="1075.18"/>
    <n v="5000000"/>
    <n v="601112"/>
    <s v="FEMALE"/>
    <s v="PhD"/>
    <s v="Armed-Forces"/>
    <s v="Husband"/>
    <n v="67700"/>
    <n v="-58400"/>
    <d v="2015-02-21T00:00:00"/>
    <s v="Vehicle Theft"/>
    <s v="Unknown"/>
    <s v="Minor Damage"/>
    <s v="None"/>
    <s v="OH"/>
    <s v="Northbrook"/>
    <n v="5"/>
    <n v="1"/>
    <s v="No"/>
    <n v="2"/>
    <n v="0"/>
    <s v="Yes"/>
    <n v="6930"/>
    <n v="1260"/>
    <n v="630"/>
    <n v="5040"/>
    <s v="Toyota"/>
    <s v="Highlander"/>
    <n v="2001"/>
    <x v="1"/>
    <x v="1"/>
  </r>
  <r>
    <n v="325"/>
    <n v="47"/>
    <n v="900628"/>
    <d v="2006-02-05T00:00:00"/>
    <s v="IN"/>
    <s v="500/1000"/>
    <n v="1000"/>
    <n v="1690.27"/>
    <n v="0"/>
    <n v="438830"/>
    <s v="FEMALE"/>
    <s v="Associate"/>
    <s v="Protective-Serv"/>
    <s v="Not-In-Family"/>
    <n v="61500"/>
    <n v="0"/>
    <d v="2015-01-14T00:00:00"/>
    <s v="Single Vehicle Collision"/>
    <s v="Side Collision"/>
    <s v="Major Damage"/>
    <s v="Fire"/>
    <s v="VA"/>
    <s v="Springfield"/>
    <n v="11"/>
    <n v="1"/>
    <s v="Yes"/>
    <n v="0"/>
    <n v="3"/>
    <s v="No"/>
    <n v="72930"/>
    <n v="6630"/>
    <n v="6630"/>
    <n v="59670"/>
    <s v="Dodge"/>
    <s v="RAM"/>
    <n v="2006"/>
    <x v="0"/>
    <x v="0"/>
  </r>
  <r>
    <n v="29"/>
    <n v="25"/>
    <n v="235220"/>
    <d v="2014-11-01T00:00:00"/>
    <s v="IL"/>
    <s v="250/500"/>
    <n v="2000"/>
    <n v="1352.83"/>
    <n v="0"/>
    <n v="464959"/>
    <s v="MALE"/>
    <s v="Masters"/>
    <s v="Farming-Fishing"/>
    <s v="Own-Child"/>
    <n v="0"/>
    <n v="-71700"/>
    <d v="2015-01-22T00:00:00"/>
    <s v="Multi-Vehicle Collision"/>
    <s v="Rear Collision"/>
    <s v="Minor Damage"/>
    <s v="Other"/>
    <s v="SC"/>
    <s v="Hillsdale"/>
    <n v="4"/>
    <n v="4"/>
    <s v="Yes"/>
    <n v="1"/>
    <n v="2"/>
    <s v="Yes"/>
    <n v="64890"/>
    <n v="7210"/>
    <n v="7210"/>
    <n v="50470"/>
    <s v="Nissan"/>
    <s v="Pathfinder"/>
    <n v="2013"/>
    <x v="0"/>
    <x v="1"/>
  </r>
  <r>
    <n v="295"/>
    <n v="48"/>
    <n v="740019"/>
    <d v="2009-06-17T00:00:00"/>
    <s v="OH"/>
    <s v="250/500"/>
    <n v="1000"/>
    <n v="1148.73"/>
    <n v="0"/>
    <n v="439787"/>
    <s v="FEMALE"/>
    <s v="College"/>
    <s v="Machine-Op-Inspct"/>
    <s v="Wife"/>
    <n v="0"/>
    <n v="0"/>
    <d v="2015-02-22T00:00:00"/>
    <s v="Parked Car"/>
    <s v="Unknown"/>
    <s v="Trivial Damage"/>
    <s v="None"/>
    <s v="WV"/>
    <s v="Columbus"/>
    <n v="6"/>
    <n v="1"/>
    <s v="Unknown"/>
    <n v="1"/>
    <n v="2"/>
    <s v="Yes"/>
    <n v="5400"/>
    <n v="900"/>
    <n v="900"/>
    <n v="3600"/>
    <s v="Saab"/>
    <n v="95"/>
    <n v="1999"/>
    <x v="1"/>
    <x v="0"/>
  </r>
  <r>
    <n v="239"/>
    <n v="42"/>
    <n v="246882"/>
    <d v="1999-09-20T00:00:00"/>
    <s v="IL"/>
    <s v="100/300"/>
    <n v="1000"/>
    <n v="969.5"/>
    <n v="0"/>
    <n v="464839"/>
    <s v="MALE"/>
    <s v="College"/>
    <s v="Exec-Managerial"/>
    <s v="Not-In-Family"/>
    <n v="0"/>
    <n v="0"/>
    <d v="2015-01-26T00:00:00"/>
    <s v="Vehicle Theft"/>
    <s v="Unknown"/>
    <s v="Trivial Damage"/>
    <s v="None"/>
    <s v="NC"/>
    <s v="Northbrook"/>
    <n v="10"/>
    <n v="1"/>
    <s v="No"/>
    <n v="0"/>
    <n v="0"/>
    <s v="Unknown"/>
    <n v="5600"/>
    <n v="700"/>
    <n v="700"/>
    <n v="4200"/>
    <s v="Audi"/>
    <s v="A3"/>
    <n v="2007"/>
    <x v="1"/>
    <x v="0"/>
  </r>
  <r>
    <n v="269"/>
    <n v="41"/>
    <n v="797613"/>
    <d v="1990-10-19T00:00:00"/>
    <s v="IN"/>
    <s v="100/300"/>
    <n v="500"/>
    <n v="1463.82"/>
    <n v="0"/>
    <n v="448984"/>
    <s v="FEMALE"/>
    <s v="College"/>
    <s v="Protective-Serv"/>
    <s v="Not-In-Family"/>
    <n v="0"/>
    <n v="-72300"/>
    <d v="2015-01-24T00:00:00"/>
    <s v="Single Vehicle Collision"/>
    <s v="Rear Collision"/>
    <s v="Minor Damage"/>
    <s v="Police"/>
    <s v="SC"/>
    <s v="North bend"/>
    <n v="23"/>
    <n v="1"/>
    <s v="Yes"/>
    <n v="0"/>
    <n v="0"/>
    <s v="Unknown"/>
    <n v="79300"/>
    <n v="15860"/>
    <n v="15860"/>
    <n v="47580"/>
    <s v="Saab"/>
    <s v="92x"/>
    <n v="2007"/>
    <x v="1"/>
    <x v="2"/>
  </r>
  <r>
    <n v="80"/>
    <n v="27"/>
    <n v="193442"/>
    <d v="1996-08-05T00:00:00"/>
    <s v="IL"/>
    <s v="100/300"/>
    <n v="1000"/>
    <n v="1474.17"/>
    <n v="0"/>
    <n v="440327"/>
    <s v="FEMALE"/>
    <s v="College"/>
    <s v="Tech-Support"/>
    <s v="Unmarried"/>
    <n v="0"/>
    <n v="0"/>
    <d v="2015-02-19T00:00:00"/>
    <s v="Single Vehicle Collision"/>
    <s v="Side Collision"/>
    <s v="Major Damage"/>
    <s v="Police"/>
    <s v="WV"/>
    <s v="North bend"/>
    <n v="13"/>
    <n v="1"/>
    <s v="Yes"/>
    <n v="1"/>
    <n v="0"/>
    <s v="Yes"/>
    <n v="52800"/>
    <n v="10560"/>
    <n v="5280"/>
    <n v="36960"/>
    <s v="Saab"/>
    <n v="95"/>
    <n v="2004"/>
    <x v="1"/>
    <x v="0"/>
  </r>
  <r>
    <n v="279"/>
    <n v="41"/>
    <n v="389238"/>
    <d v="2001-06-06T00:00:00"/>
    <s v="IL"/>
    <s v="250/500"/>
    <n v="500"/>
    <n v="1497.35"/>
    <n v="0"/>
    <n v="460742"/>
    <s v="FEMALE"/>
    <s v="JD"/>
    <s v="Prof-Specialty"/>
    <s v="Husband"/>
    <n v="37300"/>
    <n v="-31700"/>
    <d v="2015-01-29T00:00:00"/>
    <s v="Multi-Vehicle Collision"/>
    <s v="Front Collision"/>
    <s v="Minor Damage"/>
    <s v="Fire"/>
    <s v="NC"/>
    <s v="Northbrook"/>
    <n v="16"/>
    <n v="3"/>
    <s v="Unknown"/>
    <n v="2"/>
    <n v="3"/>
    <s v="No"/>
    <n v="28800"/>
    <n v="0"/>
    <n v="3600"/>
    <n v="25200"/>
    <s v="Ford"/>
    <s v="Fusion"/>
    <n v="2013"/>
    <x v="1"/>
    <x v="2"/>
  </r>
  <r>
    <n v="165"/>
    <n v="33"/>
    <n v="760179"/>
    <d v="2007-03-25T00:00:00"/>
    <s v="OH"/>
    <s v="100/300"/>
    <n v="1000"/>
    <n v="1427.14"/>
    <n v="0"/>
    <n v="446895"/>
    <s v="FEMALE"/>
    <s v="Associate"/>
    <s v="Tech-Support"/>
    <s v="Other-Relative"/>
    <n v="35300"/>
    <n v="-58100"/>
    <d v="2015-02-15T00:00:00"/>
    <s v="Parked Car"/>
    <s v="Unknown"/>
    <s v="Minor Damage"/>
    <s v="Police"/>
    <s v="WV"/>
    <s v="North bend"/>
    <n v="3"/>
    <n v="1"/>
    <s v="No"/>
    <n v="1"/>
    <n v="1"/>
    <s v="No"/>
    <n v="2970"/>
    <n v="330"/>
    <n v="330"/>
    <n v="2310"/>
    <s v="Toyota"/>
    <s v="Highlander"/>
    <n v="2008"/>
    <x v="1"/>
    <x v="0"/>
  </r>
  <r>
    <n v="350"/>
    <n v="54"/>
    <n v="939905"/>
    <d v="2013-10-31T00:00:00"/>
    <s v="OH"/>
    <s v="500/1000"/>
    <n v="500"/>
    <n v="1495.1"/>
    <n v="0"/>
    <n v="609374"/>
    <s v="MALE"/>
    <s v="College"/>
    <s v="Other-Service"/>
    <s v="Wife"/>
    <n v="50500"/>
    <n v="0"/>
    <d v="2015-02-12T00:00:00"/>
    <s v="Multi-Vehicle Collision"/>
    <s v="Side Collision"/>
    <s v="Total Loss"/>
    <s v="Police"/>
    <s v="SC"/>
    <s v="North bend"/>
    <n v="15"/>
    <n v="3"/>
    <s v="No"/>
    <n v="0"/>
    <n v="0"/>
    <s v="Unknown"/>
    <n v="93480"/>
    <n v="15580"/>
    <n v="7790"/>
    <n v="70110"/>
    <s v="Chevrolet"/>
    <s v="Malibu"/>
    <n v="2014"/>
    <x v="1"/>
    <x v="2"/>
  </r>
  <r>
    <n v="295"/>
    <n v="49"/>
    <n v="872814"/>
    <d v="1992-06-13T00:00:00"/>
    <s v="IL"/>
    <s v="100/300"/>
    <n v="500"/>
    <n v="1141.6199999999999"/>
    <n v="0"/>
    <n v="451672"/>
    <s v="MALE"/>
    <s v="College"/>
    <s v="Prof-Specialty"/>
    <s v="Husband"/>
    <n v="34300"/>
    <n v="-24300"/>
    <d v="2015-01-01T00:00:00"/>
    <s v="Vehicle Theft"/>
    <s v="Unknown"/>
    <s v="Minor Damage"/>
    <s v="None"/>
    <s v="WV"/>
    <s v="Columbus"/>
    <n v="4"/>
    <n v="1"/>
    <s v="Yes"/>
    <n v="1"/>
    <n v="3"/>
    <s v="Yes"/>
    <n v="4320"/>
    <n v="480"/>
    <n v="480"/>
    <n v="3360"/>
    <s v="Mercedes"/>
    <s v="E400"/>
    <n v="2002"/>
    <x v="1"/>
    <x v="2"/>
  </r>
  <r>
    <n v="464"/>
    <n v="61"/>
    <n v="632627"/>
    <d v="1990-10-07T00:00:00"/>
    <s v="OH"/>
    <s v="500/1000"/>
    <n v="1000"/>
    <n v="1125.3699999999999"/>
    <n v="0"/>
    <n v="604450"/>
    <s v="FEMALE"/>
    <s v="Associate"/>
    <s v="Prof-Specialty"/>
    <s v="Husband"/>
    <n v="0"/>
    <n v="-56400"/>
    <d v="2015-01-13T00:00:00"/>
    <s v="Multi-Vehicle Collision"/>
    <s v="Rear Collision"/>
    <s v="Major Damage"/>
    <s v="Police"/>
    <s v="VA"/>
    <s v="North bend"/>
    <n v="6"/>
    <n v="3"/>
    <s v="Unknown"/>
    <n v="0"/>
    <n v="2"/>
    <s v="Yes"/>
    <n v="79800"/>
    <n v="6650"/>
    <n v="19950"/>
    <n v="53200"/>
    <s v="Saab"/>
    <n v="95"/>
    <n v="2000"/>
    <x v="0"/>
    <x v="0"/>
  </r>
  <r>
    <n v="118"/>
    <n v="28"/>
    <n v="283414"/>
    <d v="1991-12-28T00:00:00"/>
    <s v="IN"/>
    <s v="500/1000"/>
    <n v="2000"/>
    <n v="1207.3599999999999"/>
    <n v="0"/>
    <n v="432896"/>
    <s v="FEMALE"/>
    <s v="High School"/>
    <s v="Handlers-Cleaners"/>
    <s v="Own-Child"/>
    <n v="0"/>
    <n v="-57000"/>
    <d v="2015-03-01T00:00:00"/>
    <s v="Multi-Vehicle Collision"/>
    <s v="Front Collision"/>
    <s v="Major Damage"/>
    <s v="Ambulance"/>
    <s v="WV"/>
    <s v="Columbus"/>
    <n v="22"/>
    <n v="2"/>
    <s v="No"/>
    <n v="1"/>
    <n v="0"/>
    <s v="Unknown"/>
    <n v="74200"/>
    <n v="7420"/>
    <n v="14840"/>
    <n v="51940"/>
    <s v="Volkswagen"/>
    <s v="Passat"/>
    <n v="1997"/>
    <x v="1"/>
    <x v="1"/>
  </r>
  <r>
    <n v="298"/>
    <n v="47"/>
    <n v="163161"/>
    <d v="1998-11-11T00:00:00"/>
    <s v="IL"/>
    <s v="500/1000"/>
    <n v="2000"/>
    <n v="1338.5"/>
    <n v="0"/>
    <n v="618929"/>
    <s v="FEMALE"/>
    <s v="PhD"/>
    <s v="Machine-Op-Inspct"/>
    <s v="Other-Relative"/>
    <n v="28800"/>
    <n v="0"/>
    <d v="2015-02-02T00:00:00"/>
    <s v="Single Vehicle Collision"/>
    <s v="Front Collision"/>
    <s v="Major Damage"/>
    <s v="Fire"/>
    <s v="NY"/>
    <s v="Northbrook"/>
    <n v="1"/>
    <n v="1"/>
    <s v="Unknown"/>
    <n v="0"/>
    <n v="0"/>
    <s v="Unknown"/>
    <n v="70590"/>
    <n v="10860"/>
    <n v="10860"/>
    <n v="48870"/>
    <s v="Saab"/>
    <n v="93"/>
    <n v="2000"/>
    <x v="0"/>
    <x v="1"/>
  </r>
  <r>
    <n v="87"/>
    <n v="31"/>
    <n v="853360"/>
    <d v="2009-06-26T00:00:00"/>
    <s v="IN"/>
    <s v="500/1000"/>
    <n v="1000"/>
    <n v="1074.07"/>
    <n v="0"/>
    <n v="451312"/>
    <s v="FEMALE"/>
    <s v="Masters"/>
    <s v="Sales"/>
    <s v="Husband"/>
    <n v="0"/>
    <n v="-47500"/>
    <d v="2015-01-27T00:00:00"/>
    <s v="Multi-Vehicle Collision"/>
    <s v="Rear Collision"/>
    <s v="Major Damage"/>
    <s v="Fire"/>
    <s v="NY"/>
    <s v="Springfield"/>
    <n v="16"/>
    <n v="3"/>
    <s v="No"/>
    <n v="0"/>
    <n v="3"/>
    <s v="Yes"/>
    <n v="60940"/>
    <n v="5540"/>
    <n v="11080"/>
    <n v="44320"/>
    <s v="Nissan"/>
    <s v="Ultimo"/>
    <n v="2006"/>
    <x v="0"/>
    <x v="0"/>
  </r>
  <r>
    <n v="261"/>
    <n v="42"/>
    <n v="776860"/>
    <d v="2009-01-11T00:00:00"/>
    <s v="OH"/>
    <s v="250/500"/>
    <n v="500"/>
    <n v="1337.56"/>
    <n v="0"/>
    <n v="605141"/>
    <s v="FEMALE"/>
    <s v="College"/>
    <s v="Prof-Specialty"/>
    <s v="Unmarried"/>
    <n v="0"/>
    <n v="0"/>
    <d v="2015-01-12T00:00:00"/>
    <s v="Single Vehicle Collision"/>
    <s v="Rear Collision"/>
    <s v="Minor Damage"/>
    <s v="Police"/>
    <s v="SC"/>
    <s v="River wood"/>
    <n v="18"/>
    <n v="1"/>
    <s v="Unknown"/>
    <n v="1"/>
    <n v="2"/>
    <s v="Yes"/>
    <n v="74700"/>
    <n v="7470"/>
    <n v="14940"/>
    <n v="52290"/>
    <s v="Dodge"/>
    <s v="RAM"/>
    <n v="2010"/>
    <x v="1"/>
    <x v="2"/>
  </r>
  <r>
    <n v="453"/>
    <n v="60"/>
    <n v="149367"/>
    <d v="2003-03-18T00:00:00"/>
    <s v="IN"/>
    <s v="100/300"/>
    <n v="500"/>
    <n v="1298.9100000000001"/>
    <n v="6000000"/>
    <n v="459504"/>
    <s v="MALE"/>
    <s v="PhD"/>
    <s v="Craft-Repair"/>
    <s v="Unmarried"/>
    <n v="52600"/>
    <n v="-38800"/>
    <d v="2015-01-06T00:00:00"/>
    <s v="Single Vehicle Collision"/>
    <s v="Front Collision"/>
    <s v="Major Damage"/>
    <s v="Fire"/>
    <s v="NC"/>
    <s v="Springfield"/>
    <n v="0"/>
    <n v="1"/>
    <s v="Yes"/>
    <n v="0"/>
    <n v="0"/>
    <s v="Unknown"/>
    <n v="70000"/>
    <n v="14000"/>
    <n v="7000"/>
    <n v="49000"/>
    <s v="Ford"/>
    <s v="F150"/>
    <n v="2015"/>
    <x v="0"/>
    <x v="2"/>
  </r>
  <r>
    <n v="210"/>
    <n v="41"/>
    <n v="395269"/>
    <d v="2012-11-02T00:00:00"/>
    <s v="IL"/>
    <s v="500/1000"/>
    <n v="500"/>
    <n v="1222.75"/>
    <n v="0"/>
    <n v="432781"/>
    <s v="MALE"/>
    <s v="High School"/>
    <s v="Exec-Managerial"/>
    <s v="Other-Relative"/>
    <n v="0"/>
    <n v="-41000"/>
    <d v="2015-01-30T00:00:00"/>
    <s v="Multi-Vehicle Collision"/>
    <s v="Rear Collision"/>
    <s v="Total Loss"/>
    <s v="Other"/>
    <s v="WV"/>
    <s v="Columbus"/>
    <n v="12"/>
    <n v="3"/>
    <s v="Unknown"/>
    <n v="2"/>
    <n v="0"/>
    <s v="No"/>
    <n v="81070"/>
    <n v="14740"/>
    <n v="14740"/>
    <n v="51590"/>
    <s v="Bmw"/>
    <s v="X5"/>
    <n v="2001"/>
    <x v="1"/>
    <x v="2"/>
  </r>
  <r>
    <n v="168"/>
    <n v="32"/>
    <n v="981123"/>
    <d v="2000-05-04T00:00:00"/>
    <s v="IN"/>
    <s v="100/300"/>
    <n v="1000"/>
    <n v="1059.52"/>
    <n v="0"/>
    <n v="452748"/>
    <s v="MALE"/>
    <s v="MD"/>
    <s v="Protective-Serv"/>
    <s v="Own-Child"/>
    <n v="0"/>
    <n v="-40600"/>
    <d v="2015-03-01T00:00:00"/>
    <s v="Multi-Vehicle Collision"/>
    <s v="Side Collision"/>
    <s v="Major Damage"/>
    <s v="Other"/>
    <s v="VA"/>
    <s v="Hillsdale"/>
    <n v="13"/>
    <n v="2"/>
    <s v="Unknown"/>
    <n v="1"/>
    <n v="1"/>
    <s v="Unknown"/>
    <n v="57720"/>
    <n v="14430"/>
    <n v="9620"/>
    <n v="33670"/>
    <s v="Saab"/>
    <n v="93"/>
    <n v="2007"/>
    <x v="1"/>
    <x v="0"/>
  </r>
  <r>
    <n v="390"/>
    <n v="51"/>
    <n v="143626"/>
    <d v="1999-09-29T00:00:00"/>
    <s v="OH"/>
    <s v="250/500"/>
    <n v="2000"/>
    <n v="1124.3800000000001"/>
    <n v="0"/>
    <n v="618316"/>
    <s v="MALE"/>
    <s v="Associate"/>
    <s v="Armed-Forces"/>
    <s v="Other-Relative"/>
    <n v="0"/>
    <n v="0"/>
    <d v="2015-02-24T00:00:00"/>
    <s v="Vehicle Theft"/>
    <s v="Unknown"/>
    <s v="Minor Damage"/>
    <s v="None"/>
    <s v="VA"/>
    <s v="Northbrook"/>
    <n v="9"/>
    <n v="1"/>
    <s v="Yes"/>
    <n v="1"/>
    <n v="1"/>
    <s v="Yes"/>
    <n v="7080"/>
    <n v="1180"/>
    <n v="1180"/>
    <n v="4720"/>
    <s v="Ford"/>
    <s v="F150"/>
    <n v="2001"/>
    <x v="1"/>
    <x v="1"/>
  </r>
  <r>
    <n v="258"/>
    <n v="46"/>
    <n v="648397"/>
    <d v="1999-03-09T00:00:00"/>
    <s v="IN"/>
    <s v="100/300"/>
    <n v="1000"/>
    <n v="1110.3699999999999"/>
    <n v="10000000"/>
    <n v="455365"/>
    <s v="MALE"/>
    <s v="MD"/>
    <s v="Machine-Op-Inspct"/>
    <s v="Other-Relative"/>
    <n v="34400"/>
    <n v="-56800"/>
    <d v="2015-01-24T00:00:00"/>
    <s v="Multi-Vehicle Collision"/>
    <s v="Side Collision"/>
    <s v="Total Loss"/>
    <s v="Other"/>
    <s v="NY"/>
    <s v="River wood"/>
    <n v="14"/>
    <n v="3"/>
    <s v="No"/>
    <n v="0"/>
    <n v="1"/>
    <s v="Unknown"/>
    <n v="47700"/>
    <n v="4770"/>
    <n v="9540"/>
    <n v="33390"/>
    <s v="Acura"/>
    <s v="MDX"/>
    <n v="1997"/>
    <x v="0"/>
    <x v="0"/>
  </r>
  <r>
    <n v="107"/>
    <n v="31"/>
    <n v="154982"/>
    <d v="1991-02-13T00:00:00"/>
    <s v="IL"/>
    <s v="500/1000"/>
    <n v="2000"/>
    <n v="1374.22"/>
    <n v="0"/>
    <n v="470603"/>
    <s v="FEMALE"/>
    <s v="PhD"/>
    <s v="Machine-Op-Inspct"/>
    <s v="Other-Relative"/>
    <n v="62000"/>
    <n v="-63100"/>
    <d v="2015-02-26T00:00:00"/>
    <s v="Single Vehicle Collision"/>
    <s v="Rear Collision"/>
    <s v="Minor Damage"/>
    <s v="Police"/>
    <s v="SC"/>
    <s v="Hillsdale"/>
    <n v="16"/>
    <n v="1"/>
    <s v="No"/>
    <n v="0"/>
    <n v="3"/>
    <s v="No"/>
    <n v="51260"/>
    <n v="9320"/>
    <n v="9320"/>
    <n v="32620"/>
    <s v="Subaru"/>
    <s v="Legacy"/>
    <n v="2002"/>
    <x v="1"/>
    <x v="1"/>
  </r>
  <r>
    <n v="225"/>
    <n v="41"/>
    <n v="330591"/>
    <d v="1993-08-05T00:00:00"/>
    <s v="OH"/>
    <s v="500/1000"/>
    <n v="2000"/>
    <n v="1103.58"/>
    <n v="0"/>
    <n v="475292"/>
    <s v="MALE"/>
    <s v="High School"/>
    <s v="Exec-Managerial"/>
    <s v="Unmarried"/>
    <n v="41200"/>
    <n v="-36200"/>
    <d v="2015-01-19T00:00:00"/>
    <s v="Multi-Vehicle Collision"/>
    <s v="Side Collision"/>
    <s v="Major Damage"/>
    <s v="Police"/>
    <s v="NY"/>
    <s v="North bend"/>
    <n v="20"/>
    <n v="3"/>
    <s v="Unknown"/>
    <n v="2"/>
    <n v="2"/>
    <s v="No"/>
    <n v="70400"/>
    <n v="6400"/>
    <n v="12800"/>
    <n v="51200"/>
    <s v="Toyota"/>
    <s v="Highlander"/>
    <n v="2011"/>
    <x v="0"/>
    <x v="1"/>
  </r>
  <r>
    <n v="164"/>
    <n v="38"/>
    <n v="319232"/>
    <d v="1997-10-31T00:00:00"/>
    <s v="IL"/>
    <s v="250/500"/>
    <n v="2000"/>
    <n v="1269.76"/>
    <n v="0"/>
    <n v="467743"/>
    <s v="FEMALE"/>
    <s v="PhD"/>
    <s v="Transport-Moving"/>
    <s v="Not-In-Family"/>
    <n v="44300"/>
    <n v="0"/>
    <d v="2015-01-17T00:00:00"/>
    <s v="Single Vehicle Collision"/>
    <s v="Rear Collision"/>
    <s v="Minor Damage"/>
    <s v="Fire"/>
    <s v="NY"/>
    <s v="Hillsdale"/>
    <n v="4"/>
    <n v="1"/>
    <s v="No"/>
    <n v="1"/>
    <n v="3"/>
    <s v="Yes"/>
    <n v="90000"/>
    <n v="18000"/>
    <n v="9000"/>
    <n v="63000"/>
    <s v="Ford"/>
    <s v="Fusion"/>
    <n v="2015"/>
    <x v="1"/>
    <x v="1"/>
  </r>
  <r>
    <n v="245"/>
    <n v="39"/>
    <n v="531640"/>
    <d v="2001-04-21T00:00:00"/>
    <s v="OH"/>
    <s v="250/500"/>
    <n v="500"/>
    <n v="964.79"/>
    <n v="8000000"/>
    <n v="460675"/>
    <s v="FEMALE"/>
    <s v="Associate"/>
    <s v="Adm-Clerical"/>
    <s v="Husband"/>
    <n v="58000"/>
    <n v="0"/>
    <d v="2015-02-20T00:00:00"/>
    <s v="Multi-Vehicle Collision"/>
    <s v="Rear Collision"/>
    <s v="Minor Damage"/>
    <s v="Police"/>
    <s v="NY"/>
    <s v="Arlington"/>
    <n v="7"/>
    <n v="3"/>
    <s v="Unknown"/>
    <n v="0"/>
    <n v="1"/>
    <s v="Unknown"/>
    <n v="72820"/>
    <n v="13240"/>
    <n v="6620"/>
    <n v="52960"/>
    <s v="Bmw"/>
    <s v="3 Series"/>
    <n v="2010"/>
    <x v="1"/>
    <x v="2"/>
  </r>
  <r>
    <n v="255"/>
    <n v="41"/>
    <n v="368050"/>
    <d v="2013-01-08T00:00:00"/>
    <s v="IL"/>
    <s v="500/1000"/>
    <n v="2000"/>
    <n v="1167.3"/>
    <n v="4000000"/>
    <n v="618123"/>
    <s v="MALE"/>
    <s v="High School"/>
    <s v="Priv-House-Serv"/>
    <s v="Other-Relative"/>
    <n v="0"/>
    <n v="0"/>
    <d v="2015-02-22T00:00:00"/>
    <s v="Single Vehicle Collision"/>
    <s v="Side Collision"/>
    <s v="Minor Damage"/>
    <s v="Fire"/>
    <s v="SC"/>
    <s v="Hillsdale"/>
    <n v="22"/>
    <n v="1"/>
    <s v="No"/>
    <n v="2"/>
    <n v="0"/>
    <s v="Unknown"/>
    <n v="69300"/>
    <n v="13860"/>
    <n v="13860"/>
    <n v="41580"/>
    <s v="Volkswagen"/>
    <s v="Passat"/>
    <n v="2000"/>
    <x v="1"/>
    <x v="1"/>
  </r>
  <r>
    <n v="206"/>
    <n v="36"/>
    <n v="253791"/>
    <d v="2009-07-23T00:00:00"/>
    <s v="IL"/>
    <s v="500/1000"/>
    <n v="500"/>
    <n v="1625.45"/>
    <n v="4000000"/>
    <n v="607452"/>
    <s v="FEMALE"/>
    <s v="MD"/>
    <s v="Other-Service"/>
    <s v="Other-Relative"/>
    <n v="0"/>
    <n v="-53700"/>
    <d v="2015-01-23T00:00:00"/>
    <s v="Single Vehicle Collision"/>
    <s v="Front Collision"/>
    <s v="Major Damage"/>
    <s v="Ambulance"/>
    <s v="NY"/>
    <s v="Northbrook"/>
    <n v="11"/>
    <n v="1"/>
    <s v="No"/>
    <n v="2"/>
    <n v="1"/>
    <s v="No"/>
    <n v="76560"/>
    <n v="12760"/>
    <n v="12760"/>
    <n v="51040"/>
    <s v="Ford"/>
    <s v="Fusion"/>
    <n v="2008"/>
    <x v="0"/>
    <x v="2"/>
  </r>
  <r>
    <n v="203"/>
    <n v="38"/>
    <n v="155724"/>
    <d v="1998-02-20T00:00:00"/>
    <s v="IL"/>
    <s v="250/500"/>
    <n v="500"/>
    <n v="1394.43"/>
    <n v="0"/>
    <n v="606352"/>
    <s v="FEMALE"/>
    <s v="Masters"/>
    <s v="Other-Service"/>
    <s v="Not-In-Family"/>
    <n v="0"/>
    <n v="0"/>
    <d v="2015-01-31T00:00:00"/>
    <s v="Single Vehicle Collision"/>
    <s v="Front Collision"/>
    <s v="Major Damage"/>
    <s v="Ambulance"/>
    <s v="VA"/>
    <s v="Columbus"/>
    <n v="7"/>
    <n v="1"/>
    <s v="Unknown"/>
    <n v="0"/>
    <n v="1"/>
    <s v="Yes"/>
    <n v="55440"/>
    <n v="0"/>
    <n v="6160"/>
    <n v="49280"/>
    <s v="Nissan"/>
    <s v="Maxima"/>
    <n v="1999"/>
    <x v="0"/>
    <x v="2"/>
  </r>
  <r>
    <n v="22"/>
    <n v="25"/>
    <n v="824540"/>
    <d v="2008-03-13T00:00:00"/>
    <s v="OH"/>
    <s v="250/500"/>
    <n v="2000"/>
    <n v="1053.24"/>
    <n v="0"/>
    <n v="603527"/>
    <s v="FEMALE"/>
    <s v="College"/>
    <s v="Prof-Specialty"/>
    <s v="Other-Relative"/>
    <n v="51100"/>
    <n v="0"/>
    <d v="2015-01-05T00:00:00"/>
    <s v="Multi-Vehicle Collision"/>
    <s v="Front Collision"/>
    <s v="Total Loss"/>
    <s v="Other"/>
    <s v="NC"/>
    <s v="Arlington"/>
    <n v="0"/>
    <n v="4"/>
    <s v="Yes"/>
    <n v="1"/>
    <n v="0"/>
    <s v="No"/>
    <n v="77130"/>
    <n v="8570"/>
    <n v="17140"/>
    <n v="51420"/>
    <s v="Acura"/>
    <s v="MDX"/>
    <n v="1995"/>
    <x v="1"/>
    <x v="1"/>
  </r>
  <r>
    <n v="211"/>
    <n v="35"/>
    <n v="717392"/>
    <d v="1996-08-20T00:00:00"/>
    <s v="IL"/>
    <s v="100/300"/>
    <n v="500"/>
    <n v="1040.75"/>
    <n v="0"/>
    <n v="445601"/>
    <s v="FEMALE"/>
    <s v="JD"/>
    <s v="Prof-Specialty"/>
    <s v="Not-In-Family"/>
    <n v="0"/>
    <n v="0"/>
    <d v="2015-02-03T00:00:00"/>
    <s v="Single Vehicle Collision"/>
    <s v="Rear Collision"/>
    <s v="Total Loss"/>
    <s v="Ambulance"/>
    <s v="WV"/>
    <s v="North bend"/>
    <n v="1"/>
    <n v="1"/>
    <s v="Yes"/>
    <n v="1"/>
    <n v="1"/>
    <s v="Unknown"/>
    <n v="42000"/>
    <n v="7000"/>
    <n v="7000"/>
    <n v="28000"/>
    <s v="Bmw"/>
    <s v="X5"/>
    <n v="2011"/>
    <x v="1"/>
    <x v="2"/>
  </r>
  <r>
    <n v="206"/>
    <n v="39"/>
    <n v="965768"/>
    <d v="2014-07-27T00:00:00"/>
    <s v="IN"/>
    <s v="250/500"/>
    <n v="1000"/>
    <n v="1302.4000000000001"/>
    <n v="6000000"/>
    <n v="603948"/>
    <s v="MALE"/>
    <s v="JD"/>
    <s v="Craft-Repair"/>
    <s v="Unmarried"/>
    <n v="47200"/>
    <n v="-69700"/>
    <d v="2015-02-17T00:00:00"/>
    <s v="Multi-Vehicle Collision"/>
    <s v="Rear Collision"/>
    <s v="Total Loss"/>
    <s v="Ambulance"/>
    <s v="NY"/>
    <s v="Hillsdale"/>
    <n v="12"/>
    <n v="3"/>
    <s v="No"/>
    <n v="2"/>
    <n v="3"/>
    <s v="Yes"/>
    <n v="36300"/>
    <n v="3300"/>
    <n v="9900"/>
    <n v="23100"/>
    <s v="Ford"/>
    <s v="Escape"/>
    <n v="2013"/>
    <x v="1"/>
    <x v="0"/>
  </r>
  <r>
    <n v="166"/>
    <n v="38"/>
    <n v="414779"/>
    <d v="1992-11-09T00:00:00"/>
    <s v="IL"/>
    <s v="100/300"/>
    <n v="2000"/>
    <n v="1588.55"/>
    <n v="0"/>
    <n v="435758"/>
    <s v="MALE"/>
    <s v="MD"/>
    <s v="Protective-Serv"/>
    <s v="Unmarried"/>
    <n v="59600"/>
    <n v="-32100"/>
    <d v="2015-01-09T00:00:00"/>
    <s v="Single Vehicle Collision"/>
    <s v="Side Collision"/>
    <s v="Total Loss"/>
    <s v="Other"/>
    <s v="WV"/>
    <s v="Columbus"/>
    <n v="8"/>
    <n v="1"/>
    <s v="No"/>
    <n v="0"/>
    <n v="0"/>
    <s v="Unknown"/>
    <n v="40320"/>
    <n v="5760"/>
    <n v="5760"/>
    <n v="28800"/>
    <s v="Subaru"/>
    <s v="Impreza"/>
    <n v="2001"/>
    <x v="1"/>
    <x v="1"/>
  </r>
  <r>
    <n v="165"/>
    <n v="32"/>
    <n v="428230"/>
    <d v="2012-06-04T00:00:00"/>
    <s v="IN"/>
    <s v="500/1000"/>
    <n v="500"/>
    <n v="1399.26"/>
    <n v="0"/>
    <n v="611586"/>
    <s v="FEMALE"/>
    <s v="High School"/>
    <s v="Tech-Support"/>
    <s v="Own-Child"/>
    <n v="70500"/>
    <n v="0"/>
    <d v="2015-02-08T00:00:00"/>
    <s v="Parked Car"/>
    <s v="Unknown"/>
    <s v="Minor Damage"/>
    <s v="Police"/>
    <s v="PA"/>
    <s v="Northbrook"/>
    <n v="9"/>
    <n v="1"/>
    <s v="Unknown"/>
    <n v="2"/>
    <n v="0"/>
    <s v="Unknown"/>
    <n v="3960"/>
    <n v="330"/>
    <n v="660"/>
    <n v="2970"/>
    <s v="Bmw"/>
    <s v="M5"/>
    <n v="1998"/>
    <x v="1"/>
    <x v="2"/>
  </r>
  <r>
    <n v="274"/>
    <n v="43"/>
    <n v="517240"/>
    <d v="2001-05-13T00:00:00"/>
    <s v="OH"/>
    <s v="100/300"/>
    <n v="2000"/>
    <n v="1352.31"/>
    <n v="0"/>
    <n v="465263"/>
    <s v="MALE"/>
    <s v="College"/>
    <s v="Farming-Fishing"/>
    <s v="Wife"/>
    <n v="40700"/>
    <n v="-47300"/>
    <d v="2015-02-06T00:00:00"/>
    <s v="Single Vehicle Collision"/>
    <s v="Front Collision"/>
    <s v="Major Damage"/>
    <s v="Fire"/>
    <s v="NY"/>
    <s v="North bend"/>
    <n v="22"/>
    <n v="1"/>
    <s v="Yes"/>
    <n v="0"/>
    <n v="3"/>
    <s v="Yes"/>
    <n v="63840"/>
    <n v="10640"/>
    <n v="10640"/>
    <n v="42560"/>
    <s v="Bmw"/>
    <s v="X5"/>
    <n v="2006"/>
    <x v="0"/>
    <x v="1"/>
  </r>
  <r>
    <n v="81"/>
    <n v="28"/>
    <n v="469874"/>
    <d v="2011-09-17T00:00:00"/>
    <s v="IL"/>
    <s v="250/500"/>
    <n v="1000"/>
    <n v="1139"/>
    <n v="6000000"/>
    <n v="617858"/>
    <s v="FEMALE"/>
    <s v="Masters"/>
    <s v="Sales"/>
    <s v="Husband"/>
    <n v="42400"/>
    <n v="0"/>
    <d v="2015-01-14T00:00:00"/>
    <s v="Multi-Vehicle Collision"/>
    <s v="Front Collision"/>
    <s v="Major Damage"/>
    <s v="Fire"/>
    <s v="SC"/>
    <s v="North bend"/>
    <n v="0"/>
    <n v="3"/>
    <s v="Unknown"/>
    <n v="1"/>
    <n v="2"/>
    <s v="Unknown"/>
    <n v="44730"/>
    <n v="4970"/>
    <n v="4970"/>
    <n v="34790"/>
    <s v="Saab"/>
    <s v="92x"/>
    <n v="2000"/>
    <x v="0"/>
    <x v="0"/>
  </r>
  <r>
    <n v="280"/>
    <n v="45"/>
    <n v="718428"/>
    <d v="2011-07-15T00:00:00"/>
    <s v="IN"/>
    <s v="250/500"/>
    <n v="1000"/>
    <n v="1397.67"/>
    <n v="0"/>
    <n v="607889"/>
    <s v="MALE"/>
    <s v="JD"/>
    <s v="Machine-Op-Inspct"/>
    <s v="Wife"/>
    <n v="57900"/>
    <n v="0"/>
    <d v="2015-01-22T00:00:00"/>
    <s v="Multi-Vehicle Collision"/>
    <s v="Front Collision"/>
    <s v="Minor Damage"/>
    <s v="Other"/>
    <s v="NY"/>
    <s v="Arlington"/>
    <n v="0"/>
    <n v="3"/>
    <s v="Yes"/>
    <n v="1"/>
    <n v="2"/>
    <s v="No"/>
    <n v="84720"/>
    <n v="14120"/>
    <n v="14120"/>
    <n v="56480"/>
    <s v="Ford"/>
    <s v="Escape"/>
    <n v="1999"/>
    <x v="1"/>
    <x v="0"/>
  </r>
  <r>
    <n v="194"/>
    <n v="39"/>
    <n v="620215"/>
    <d v="2005-07-27T00:00:00"/>
    <s v="IN"/>
    <s v="250/500"/>
    <n v="500"/>
    <n v="823.17"/>
    <n v="0"/>
    <n v="455689"/>
    <s v="MALE"/>
    <s v="Masters"/>
    <s v="Adm-Clerical"/>
    <s v="Own-Child"/>
    <n v="0"/>
    <n v="0"/>
    <d v="2015-02-23T00:00:00"/>
    <s v="Multi-Vehicle Collision"/>
    <s v="Front Collision"/>
    <s v="Major Damage"/>
    <s v="Other"/>
    <s v="WV"/>
    <s v="Columbus"/>
    <n v="3"/>
    <n v="3"/>
    <s v="Unknown"/>
    <n v="2"/>
    <n v="2"/>
    <s v="No"/>
    <n v="61500"/>
    <n v="6150"/>
    <n v="12300"/>
    <n v="43050"/>
    <s v="Dodge"/>
    <s v="RAM"/>
    <n v="2012"/>
    <x v="1"/>
    <x v="2"/>
  </r>
  <r>
    <n v="112"/>
    <n v="27"/>
    <n v="618659"/>
    <d v="2005-10-18T00:00:00"/>
    <s v="OH"/>
    <s v="100/300"/>
    <n v="500"/>
    <n v="965.13"/>
    <n v="0"/>
    <n v="450341"/>
    <s v="FEMALE"/>
    <s v="Masters"/>
    <s v="Tech-Support"/>
    <s v="Unmarried"/>
    <n v="60000"/>
    <n v="-54800"/>
    <d v="2015-02-22T00:00:00"/>
    <s v="Multi-Vehicle Collision"/>
    <s v="Front Collision"/>
    <s v="Major Damage"/>
    <s v="Ambulance"/>
    <s v="NC"/>
    <s v="Arlington"/>
    <n v="21"/>
    <n v="3"/>
    <s v="Unknown"/>
    <n v="0"/>
    <n v="1"/>
    <s v="Unknown"/>
    <n v="51000"/>
    <n v="8500"/>
    <n v="8500"/>
    <n v="34000"/>
    <s v="Nissan"/>
    <s v="Pathfinder"/>
    <n v="2013"/>
    <x v="1"/>
    <x v="2"/>
  </r>
  <r>
    <n v="24"/>
    <n v="33"/>
    <n v="649082"/>
    <d v="1996-01-19T00:00:00"/>
    <s v="IL"/>
    <s v="500/1000"/>
    <n v="1000"/>
    <n v="1922.84"/>
    <n v="0"/>
    <n v="431277"/>
    <s v="FEMALE"/>
    <s v="High School"/>
    <s v="Machine-Op-Inspct"/>
    <s v="Wife"/>
    <n v="0"/>
    <n v="-45200"/>
    <d v="2015-01-24T00:00:00"/>
    <s v="Single Vehicle Collision"/>
    <s v="Side Collision"/>
    <s v="Total Loss"/>
    <s v="Police"/>
    <s v="WV"/>
    <s v="North bend"/>
    <n v="0"/>
    <n v="1"/>
    <s v="Unknown"/>
    <n v="2"/>
    <n v="1"/>
    <s v="No"/>
    <n v="46800"/>
    <n v="4680"/>
    <n v="9360"/>
    <n v="32760"/>
    <s v="Jeep"/>
    <s v="Wrangler"/>
    <n v="2002"/>
    <x v="1"/>
    <x v="0"/>
  </r>
  <r>
    <n v="93"/>
    <n v="32"/>
    <n v="437573"/>
    <d v="2005-09-29T00:00:00"/>
    <s v="OH"/>
    <s v="250/500"/>
    <n v="2000"/>
    <n v="1624.82"/>
    <n v="0"/>
    <n v="454656"/>
    <s v="MALE"/>
    <s v="PhD"/>
    <s v="Exec-Managerial"/>
    <s v="Unmarried"/>
    <n v="65300"/>
    <n v="-65600"/>
    <d v="2015-02-09T00:00:00"/>
    <s v="Single Vehicle Collision"/>
    <s v="Side Collision"/>
    <s v="Minor Damage"/>
    <s v="Ambulance"/>
    <s v="WV"/>
    <s v="North bend"/>
    <n v="16"/>
    <n v="1"/>
    <s v="Unknown"/>
    <n v="1"/>
    <n v="1"/>
    <s v="Unknown"/>
    <n v="78120"/>
    <n v="17360"/>
    <n v="8680"/>
    <n v="52080"/>
    <s v="Bmw"/>
    <s v="3 Series"/>
    <n v="2006"/>
    <x v="1"/>
    <x v="1"/>
  </r>
  <r>
    <n v="171"/>
    <n v="34"/>
    <n v="964657"/>
    <d v="1997-02-18T00:00:00"/>
    <s v="IN"/>
    <s v="250/500"/>
    <n v="2000"/>
    <n v="1277.25"/>
    <n v="0"/>
    <n v="605169"/>
    <s v="FEMALE"/>
    <s v="College"/>
    <s v="Exec-Managerial"/>
    <s v="Other-Relative"/>
    <n v="84900"/>
    <n v="0"/>
    <d v="2015-01-19T00:00:00"/>
    <s v="Single Vehicle Collision"/>
    <s v="Rear Collision"/>
    <s v="Major Damage"/>
    <s v="Police"/>
    <s v="NY"/>
    <s v="Springfield"/>
    <n v="14"/>
    <n v="1"/>
    <s v="No"/>
    <n v="1"/>
    <n v="2"/>
    <s v="Unknown"/>
    <n v="69200"/>
    <n v="13840"/>
    <n v="6920"/>
    <n v="48440"/>
    <s v="Volkswagen"/>
    <s v="Passat"/>
    <n v="1996"/>
    <x v="0"/>
    <x v="1"/>
  </r>
  <r>
    <n v="200"/>
    <n v="40"/>
    <n v="932502"/>
    <d v="2010-05-11T00:00:00"/>
    <s v="IL"/>
    <s v="100/300"/>
    <n v="1000"/>
    <n v="1439.34"/>
    <n v="0"/>
    <n v="444822"/>
    <s v="FEMALE"/>
    <s v="High School"/>
    <s v="Sales"/>
    <s v="Other-Relative"/>
    <n v="45300"/>
    <n v="-20400"/>
    <d v="2015-01-01T00:00:00"/>
    <s v="Vehicle Theft"/>
    <s v="Unknown"/>
    <s v="Minor Damage"/>
    <s v="Police"/>
    <s v="VA"/>
    <s v="River wood"/>
    <n v="9"/>
    <n v="1"/>
    <s v="Unknown"/>
    <n v="0"/>
    <n v="0"/>
    <s v="No"/>
    <n v="3690"/>
    <n v="410"/>
    <n v="410"/>
    <n v="2870"/>
    <s v="Ford"/>
    <s v="Escape"/>
    <n v="2015"/>
    <x v="1"/>
    <x v="0"/>
  </r>
  <r>
    <n v="120"/>
    <n v="28"/>
    <n v="434507"/>
    <d v="2009-02-06T00:00:00"/>
    <s v="IL"/>
    <s v="250/500"/>
    <n v="1000"/>
    <n v="1281.27"/>
    <n v="0"/>
    <n v="447442"/>
    <s v="FEMALE"/>
    <s v="PhD"/>
    <s v="Tech-Support"/>
    <s v="Not-In-Family"/>
    <n v="68900"/>
    <n v="0"/>
    <d v="2015-01-07T00:00:00"/>
    <s v="Multi-Vehicle Collision"/>
    <s v="Rear Collision"/>
    <s v="Minor Damage"/>
    <s v="Fire"/>
    <s v="SC"/>
    <s v="Springfield"/>
    <n v="9"/>
    <n v="3"/>
    <s v="No"/>
    <n v="0"/>
    <n v="3"/>
    <s v="Unknown"/>
    <n v="65500"/>
    <n v="6550"/>
    <n v="6550"/>
    <n v="52400"/>
    <s v="Bmw"/>
    <s v="X5"/>
    <n v="2010"/>
    <x v="1"/>
    <x v="0"/>
  </r>
  <r>
    <n v="325"/>
    <n v="46"/>
    <n v="935277"/>
    <d v="2013-07-09T00:00:00"/>
    <s v="IL"/>
    <s v="500/1000"/>
    <n v="500"/>
    <n v="1348.83"/>
    <n v="0"/>
    <n v="474360"/>
    <s v="FEMALE"/>
    <s v="High School"/>
    <s v="Prof-Specialty"/>
    <s v="Wife"/>
    <n v="46300"/>
    <n v="-77500"/>
    <d v="2015-02-01T00:00:00"/>
    <s v="Multi-Vehicle Collision"/>
    <s v="Rear Collision"/>
    <s v="Minor Damage"/>
    <s v="Fire"/>
    <s v="NC"/>
    <s v="Springfield"/>
    <n v="21"/>
    <n v="3"/>
    <s v="Unknown"/>
    <n v="1"/>
    <n v="2"/>
    <s v="Yes"/>
    <n v="76120"/>
    <n v="13840"/>
    <n v="6920"/>
    <n v="55360"/>
    <s v="Toyota"/>
    <s v="Camry"/>
    <n v="1999"/>
    <x v="1"/>
    <x v="2"/>
  </r>
  <r>
    <n v="124"/>
    <n v="32"/>
    <n v="756054"/>
    <d v="1992-06-06T00:00:00"/>
    <s v="IL"/>
    <s v="250/500"/>
    <n v="1000"/>
    <n v="1198.1500000000001"/>
    <n v="0"/>
    <n v="447925"/>
    <s v="FEMALE"/>
    <s v="MD"/>
    <s v="Other-Service"/>
    <s v="Not-In-Family"/>
    <n v="0"/>
    <n v="-43200"/>
    <d v="2015-02-21T00:00:00"/>
    <s v="Multi-Vehicle Collision"/>
    <s v="Front Collision"/>
    <s v="Total Loss"/>
    <s v="Other"/>
    <s v="VA"/>
    <s v="Springfield"/>
    <n v="19"/>
    <n v="3"/>
    <s v="No"/>
    <n v="0"/>
    <n v="2"/>
    <s v="Yes"/>
    <n v="73560"/>
    <n v="12260"/>
    <n v="12260"/>
    <n v="49040"/>
    <s v="Bmw"/>
    <s v="X5"/>
    <n v="1995"/>
    <x v="1"/>
    <x v="0"/>
  </r>
  <r>
    <n v="211"/>
    <n v="35"/>
    <n v="682387"/>
    <d v="1998-03-08T00:00:00"/>
    <s v="OH"/>
    <s v="100/300"/>
    <n v="2000"/>
    <n v="1221.22"/>
    <n v="0"/>
    <n v="451586"/>
    <s v="MALE"/>
    <s v="Masters"/>
    <s v="Machine-Op-Inspct"/>
    <s v="Other-Relative"/>
    <n v="76000"/>
    <n v="0"/>
    <d v="2015-01-21T00:00:00"/>
    <s v="Single Vehicle Collision"/>
    <s v="Rear Collision"/>
    <s v="Total Loss"/>
    <s v="Police"/>
    <s v="NY"/>
    <s v="North bend"/>
    <n v="2"/>
    <n v="1"/>
    <s v="Yes"/>
    <n v="0"/>
    <n v="1"/>
    <s v="Unknown"/>
    <n v="52030"/>
    <n v="9460"/>
    <n v="4730"/>
    <n v="37840"/>
    <s v="Mercedes"/>
    <s v="E400"/>
    <n v="2008"/>
    <x v="1"/>
    <x v="1"/>
  </r>
  <r>
    <n v="287"/>
    <n v="41"/>
    <n v="456604"/>
    <d v="2004-03-29T00:00:00"/>
    <s v="IL"/>
    <s v="500/1000"/>
    <n v="2000"/>
    <n v="968.74"/>
    <n v="0"/>
    <n v="477519"/>
    <s v="MALE"/>
    <s v="Masters"/>
    <s v="Transport-Moving"/>
    <s v="Wife"/>
    <n v="0"/>
    <n v="-49000"/>
    <d v="2015-01-19T00:00:00"/>
    <s v="Vehicle Theft"/>
    <s v="Unknown"/>
    <s v="Trivial Damage"/>
    <s v="None"/>
    <s v="SC"/>
    <s v="Northbrook"/>
    <n v="9"/>
    <n v="1"/>
    <s v="Unknown"/>
    <n v="2"/>
    <n v="3"/>
    <s v="Unknown"/>
    <n v="5170"/>
    <n v="470"/>
    <n v="940"/>
    <n v="3760"/>
    <s v="Subaru"/>
    <s v="Forrester"/>
    <n v="2001"/>
    <x v="1"/>
    <x v="1"/>
  </r>
  <r>
    <n v="122"/>
    <n v="34"/>
    <n v="139872"/>
    <d v="2006-06-01T00:00:00"/>
    <s v="IN"/>
    <s v="250/500"/>
    <n v="1000"/>
    <n v="1220.71"/>
    <n v="0"/>
    <n v="603639"/>
    <s v="MALE"/>
    <s v="PhD"/>
    <s v="Machine-Op-Inspct"/>
    <s v="Own-Child"/>
    <n v="58600"/>
    <n v="-28700"/>
    <d v="2015-02-27T00:00:00"/>
    <s v="Parked Car"/>
    <s v="Unknown"/>
    <s v="Minor Damage"/>
    <s v="None"/>
    <s v="SC"/>
    <s v="North bend"/>
    <n v="5"/>
    <n v="1"/>
    <s v="Unknown"/>
    <n v="2"/>
    <n v="1"/>
    <s v="Yes"/>
    <n v="8190"/>
    <n v="1890"/>
    <n v="1260"/>
    <n v="5040"/>
    <s v="Chevrolet"/>
    <s v="Silverado"/>
    <n v="2013"/>
    <x v="1"/>
    <x v="0"/>
  </r>
  <r>
    <n v="22"/>
    <n v="29"/>
    <n v="354105"/>
    <d v="1994-06-08T00:00:00"/>
    <s v="IN"/>
    <s v="250/500"/>
    <n v="2000"/>
    <n v="1238.6199999999999"/>
    <n v="6000000"/>
    <n v="463993"/>
    <s v="MALE"/>
    <s v="MD"/>
    <s v="Exec-Managerial"/>
    <s v="Other-Relative"/>
    <n v="0"/>
    <n v="-56200"/>
    <d v="2015-02-14T00:00:00"/>
    <s v="Single Vehicle Collision"/>
    <s v="Rear Collision"/>
    <s v="Major Damage"/>
    <s v="Ambulance"/>
    <s v="SC"/>
    <s v="Springfield"/>
    <n v="14"/>
    <n v="1"/>
    <s v="Unknown"/>
    <n v="2"/>
    <n v="3"/>
    <s v="Unknown"/>
    <n v="70800"/>
    <n v="7080"/>
    <n v="14160"/>
    <n v="49560"/>
    <s v="Acura"/>
    <s v="MDX"/>
    <n v="2012"/>
    <x v="0"/>
    <x v="1"/>
  </r>
  <r>
    <n v="106"/>
    <n v="31"/>
    <n v="165485"/>
    <d v="1998-02-12T00:00:00"/>
    <s v="IL"/>
    <s v="500/1000"/>
    <n v="2000"/>
    <n v="1320.75"/>
    <n v="0"/>
    <n v="441491"/>
    <s v="FEMALE"/>
    <s v="JD"/>
    <s v="Farming-Fishing"/>
    <s v="Wife"/>
    <n v="54100"/>
    <n v="0"/>
    <d v="2015-02-01T00:00:00"/>
    <s v="Multi-Vehicle Collision"/>
    <s v="Rear Collision"/>
    <s v="Total Loss"/>
    <s v="Police"/>
    <s v="WV"/>
    <s v="Springfield"/>
    <n v="20"/>
    <n v="3"/>
    <s v="Unknown"/>
    <n v="0"/>
    <n v="3"/>
    <s v="Yes"/>
    <n v="45630"/>
    <n v="5070"/>
    <n v="5070"/>
    <n v="35490"/>
    <s v="Acura"/>
    <s v="MDX"/>
    <n v="2011"/>
    <x v="1"/>
    <x v="1"/>
  </r>
  <r>
    <n v="398"/>
    <n v="58"/>
    <n v="515050"/>
    <d v="2000-11-16T00:00:00"/>
    <s v="OH"/>
    <s v="100/300"/>
    <n v="500"/>
    <n v="990.98"/>
    <n v="0"/>
    <n v="469429"/>
    <s v="FEMALE"/>
    <s v="Associate"/>
    <s v="Exec-Managerial"/>
    <s v="Wife"/>
    <n v="0"/>
    <n v="-57900"/>
    <d v="2015-02-02T00:00:00"/>
    <s v="Single Vehicle Collision"/>
    <s v="Front Collision"/>
    <s v="Major Damage"/>
    <s v="Police"/>
    <s v="NC"/>
    <s v="Northbrook"/>
    <n v="18"/>
    <n v="1"/>
    <s v="Yes"/>
    <n v="2"/>
    <n v="1"/>
    <s v="Unknown"/>
    <n v="99320"/>
    <n v="7640"/>
    <n v="15280"/>
    <n v="76400"/>
    <s v="Acura"/>
    <s v="TL"/>
    <n v="2002"/>
    <x v="0"/>
    <x v="2"/>
  </r>
  <r>
    <n v="214"/>
    <n v="41"/>
    <n v="795686"/>
    <d v="2004-10-24T00:00:00"/>
    <s v="IL"/>
    <s v="500/1000"/>
    <n v="500"/>
    <n v="1398.51"/>
    <n v="4000000"/>
    <n v="472214"/>
    <s v="MALE"/>
    <s v="Masters"/>
    <s v="Tech-Support"/>
    <s v="Not-In-Family"/>
    <n v="0"/>
    <n v="-57100"/>
    <d v="2015-02-01T00:00:00"/>
    <s v="Multi-Vehicle Collision"/>
    <s v="Side Collision"/>
    <s v="Major Damage"/>
    <s v="Fire"/>
    <s v="NC"/>
    <s v="North bend"/>
    <n v="13"/>
    <n v="3"/>
    <s v="Unknown"/>
    <n v="2"/>
    <n v="0"/>
    <s v="No"/>
    <n v="64000"/>
    <n v="12800"/>
    <n v="6400"/>
    <n v="44800"/>
    <s v="Bmw"/>
    <s v="X6"/>
    <n v="1996"/>
    <x v="0"/>
    <x v="2"/>
  </r>
  <r>
    <n v="209"/>
    <n v="38"/>
    <n v="395983"/>
    <d v="2009-11-08T00:00:00"/>
    <s v="OH"/>
    <s v="100/300"/>
    <n v="500"/>
    <n v="1355.08"/>
    <n v="0"/>
    <n v="614945"/>
    <s v="FEMALE"/>
    <s v="MD"/>
    <s v="Other-Service"/>
    <s v="Other-Relative"/>
    <n v="58100"/>
    <n v="0"/>
    <d v="2015-01-19T00:00:00"/>
    <s v="Single Vehicle Collision"/>
    <s v="Front Collision"/>
    <s v="Minor Damage"/>
    <s v="Fire"/>
    <s v="WV"/>
    <s v="Northbrook"/>
    <n v="21"/>
    <n v="1"/>
    <s v="Unknown"/>
    <n v="1"/>
    <n v="1"/>
    <s v="Unknown"/>
    <n v="47300"/>
    <n v="4730"/>
    <n v="4730"/>
    <n v="37840"/>
    <s v="Nissan"/>
    <s v="Pathfinder"/>
    <n v="2014"/>
    <x v="1"/>
    <x v="2"/>
  </r>
  <r>
    <n v="82"/>
    <n v="27"/>
    <n v="119513"/>
    <d v="1996-09-21T00:00:00"/>
    <s v="IL"/>
    <s v="100/300"/>
    <n v="1000"/>
    <n v="1384.51"/>
    <n v="0"/>
    <n v="476727"/>
    <s v="MALE"/>
    <s v="PhD"/>
    <s v="Adm-Clerical"/>
    <s v="Not-In-Family"/>
    <n v="13100"/>
    <n v="-38200"/>
    <d v="2015-02-18T00:00:00"/>
    <s v="Single Vehicle Collision"/>
    <s v="Rear Collision"/>
    <s v="Major Damage"/>
    <s v="Other"/>
    <s v="SC"/>
    <s v="Springfield"/>
    <n v="14"/>
    <n v="1"/>
    <s v="No"/>
    <n v="2"/>
    <n v="3"/>
    <s v="Unknown"/>
    <n v="71680"/>
    <n v="8960"/>
    <n v="8960"/>
    <n v="53760"/>
    <s v="Volkswagen"/>
    <s v="Jetta"/>
    <n v="2007"/>
    <x v="0"/>
    <x v="0"/>
  </r>
  <r>
    <n v="193"/>
    <n v="41"/>
    <n v="217938"/>
    <d v="1995-07-16T00:00:00"/>
    <s v="OH"/>
    <s v="250/500"/>
    <n v="500"/>
    <n v="847.03"/>
    <n v="0"/>
    <n v="438555"/>
    <s v="FEMALE"/>
    <s v="JD"/>
    <s v="Craft-Repair"/>
    <s v="Not-In-Family"/>
    <n v="0"/>
    <n v="0"/>
    <d v="2015-02-08T00:00:00"/>
    <s v="Single Vehicle Collision"/>
    <s v="Side Collision"/>
    <s v="Major Damage"/>
    <s v="Other"/>
    <s v="SC"/>
    <s v="Springfield"/>
    <n v="1"/>
    <n v="1"/>
    <s v="Unknown"/>
    <n v="1"/>
    <n v="0"/>
    <s v="Yes"/>
    <n v="112320"/>
    <n v="17280"/>
    <n v="17280"/>
    <n v="77760"/>
    <s v="Subaru"/>
    <s v="Impreza"/>
    <n v="2011"/>
    <x v="0"/>
    <x v="2"/>
  </r>
  <r>
    <n v="134"/>
    <n v="32"/>
    <n v="203914"/>
    <d v="2001-06-09T00:00:00"/>
    <s v="OH"/>
    <s v="100/300"/>
    <n v="1000"/>
    <n v="1000.06"/>
    <n v="0"/>
    <n v="440961"/>
    <s v="FEMALE"/>
    <s v="PhD"/>
    <s v="Farming-Fishing"/>
    <s v="Wife"/>
    <n v="0"/>
    <n v="0"/>
    <d v="2015-01-09T00:00:00"/>
    <s v="Single Vehicle Collision"/>
    <s v="Side Collision"/>
    <s v="Total Loss"/>
    <s v="Other"/>
    <s v="NY"/>
    <s v="Columbus"/>
    <n v="17"/>
    <n v="1"/>
    <s v="Unknown"/>
    <n v="1"/>
    <n v="0"/>
    <s v="Unknown"/>
    <n v="82720"/>
    <n v="7520"/>
    <n v="15040"/>
    <n v="60160"/>
    <s v="Audi"/>
    <s v="A3"/>
    <n v="2014"/>
    <x v="1"/>
    <x v="0"/>
  </r>
  <r>
    <n v="288"/>
    <n v="45"/>
    <n v="565157"/>
    <d v="2002-10-06T00:00:00"/>
    <s v="IL"/>
    <s v="100/300"/>
    <n v="1000"/>
    <n v="1046.71"/>
    <n v="0"/>
    <n v="616714"/>
    <s v="MALE"/>
    <s v="Masters"/>
    <s v="Priv-House-Serv"/>
    <s v="Husband"/>
    <n v="0"/>
    <n v="0"/>
    <d v="2015-02-27T00:00:00"/>
    <s v="Multi-Vehicle Collision"/>
    <s v="Rear Collision"/>
    <s v="Major Damage"/>
    <s v="Fire"/>
    <s v="NC"/>
    <s v="Hillsdale"/>
    <n v="4"/>
    <n v="3"/>
    <s v="Unknown"/>
    <n v="2"/>
    <n v="1"/>
    <s v="Unknown"/>
    <n v="48060"/>
    <n v="10680"/>
    <n v="5340"/>
    <n v="32040"/>
    <s v="Mercedes"/>
    <s v="C300"/>
    <n v="2009"/>
    <x v="1"/>
    <x v="0"/>
  </r>
  <r>
    <n v="104"/>
    <n v="32"/>
    <n v="904191"/>
    <d v="1997-07-14T00:00:00"/>
    <s v="IN"/>
    <s v="250/500"/>
    <n v="500"/>
    <n v="1158.03"/>
    <n v="0"/>
    <n v="434247"/>
    <s v="MALE"/>
    <s v="High School"/>
    <s v="Exec-Managerial"/>
    <s v="Own-Child"/>
    <n v="31900"/>
    <n v="-44600"/>
    <d v="2015-01-08T00:00:00"/>
    <s v="Multi-Vehicle Collision"/>
    <s v="Rear Collision"/>
    <s v="Total Loss"/>
    <s v="Police"/>
    <s v="NY"/>
    <s v="River wood"/>
    <n v="23"/>
    <n v="3"/>
    <s v="Yes"/>
    <n v="1"/>
    <n v="3"/>
    <s v="Yes"/>
    <n v="63570"/>
    <n v="9780"/>
    <n v="9780"/>
    <n v="44010"/>
    <s v="Volkswagen"/>
    <s v="Jetta"/>
    <n v="2006"/>
    <x v="0"/>
    <x v="2"/>
  </r>
  <r>
    <n v="431"/>
    <n v="54"/>
    <n v="419510"/>
    <d v="1994-11-11T00:00:00"/>
    <s v="OH"/>
    <s v="100/300"/>
    <n v="1000"/>
    <n v="1372.27"/>
    <n v="0"/>
    <n v="436547"/>
    <s v="FEMALE"/>
    <s v="Masters"/>
    <s v="Craft-Repair"/>
    <s v="Own-Child"/>
    <n v="17600"/>
    <n v="0"/>
    <d v="2015-01-08T00:00:00"/>
    <s v="Multi-Vehicle Collision"/>
    <s v="Rear Collision"/>
    <s v="Total Loss"/>
    <s v="Fire"/>
    <s v="WV"/>
    <s v="Columbus"/>
    <n v="13"/>
    <n v="3"/>
    <s v="No"/>
    <n v="2"/>
    <n v="3"/>
    <s v="Unknown"/>
    <n v="63240"/>
    <n v="10540"/>
    <n v="10540"/>
    <n v="42160"/>
    <s v="Subaru"/>
    <s v="Forrester"/>
    <n v="1997"/>
    <x v="1"/>
    <x v="0"/>
  </r>
  <r>
    <n v="101"/>
    <n v="33"/>
    <n v="575000"/>
    <d v="2012-06-23T00:00:00"/>
    <s v="OH"/>
    <s v="100/300"/>
    <n v="1000"/>
    <n v="1053.04"/>
    <n v="7000000"/>
    <n v="619540"/>
    <s v="FEMALE"/>
    <s v="Masters"/>
    <s v="Other-Service"/>
    <s v="Own-Child"/>
    <n v="52000"/>
    <n v="-44500"/>
    <d v="2015-02-24T00:00:00"/>
    <s v="Multi-Vehicle Collision"/>
    <s v="Rear Collision"/>
    <s v="Minor Damage"/>
    <s v="Ambulance"/>
    <s v="NC"/>
    <s v="Northbrook"/>
    <n v="20"/>
    <n v="3"/>
    <s v="No"/>
    <n v="1"/>
    <n v="3"/>
    <s v="Unknown"/>
    <n v="54240"/>
    <n v="9040"/>
    <n v="9040"/>
    <n v="36160"/>
    <s v="Saab"/>
    <n v="93"/>
    <n v="2013"/>
    <x v="0"/>
    <x v="0"/>
  </r>
  <r>
    <n v="375"/>
    <n v="50"/>
    <n v="120485"/>
    <d v="2007-02-18T00:00:00"/>
    <s v="OH"/>
    <s v="100/300"/>
    <n v="1000"/>
    <n v="1275.3900000000001"/>
    <n v="0"/>
    <n v="466283"/>
    <s v="MALE"/>
    <s v="Associate"/>
    <s v="Sales"/>
    <s v="Other-Relative"/>
    <n v="0"/>
    <n v="0"/>
    <d v="2015-02-12T00:00:00"/>
    <s v="Single Vehicle Collision"/>
    <s v="Front Collision"/>
    <s v="Major Damage"/>
    <s v="Police"/>
    <s v="NY"/>
    <s v="River wood"/>
    <n v="16"/>
    <n v="1"/>
    <s v="Yes"/>
    <n v="2"/>
    <n v="3"/>
    <s v="No"/>
    <n v="37280"/>
    <n v="0"/>
    <n v="0"/>
    <n v="37280"/>
    <s v="Audi"/>
    <s v="A5"/>
    <n v="1996"/>
    <x v="0"/>
    <x v="0"/>
  </r>
  <r>
    <n v="461"/>
    <n v="61"/>
    <n v="781181"/>
    <d v="2005-06-27T00:00:00"/>
    <s v="OH"/>
    <s v="100/300"/>
    <n v="2000"/>
    <n v="1402.75"/>
    <n v="0"/>
    <n v="449557"/>
    <s v="MALE"/>
    <s v="JD"/>
    <s v="Exec-Managerial"/>
    <s v="Husband"/>
    <n v="0"/>
    <n v="0"/>
    <d v="2015-02-18T00:00:00"/>
    <s v="Multi-Vehicle Collision"/>
    <s v="Rear Collision"/>
    <s v="Minor Damage"/>
    <s v="Police"/>
    <s v="NY"/>
    <s v="Columbus"/>
    <n v="10"/>
    <n v="3"/>
    <s v="Unknown"/>
    <n v="2"/>
    <n v="1"/>
    <s v="Yes"/>
    <n v="72100"/>
    <n v="7210"/>
    <n v="14420"/>
    <n v="50470"/>
    <s v="Jeep"/>
    <s v="Wrangler"/>
    <n v="2006"/>
    <x v="1"/>
    <x v="1"/>
  </r>
  <r>
    <n v="428"/>
    <n v="59"/>
    <n v="299796"/>
    <d v="1999-09-29T00:00:00"/>
    <s v="IN"/>
    <s v="250/500"/>
    <n v="500"/>
    <n v="1344.36"/>
    <n v="7000000"/>
    <n v="473329"/>
    <s v="FEMALE"/>
    <s v="JD"/>
    <s v="Prof-Specialty"/>
    <s v="Other-Relative"/>
    <n v="0"/>
    <n v="0"/>
    <d v="2015-02-06T00:00:00"/>
    <s v="Parked Car"/>
    <s v="Unknown"/>
    <s v="Minor Damage"/>
    <s v="None"/>
    <s v="WV"/>
    <s v="North bend"/>
    <n v="8"/>
    <n v="1"/>
    <s v="Unknown"/>
    <n v="2"/>
    <n v="3"/>
    <s v="No"/>
    <n v="6500"/>
    <n v="1300"/>
    <n v="650"/>
    <n v="4550"/>
    <s v="Saab"/>
    <s v="92x"/>
    <n v="2013"/>
    <x v="1"/>
    <x v="2"/>
  </r>
  <r>
    <n v="45"/>
    <n v="38"/>
    <n v="589749"/>
    <d v="2006-05-14T00:00:00"/>
    <s v="IN"/>
    <s v="100/300"/>
    <n v="1000"/>
    <n v="1197.71"/>
    <n v="0"/>
    <n v="470117"/>
    <s v="MALE"/>
    <s v="Masters"/>
    <s v="Machine-Op-Inspct"/>
    <s v="Not-In-Family"/>
    <n v="29000"/>
    <n v="0"/>
    <d v="2015-02-14T00:00:00"/>
    <s v="Multi-Vehicle Collision"/>
    <s v="Front Collision"/>
    <s v="Total Loss"/>
    <s v="Ambulance"/>
    <s v="WV"/>
    <s v="Springfield"/>
    <n v="17"/>
    <n v="3"/>
    <s v="Unknown"/>
    <n v="2"/>
    <n v="0"/>
    <s v="Unknown"/>
    <n v="78240"/>
    <n v="13040"/>
    <n v="13040"/>
    <n v="52160"/>
    <s v="Subaru"/>
    <s v="Legacy"/>
    <n v="2013"/>
    <x v="1"/>
    <x v="0"/>
  </r>
  <r>
    <n v="136"/>
    <n v="29"/>
    <n v="854021"/>
    <d v="2010-04-29T00:00:00"/>
    <s v="OH"/>
    <s v="100/300"/>
    <n v="500"/>
    <n v="1203.24"/>
    <n v="0"/>
    <n v="600702"/>
    <s v="FEMALE"/>
    <s v="JD"/>
    <s v="Transport-Moving"/>
    <s v="Other-Relative"/>
    <n v="62500"/>
    <n v="-66900"/>
    <d v="2015-02-05T00:00:00"/>
    <s v="Vehicle Theft"/>
    <s v="Unknown"/>
    <s v="Minor Damage"/>
    <s v="Police"/>
    <s v="NY"/>
    <s v="Columbus"/>
    <n v="9"/>
    <n v="1"/>
    <s v="Unknown"/>
    <n v="2"/>
    <n v="0"/>
    <s v="Unknown"/>
    <n v="6200"/>
    <n v="1240"/>
    <n v="620"/>
    <n v="4340"/>
    <s v="Honda"/>
    <s v="Accord"/>
    <n v="1999"/>
    <x v="1"/>
    <x v="2"/>
  </r>
  <r>
    <n v="216"/>
    <n v="36"/>
    <n v="454086"/>
    <d v="1992-11-10T00:00:00"/>
    <s v="IN"/>
    <s v="500/1000"/>
    <n v="1000"/>
    <n v="1152.4000000000001"/>
    <n v="0"/>
    <n v="615921"/>
    <s v="FEMALE"/>
    <s v="Associate"/>
    <s v="Priv-House-Serv"/>
    <s v="Unmarried"/>
    <n v="39600"/>
    <n v="-82400"/>
    <d v="2015-01-25T00:00:00"/>
    <s v="Parked Car"/>
    <s v="Unknown"/>
    <s v="Minor Damage"/>
    <s v="Police"/>
    <s v="VA"/>
    <s v="Springfield"/>
    <n v="0"/>
    <n v="1"/>
    <s v="Yes"/>
    <n v="2"/>
    <n v="3"/>
    <s v="Unknown"/>
    <n v="6160"/>
    <n v="560"/>
    <n v="1680"/>
    <n v="3920"/>
    <s v="Mercedes"/>
    <s v="E400"/>
    <n v="2014"/>
    <x v="1"/>
    <x v="0"/>
  </r>
  <r>
    <n v="278"/>
    <n v="48"/>
    <n v="139484"/>
    <d v="1999-07-24T00:00:00"/>
    <s v="IN"/>
    <s v="500/1000"/>
    <n v="2000"/>
    <n v="1142.6199999999999"/>
    <n v="7000000"/>
    <n v="475588"/>
    <s v="FEMALE"/>
    <s v="MD"/>
    <s v="Farming-Fishing"/>
    <s v="Not-In-Family"/>
    <n v="0"/>
    <n v="-54000"/>
    <d v="2015-01-16T00:00:00"/>
    <s v="Single Vehicle Collision"/>
    <s v="Front Collision"/>
    <s v="Total Loss"/>
    <s v="Ambulance"/>
    <s v="SC"/>
    <s v="Northbrook"/>
    <n v="12"/>
    <n v="1"/>
    <s v="Unknown"/>
    <n v="2"/>
    <n v="0"/>
    <s v="Unknown"/>
    <n v="76050"/>
    <n v="11700"/>
    <n v="11700"/>
    <n v="52650"/>
    <s v="Chevrolet"/>
    <s v="Silverado"/>
    <n v="1997"/>
    <x v="1"/>
    <x v="1"/>
  </r>
  <r>
    <n v="295"/>
    <n v="48"/>
    <n v="678849"/>
    <d v="1992-02-22T00:00:00"/>
    <s v="OH"/>
    <s v="500/1000"/>
    <n v="1000"/>
    <n v="1332.07"/>
    <n v="0"/>
    <n v="609409"/>
    <s v="FEMALE"/>
    <s v="MD"/>
    <s v="Exec-Managerial"/>
    <s v="Unmarried"/>
    <n v="49700"/>
    <n v="-59100"/>
    <d v="2015-01-28T00:00:00"/>
    <s v="Multi-Vehicle Collision"/>
    <s v="Side Collision"/>
    <s v="Total Loss"/>
    <s v="Ambulance"/>
    <s v="NY"/>
    <s v="Hillsdale"/>
    <n v="20"/>
    <n v="2"/>
    <s v="No"/>
    <n v="2"/>
    <n v="1"/>
    <s v="Yes"/>
    <n v="86060"/>
    <n v="13240"/>
    <n v="13240"/>
    <n v="59580"/>
    <s v="Volkswagen"/>
    <s v="Passat"/>
    <n v="2002"/>
    <x v="1"/>
    <x v="0"/>
  </r>
  <r>
    <n v="112"/>
    <n v="30"/>
    <n v="346940"/>
    <d v="2002-09-13T00:00:00"/>
    <s v="OH"/>
    <s v="500/1000"/>
    <n v="1000"/>
    <n v="1166.54"/>
    <n v="0"/>
    <n v="479852"/>
    <s v="FEMALE"/>
    <s v="Masters"/>
    <s v="Prof-Specialty"/>
    <s v="Not-In-Family"/>
    <n v="47700"/>
    <n v="-59300"/>
    <d v="2015-01-21T00:00:00"/>
    <s v="Single Vehicle Collision"/>
    <s v="Front Collision"/>
    <s v="Major Damage"/>
    <s v="Fire"/>
    <s v="SC"/>
    <s v="Arlington"/>
    <n v="3"/>
    <n v="1"/>
    <s v="Yes"/>
    <n v="2"/>
    <n v="0"/>
    <s v="No"/>
    <n v="107900"/>
    <n v="10790"/>
    <n v="21580"/>
    <n v="75530"/>
    <s v="Dodge"/>
    <s v="Neon"/>
    <n v="1997"/>
    <x v="0"/>
    <x v="0"/>
  </r>
  <r>
    <n v="122"/>
    <n v="34"/>
    <n v="985436"/>
    <d v="2003-08-09T00:00:00"/>
    <s v="IL"/>
    <s v="250/500"/>
    <n v="500"/>
    <n v="1495.06"/>
    <n v="0"/>
    <n v="452249"/>
    <s v="FEMALE"/>
    <s v="Masters"/>
    <s v="Prof-Specialty"/>
    <s v="Unmarried"/>
    <n v="38100"/>
    <n v="-31400"/>
    <d v="2015-01-07T00:00:00"/>
    <s v="Multi-Vehicle Collision"/>
    <s v="Rear Collision"/>
    <s v="Total Loss"/>
    <s v="Fire"/>
    <s v="PA"/>
    <s v="Columbus"/>
    <n v="18"/>
    <n v="3"/>
    <s v="No"/>
    <n v="2"/>
    <n v="0"/>
    <s v="Yes"/>
    <n v="99990"/>
    <n v="18180"/>
    <n v="18180"/>
    <n v="63630"/>
    <s v="Mercedes"/>
    <s v="E400"/>
    <n v="2011"/>
    <x v="1"/>
    <x v="2"/>
  </r>
  <r>
    <n v="108"/>
    <n v="29"/>
    <n v="237418"/>
    <d v="2007-12-04T00:00:00"/>
    <s v="IN"/>
    <s v="500/1000"/>
    <n v="1000"/>
    <n v="1337.92"/>
    <n v="0"/>
    <n v="441536"/>
    <s v="FEMALE"/>
    <s v="PhD"/>
    <s v="Armed-Forces"/>
    <s v="Not-In-Family"/>
    <n v="71400"/>
    <n v="0"/>
    <d v="2015-02-23T00:00:00"/>
    <s v="Multi-Vehicle Collision"/>
    <s v="Side Collision"/>
    <s v="Minor Damage"/>
    <s v="Ambulance"/>
    <s v="WV"/>
    <s v="Columbus"/>
    <n v="4"/>
    <n v="3"/>
    <s v="No"/>
    <n v="2"/>
    <n v="2"/>
    <s v="Yes"/>
    <n v="61380"/>
    <n v="11160"/>
    <n v="5580"/>
    <n v="44640"/>
    <s v="Subaru"/>
    <s v="Legacy"/>
    <n v="2012"/>
    <x v="1"/>
    <x v="0"/>
  </r>
  <r>
    <n v="14"/>
    <n v="28"/>
    <n v="335780"/>
    <d v="2002-07-22T00:00:00"/>
    <s v="OH"/>
    <s v="250/500"/>
    <n v="2000"/>
    <n v="1587.96"/>
    <n v="0"/>
    <n v="601617"/>
    <s v="FEMALE"/>
    <s v="Associate"/>
    <s v="Craft-Repair"/>
    <s v="Unmarried"/>
    <n v="0"/>
    <n v="-26900"/>
    <d v="2015-02-14T00:00:00"/>
    <s v="Single Vehicle Collision"/>
    <s v="Rear Collision"/>
    <s v="Major Damage"/>
    <s v="Fire"/>
    <s v="WV"/>
    <s v="River wood"/>
    <n v="18"/>
    <n v="1"/>
    <s v="Unknown"/>
    <n v="2"/>
    <n v="1"/>
    <s v="Yes"/>
    <n v="71280"/>
    <n v="12960"/>
    <n v="12960"/>
    <n v="45360"/>
    <s v="Audi"/>
    <s v="A5"/>
    <n v="2012"/>
    <x v="0"/>
    <x v="1"/>
  </r>
  <r>
    <n v="298"/>
    <n v="45"/>
    <n v="491392"/>
    <d v="1992-07-03T00:00:00"/>
    <s v="IL"/>
    <s v="500/1000"/>
    <n v="1000"/>
    <n v="1362.29"/>
    <n v="0"/>
    <n v="442598"/>
    <s v="MALE"/>
    <s v="High School"/>
    <s v="Farming-Fishing"/>
    <s v="Unmarried"/>
    <n v="0"/>
    <n v="-51100"/>
    <d v="2015-02-27T00:00:00"/>
    <s v="Multi-Vehicle Collision"/>
    <s v="Front Collision"/>
    <s v="Minor Damage"/>
    <s v="Ambulance"/>
    <s v="NY"/>
    <s v="North bend"/>
    <n v="18"/>
    <n v="3"/>
    <s v="No"/>
    <n v="0"/>
    <n v="0"/>
    <s v="No"/>
    <n v="64000"/>
    <n v="12800"/>
    <n v="6400"/>
    <n v="44800"/>
    <s v="Saab"/>
    <n v="95"/>
    <n v="1999"/>
    <x v="1"/>
    <x v="0"/>
  </r>
  <r>
    <n v="276"/>
    <n v="46"/>
    <n v="140880"/>
    <d v="2005-03-29T00:00:00"/>
    <s v="IL"/>
    <s v="250/500"/>
    <n v="500"/>
    <n v="1448.84"/>
    <n v="0"/>
    <n v="430987"/>
    <s v="FEMALE"/>
    <s v="Masters"/>
    <s v="Machine-Op-Inspct"/>
    <s v="Husband"/>
    <n v="0"/>
    <n v="-50000"/>
    <d v="2015-02-21T00:00:00"/>
    <s v="Parked Car"/>
    <s v="Unknown"/>
    <s v="Trivial Damage"/>
    <s v="Police"/>
    <s v="SC"/>
    <s v="Hillsdale"/>
    <n v="7"/>
    <n v="1"/>
    <s v="Unknown"/>
    <n v="0"/>
    <n v="1"/>
    <s v="No"/>
    <n v="5940"/>
    <n v="660"/>
    <n v="660"/>
    <n v="4620"/>
    <s v="Toyota"/>
    <s v="Highlander"/>
    <n v="2015"/>
    <x v="1"/>
    <x v="2"/>
  </r>
  <r>
    <n v="47"/>
    <n v="37"/>
    <n v="962591"/>
    <d v="2008-03-16T00:00:00"/>
    <s v="IN"/>
    <s v="250/500"/>
    <n v="2000"/>
    <n v="1241.97"/>
    <n v="0"/>
    <n v="430104"/>
    <s v="MALE"/>
    <s v="High School"/>
    <s v="Other-Service"/>
    <s v="Not-In-Family"/>
    <n v="75400"/>
    <n v="0"/>
    <d v="2015-01-05T00:00:00"/>
    <s v="Parked Car"/>
    <s v="Unknown"/>
    <s v="Minor Damage"/>
    <s v="None"/>
    <s v="NY"/>
    <s v="Hillsdale"/>
    <n v="18"/>
    <n v="1"/>
    <s v="No"/>
    <n v="1"/>
    <n v="0"/>
    <s v="No"/>
    <n v="6700"/>
    <n v="670"/>
    <n v="670"/>
    <n v="5360"/>
    <s v="Jeep"/>
    <s v="Wrangler"/>
    <n v="2011"/>
    <x v="1"/>
    <x v="1"/>
  </r>
  <r>
    <n v="222"/>
    <n v="42"/>
    <n v="922565"/>
    <d v="1999-05-23T00:00:00"/>
    <s v="IL"/>
    <s v="250/500"/>
    <n v="500"/>
    <n v="1124.5999999999999"/>
    <n v="0"/>
    <n v="612904"/>
    <s v="MALE"/>
    <s v="Associate"/>
    <s v="Armed-Forces"/>
    <s v="Not-In-Family"/>
    <n v="0"/>
    <n v="0"/>
    <d v="2015-01-30T00:00:00"/>
    <s v="Multi-Vehicle Collision"/>
    <s v="Rear Collision"/>
    <s v="Minor Damage"/>
    <s v="Police"/>
    <s v="NY"/>
    <s v="Arlington"/>
    <n v="23"/>
    <n v="3"/>
    <s v="Yes"/>
    <n v="0"/>
    <n v="0"/>
    <s v="Unknown"/>
    <n v="51740"/>
    <n v="11940"/>
    <n v="7960"/>
    <n v="31840"/>
    <s v="Jeep"/>
    <s v="Wrangler"/>
    <n v="2006"/>
    <x v="1"/>
    <x v="2"/>
  </r>
  <r>
    <n v="119"/>
    <n v="28"/>
    <n v="288580"/>
    <d v="2012-11-22T00:00:00"/>
    <s v="OH"/>
    <s v="250/500"/>
    <n v="2000"/>
    <n v="1079.92"/>
    <n v="0"/>
    <n v="430886"/>
    <s v="MALE"/>
    <s v="High School"/>
    <s v="Machine-Op-Inspct"/>
    <s v="Husband"/>
    <n v="88800"/>
    <n v="0"/>
    <d v="2015-02-26T00:00:00"/>
    <s v="Single Vehicle Collision"/>
    <s v="Rear Collision"/>
    <s v="Total Loss"/>
    <s v="Ambulance"/>
    <s v="PA"/>
    <s v="River wood"/>
    <n v="1"/>
    <n v="1"/>
    <s v="Unknown"/>
    <n v="0"/>
    <n v="1"/>
    <s v="Yes"/>
    <n v="53600"/>
    <n v="6700"/>
    <n v="6700"/>
    <n v="40200"/>
    <s v="Volkswagen"/>
    <s v="Jetta"/>
    <n v="2007"/>
    <x v="0"/>
    <x v="1"/>
  </r>
  <r>
    <n v="73"/>
    <n v="29"/>
    <n v="154280"/>
    <d v="1993-01-29T00:00:00"/>
    <s v="IL"/>
    <s v="250/500"/>
    <n v="1000"/>
    <n v="1447.78"/>
    <n v="0"/>
    <n v="467947"/>
    <s v="MALE"/>
    <s v="College"/>
    <s v="Protective-Serv"/>
    <s v="Wife"/>
    <n v="35100"/>
    <n v="-59900"/>
    <d v="2015-01-10T00:00:00"/>
    <s v="Multi-Vehicle Collision"/>
    <s v="Rear Collision"/>
    <s v="Total Loss"/>
    <s v="Other"/>
    <s v="SC"/>
    <s v="Arlington"/>
    <n v="15"/>
    <n v="3"/>
    <s v="Yes"/>
    <n v="1"/>
    <n v="0"/>
    <s v="Unknown"/>
    <n v="44910"/>
    <n v="4990"/>
    <n v="4990"/>
    <n v="34930"/>
    <s v="Dodge"/>
    <s v="Neon"/>
    <n v="2001"/>
    <x v="1"/>
    <x v="0"/>
  </r>
  <r>
    <n v="8"/>
    <n v="31"/>
    <n v="425973"/>
    <d v="2003-02-11T00:00:00"/>
    <s v="IN"/>
    <s v="250/500"/>
    <n v="500"/>
    <n v="1229.1600000000001"/>
    <n v="4000000"/>
    <n v="604804"/>
    <s v="FEMALE"/>
    <s v="MD"/>
    <s v="Transport-Moving"/>
    <s v="Wife"/>
    <n v="0"/>
    <n v="-88300"/>
    <d v="2015-02-23T00:00:00"/>
    <s v="Multi-Vehicle Collision"/>
    <s v="Front Collision"/>
    <s v="Major Damage"/>
    <s v="Fire"/>
    <s v="PA"/>
    <s v="Hillsdale"/>
    <n v="2"/>
    <n v="3"/>
    <s v="Unknown"/>
    <n v="0"/>
    <n v="2"/>
    <s v="Yes"/>
    <n v="48100"/>
    <n v="11100"/>
    <n v="7400"/>
    <n v="29600"/>
    <s v="Volkswagen"/>
    <s v="Jetta"/>
    <n v="2014"/>
    <x v="1"/>
    <x v="2"/>
  </r>
  <r>
    <n v="294"/>
    <n v="44"/>
    <n v="477177"/>
    <d v="1990-08-15T00:00:00"/>
    <s v="IL"/>
    <s v="100/300"/>
    <n v="1000"/>
    <n v="1226.49"/>
    <n v="0"/>
    <n v="460308"/>
    <s v="FEMALE"/>
    <s v="PhD"/>
    <s v="Farming-Fishing"/>
    <s v="Unmarried"/>
    <n v="53900"/>
    <n v="0"/>
    <d v="2015-02-05T00:00:00"/>
    <s v="Vehicle Theft"/>
    <s v="Unknown"/>
    <s v="Trivial Damage"/>
    <s v="None"/>
    <s v="WV"/>
    <s v="River wood"/>
    <n v="3"/>
    <n v="1"/>
    <s v="No"/>
    <n v="0"/>
    <n v="1"/>
    <s v="No"/>
    <n v="6100"/>
    <n v="610"/>
    <n v="1220"/>
    <n v="4270"/>
    <s v="Ford"/>
    <s v="Fusion"/>
    <n v="2002"/>
    <x v="1"/>
    <x v="0"/>
  </r>
  <r>
    <n v="324"/>
    <n v="46"/>
    <n v="648509"/>
    <d v="2010-03-06T00:00:00"/>
    <s v="IN"/>
    <s v="100/300"/>
    <n v="2000"/>
    <n v="897.89"/>
    <n v="6000000"/>
    <n v="618862"/>
    <s v="MALE"/>
    <s v="MD"/>
    <s v="Tech-Support"/>
    <s v="Wife"/>
    <n v="0"/>
    <n v="-41300"/>
    <d v="2015-01-21T00:00:00"/>
    <s v="Single Vehicle Collision"/>
    <s v="Rear Collision"/>
    <s v="Minor Damage"/>
    <s v="Other"/>
    <s v="PA"/>
    <s v="Hillsdale"/>
    <n v="13"/>
    <n v="1"/>
    <s v="Unknown"/>
    <n v="1"/>
    <n v="0"/>
    <s v="Yes"/>
    <n v="79600"/>
    <n v="15920"/>
    <n v="15920"/>
    <n v="47760"/>
    <s v="Jeep"/>
    <s v="Wrangler"/>
    <n v="2011"/>
    <x v="1"/>
    <x v="1"/>
  </r>
  <r>
    <n v="155"/>
    <n v="34"/>
    <n v="914815"/>
    <d v="1990-09-27T00:00:00"/>
    <s v="IN"/>
    <s v="100/300"/>
    <n v="500"/>
    <n v="1706.79"/>
    <n v="0"/>
    <n v="462479"/>
    <s v="MALE"/>
    <s v="Masters"/>
    <s v="Protective-Serv"/>
    <s v="Other-Relative"/>
    <n v="0"/>
    <n v="0"/>
    <d v="2015-01-07T00:00:00"/>
    <s v="Single Vehicle Collision"/>
    <s v="Front Collision"/>
    <s v="Minor Damage"/>
    <s v="Ambulance"/>
    <s v="OH"/>
    <s v="Hillsdale"/>
    <n v="1"/>
    <n v="1"/>
    <s v="No"/>
    <n v="1"/>
    <n v="1"/>
    <s v="Yes"/>
    <n v="77040"/>
    <n v="8560"/>
    <n v="8560"/>
    <n v="59920"/>
    <s v="Honda"/>
    <s v="Civic"/>
    <n v="1998"/>
    <x v="1"/>
    <x v="2"/>
  </r>
  <r>
    <n v="261"/>
    <n v="45"/>
    <n v="249048"/>
    <d v="2005-06-17T00:00:00"/>
    <s v="IL"/>
    <s v="250/500"/>
    <n v="1000"/>
    <n v="1254.18"/>
    <n v="0"/>
    <n v="457555"/>
    <s v="FEMALE"/>
    <s v="PhD"/>
    <s v="Prof-Specialty"/>
    <s v="Other-Relative"/>
    <n v="0"/>
    <n v="-45100"/>
    <d v="2015-01-11T00:00:00"/>
    <s v="Single Vehicle Collision"/>
    <s v="Rear Collision"/>
    <s v="Minor Damage"/>
    <s v="Fire"/>
    <s v="SC"/>
    <s v="Columbus"/>
    <n v="16"/>
    <n v="1"/>
    <s v="Yes"/>
    <n v="0"/>
    <n v="1"/>
    <s v="Unknown"/>
    <n v="62590"/>
    <n v="11380"/>
    <n v="11380"/>
    <n v="39830"/>
    <s v="Volkswagen"/>
    <s v="Jetta"/>
    <n v="2003"/>
    <x v="1"/>
    <x v="0"/>
  </r>
  <r>
    <n v="245"/>
    <n v="40"/>
    <n v="144323"/>
    <d v="2001-09-14T00:00:00"/>
    <s v="IN"/>
    <s v="500/1000"/>
    <n v="500"/>
    <n v="885.08"/>
    <n v="0"/>
    <n v="459984"/>
    <s v="FEMALE"/>
    <s v="Masters"/>
    <s v="Armed-Forces"/>
    <s v="Other-Relative"/>
    <n v="27000"/>
    <n v="-58900"/>
    <d v="2015-02-06T00:00:00"/>
    <s v="Single Vehicle Collision"/>
    <s v="Front Collision"/>
    <s v="Total Loss"/>
    <s v="Other"/>
    <s v="WV"/>
    <s v="North bend"/>
    <n v="0"/>
    <n v="1"/>
    <s v="Yes"/>
    <n v="0"/>
    <n v="1"/>
    <s v="No"/>
    <n v="85150"/>
    <n v="13100"/>
    <n v="13100"/>
    <n v="58950"/>
    <s v="Chevrolet"/>
    <s v="Malibu"/>
    <n v="1998"/>
    <x v="1"/>
    <x v="2"/>
  </r>
  <r>
    <n v="235"/>
    <n v="39"/>
    <n v="651861"/>
    <d v="2011-01-07T00:00:00"/>
    <s v="IL"/>
    <s v="100/300"/>
    <n v="500"/>
    <n v="1046.58"/>
    <n v="4000000"/>
    <n v="434982"/>
    <s v="MALE"/>
    <s v="MD"/>
    <s v="Tech-Support"/>
    <s v="Wife"/>
    <n v="0"/>
    <n v="-31700"/>
    <d v="2015-01-24T00:00:00"/>
    <s v="Vehicle Theft"/>
    <s v="Unknown"/>
    <s v="Trivial Damage"/>
    <s v="None"/>
    <s v="NY"/>
    <s v="Hillsdale"/>
    <n v="1"/>
    <n v="1"/>
    <s v="Unknown"/>
    <n v="2"/>
    <n v="1"/>
    <s v="No"/>
    <n v="4950"/>
    <n v="450"/>
    <n v="900"/>
    <n v="3600"/>
    <s v="Chevrolet"/>
    <s v="Silverado"/>
    <n v="2010"/>
    <x v="1"/>
    <x v="2"/>
  </r>
  <r>
    <n v="53"/>
    <n v="36"/>
    <n v="125324"/>
    <d v="2003-09-13T00:00:00"/>
    <s v="OH"/>
    <s v="500/1000"/>
    <n v="2000"/>
    <n v="1712.68"/>
    <n v="0"/>
    <n v="614233"/>
    <s v="MALE"/>
    <s v="Associate"/>
    <s v="Handlers-Cleaners"/>
    <s v="Not-In-Family"/>
    <n v="72200"/>
    <n v="0"/>
    <d v="2015-02-18T00:00:00"/>
    <s v="Multi-Vehicle Collision"/>
    <s v="Side Collision"/>
    <s v="Major Damage"/>
    <s v="Fire"/>
    <s v="VA"/>
    <s v="River wood"/>
    <n v="17"/>
    <n v="3"/>
    <s v="Unknown"/>
    <n v="2"/>
    <n v="0"/>
    <s v="Yes"/>
    <n v="51100"/>
    <n v="10220"/>
    <n v="5110"/>
    <n v="35770"/>
    <s v="Audi"/>
    <s v="A3"/>
    <n v="2006"/>
    <x v="1"/>
    <x v="1"/>
  </r>
  <r>
    <n v="426"/>
    <n v="54"/>
    <n v="398102"/>
    <d v="1997-10-24T00:00:00"/>
    <s v="IL"/>
    <s v="500/1000"/>
    <n v="2000"/>
    <n v="1097.71"/>
    <n v="0"/>
    <n v="605258"/>
    <s v="FEMALE"/>
    <s v="Masters"/>
    <s v="Adm-Clerical"/>
    <s v="Not-In-Family"/>
    <n v="29600"/>
    <n v="-22300"/>
    <d v="2015-01-12T00:00:00"/>
    <s v="Single Vehicle Collision"/>
    <s v="Side Collision"/>
    <s v="Minor Damage"/>
    <s v="Police"/>
    <s v="SC"/>
    <s v="Springfield"/>
    <n v="13"/>
    <n v="1"/>
    <s v="Yes"/>
    <n v="2"/>
    <n v="3"/>
    <s v="Unknown"/>
    <n v="100800"/>
    <n v="16800"/>
    <n v="16800"/>
    <n v="67200"/>
    <s v="Dodge"/>
    <s v="Neon"/>
    <n v="1997"/>
    <x v="1"/>
    <x v="1"/>
  </r>
  <r>
    <n v="111"/>
    <n v="27"/>
    <n v="514065"/>
    <d v="2009-01-04T00:00:00"/>
    <s v="IN"/>
    <s v="250/500"/>
    <n v="500"/>
    <n v="1363.77"/>
    <n v="4000000"/>
    <n v="604377"/>
    <s v="FEMALE"/>
    <s v="Masters"/>
    <s v="Tech-Support"/>
    <s v="Husband"/>
    <n v="51100"/>
    <n v="0"/>
    <d v="2015-01-17T00:00:00"/>
    <s v="Single Vehicle Collision"/>
    <s v="Side Collision"/>
    <s v="Total Loss"/>
    <s v="Police"/>
    <s v="VA"/>
    <s v="Springfield"/>
    <n v="12"/>
    <n v="1"/>
    <s v="Yes"/>
    <n v="2"/>
    <n v="3"/>
    <s v="No"/>
    <n v="90970"/>
    <n v="16540"/>
    <n v="16540"/>
    <n v="57890"/>
    <s v="Acura"/>
    <s v="RSX"/>
    <n v="2009"/>
    <x v="1"/>
    <x v="2"/>
  </r>
  <r>
    <n v="86"/>
    <n v="26"/>
    <n v="391652"/>
    <d v="1998-10-12T00:00:00"/>
    <s v="OH"/>
    <s v="100/300"/>
    <n v="500"/>
    <n v="1382.88"/>
    <n v="7000000"/>
    <n v="434923"/>
    <s v="MALE"/>
    <s v="JD"/>
    <s v="Tech-Support"/>
    <s v="Other-Relative"/>
    <n v="0"/>
    <n v="-30300"/>
    <d v="2015-01-12T00:00:00"/>
    <s v="Single Vehicle Collision"/>
    <s v="Rear Collision"/>
    <s v="Minor Damage"/>
    <s v="Police"/>
    <s v="SC"/>
    <s v="North bend"/>
    <n v="11"/>
    <n v="1"/>
    <s v="Unknown"/>
    <n v="1"/>
    <n v="1"/>
    <s v="Yes"/>
    <n v="81840"/>
    <n v="14880"/>
    <n v="7440"/>
    <n v="59520"/>
    <s v="Chevrolet"/>
    <s v="Malibu"/>
    <n v="2011"/>
    <x v="0"/>
    <x v="2"/>
  </r>
  <r>
    <n v="296"/>
    <n v="46"/>
    <n v="922167"/>
    <d v="1993-02-23T00:00:00"/>
    <s v="OH"/>
    <s v="100/300"/>
    <n v="1000"/>
    <n v="1141.3499999999999"/>
    <n v="7000000"/>
    <n v="476456"/>
    <s v="MALE"/>
    <s v="Masters"/>
    <s v="Craft-Repair"/>
    <s v="Not-In-Family"/>
    <n v="0"/>
    <n v="0"/>
    <d v="2015-01-06T00:00:00"/>
    <s v="Single Vehicle Collision"/>
    <s v="Front Collision"/>
    <s v="Major Damage"/>
    <s v="Ambulance"/>
    <s v="NY"/>
    <s v="North bend"/>
    <n v="18"/>
    <n v="1"/>
    <s v="Unknown"/>
    <n v="0"/>
    <n v="2"/>
    <s v="No"/>
    <n v="54900"/>
    <n v="5490"/>
    <n v="5490"/>
    <n v="43920"/>
    <s v="Mercedes"/>
    <s v="C300"/>
    <n v="2013"/>
    <x v="1"/>
    <x v="0"/>
  </r>
  <r>
    <n v="125"/>
    <n v="35"/>
    <n v="442795"/>
    <d v="1996-07-07T00:00:00"/>
    <s v="OH"/>
    <s v="500/1000"/>
    <n v="500"/>
    <n v="1054.83"/>
    <n v="7000000"/>
    <n v="446788"/>
    <s v="MALE"/>
    <s v="JD"/>
    <s v="Tech-Support"/>
    <s v="Husband"/>
    <n v="0"/>
    <n v="-51300"/>
    <d v="2015-02-25T00:00:00"/>
    <s v="Single Vehicle Collision"/>
    <s v="Front Collision"/>
    <s v="Total Loss"/>
    <s v="Fire"/>
    <s v="NY"/>
    <s v="North bend"/>
    <n v="17"/>
    <n v="1"/>
    <s v="Yes"/>
    <n v="2"/>
    <n v="3"/>
    <s v="No"/>
    <n v="88660"/>
    <n v="8060"/>
    <n v="16120"/>
    <n v="64480"/>
    <s v="Mercedes"/>
    <s v="C300"/>
    <n v="2007"/>
    <x v="0"/>
    <x v="2"/>
  </r>
  <r>
    <n v="177"/>
    <n v="34"/>
    <n v="226330"/>
    <d v="2013-01-23T00:00:00"/>
    <s v="IL"/>
    <s v="100/300"/>
    <n v="2000"/>
    <n v="1057.77"/>
    <n v="0"/>
    <n v="477382"/>
    <s v="FEMALE"/>
    <s v="JD"/>
    <s v="Tech-Support"/>
    <s v="Unmarried"/>
    <n v="0"/>
    <n v="-57700"/>
    <d v="2015-02-16T00:00:00"/>
    <s v="Multi-Vehicle Collision"/>
    <s v="Front Collision"/>
    <s v="Total Loss"/>
    <s v="Ambulance"/>
    <s v="NC"/>
    <s v="River wood"/>
    <n v="22"/>
    <n v="3"/>
    <s v="Unknown"/>
    <n v="1"/>
    <n v="1"/>
    <s v="No"/>
    <n v="18000"/>
    <n v="2250"/>
    <n v="2250"/>
    <n v="13500"/>
    <s v="Audi"/>
    <s v="A3"/>
    <n v="2009"/>
    <x v="1"/>
    <x v="1"/>
  </r>
  <r>
    <n v="238"/>
    <n v="39"/>
    <n v="134430"/>
    <d v="2006-12-06T00:00:00"/>
    <s v="IN"/>
    <s v="250/500"/>
    <n v="2000"/>
    <n v="1488.02"/>
    <n v="0"/>
    <n v="600275"/>
    <s v="FEMALE"/>
    <s v="JD"/>
    <s v="Protective-Serv"/>
    <s v="Other-Relative"/>
    <n v="0"/>
    <n v="-39200"/>
    <d v="2015-02-25T00:00:00"/>
    <s v="Vehicle Theft"/>
    <s v="Unknown"/>
    <s v="Minor Damage"/>
    <s v="Police"/>
    <s v="NY"/>
    <s v="Northbrook"/>
    <n v="9"/>
    <n v="1"/>
    <s v="Yes"/>
    <n v="1"/>
    <n v="3"/>
    <s v="Yes"/>
    <n v="5500"/>
    <n v="1100"/>
    <n v="550"/>
    <n v="3850"/>
    <s v="Chevrolet"/>
    <s v="Tahoe"/>
    <n v="2010"/>
    <x v="1"/>
    <x v="1"/>
  </r>
  <r>
    <n v="81"/>
    <n v="25"/>
    <n v="524230"/>
    <d v="2014-02-23T00:00:00"/>
    <s v="IN"/>
    <s v="100/300"/>
    <n v="500"/>
    <n v="920.3"/>
    <n v="5000000"/>
    <n v="461958"/>
    <s v="FEMALE"/>
    <s v="High School"/>
    <s v="Tech-Support"/>
    <s v="Own-Child"/>
    <n v="51000"/>
    <n v="-67900"/>
    <d v="2015-02-21T00:00:00"/>
    <s v="Multi-Vehicle Collision"/>
    <s v="Rear Collision"/>
    <s v="Major Damage"/>
    <s v="Other"/>
    <s v="WV"/>
    <s v="Hillsdale"/>
    <n v="11"/>
    <n v="3"/>
    <s v="Unknown"/>
    <n v="1"/>
    <n v="0"/>
    <s v="Unknown"/>
    <n v="73920"/>
    <n v="13440"/>
    <n v="6720"/>
    <n v="53760"/>
    <s v="Honda"/>
    <s v="Civic"/>
    <n v="2003"/>
    <x v="0"/>
    <x v="2"/>
  </r>
  <r>
    <n v="128"/>
    <n v="28"/>
    <n v="438817"/>
    <d v="2007-11-16T00:00:00"/>
    <s v="OH"/>
    <s v="500/1000"/>
    <n v="1000"/>
    <n v="986.53"/>
    <n v="0"/>
    <n v="472720"/>
    <s v="FEMALE"/>
    <s v="High School"/>
    <s v="Adm-Clerical"/>
    <s v="Other-Relative"/>
    <n v="62700"/>
    <n v="0"/>
    <d v="2015-02-16T00:00:00"/>
    <s v="Single Vehicle Collision"/>
    <s v="Rear Collision"/>
    <s v="Total Loss"/>
    <s v="Ambulance"/>
    <s v="VA"/>
    <s v="Columbus"/>
    <n v="11"/>
    <n v="1"/>
    <s v="No"/>
    <n v="0"/>
    <n v="2"/>
    <s v="Yes"/>
    <n v="101860"/>
    <n v="18520"/>
    <n v="18520"/>
    <n v="64820"/>
    <s v="Honda"/>
    <s v="CRV"/>
    <n v="2007"/>
    <x v="1"/>
    <x v="0"/>
  </r>
  <r>
    <n v="449"/>
    <n v="57"/>
    <n v="293794"/>
    <d v="1999-04-17T00:00:00"/>
    <s v="OH"/>
    <s v="250/500"/>
    <n v="2000"/>
    <n v="1440.68"/>
    <n v="0"/>
    <n v="442395"/>
    <s v="MALE"/>
    <s v="Associate"/>
    <s v="Tech-Support"/>
    <s v="Own-Child"/>
    <n v="25000"/>
    <n v="0"/>
    <d v="2015-02-09T00:00:00"/>
    <s v="Parked Car"/>
    <s v="Unknown"/>
    <s v="Minor Damage"/>
    <s v="None"/>
    <s v="SC"/>
    <s v="River wood"/>
    <n v="8"/>
    <n v="1"/>
    <s v="Yes"/>
    <n v="0"/>
    <n v="1"/>
    <s v="Yes"/>
    <n v="5390"/>
    <n v="980"/>
    <n v="980"/>
    <n v="3430"/>
    <s v="Volkswagen"/>
    <s v="Passat"/>
    <n v="2008"/>
    <x v="1"/>
    <x v="1"/>
  </r>
  <r>
    <n v="252"/>
    <n v="39"/>
    <n v="868283"/>
    <d v="2006-02-06T00:00:00"/>
    <s v="IN"/>
    <s v="250/500"/>
    <n v="1000"/>
    <n v="1086.21"/>
    <n v="0"/>
    <n v="455340"/>
    <s v="MALE"/>
    <s v="JD"/>
    <s v="Farming-Fishing"/>
    <s v="Unmarried"/>
    <n v="68500"/>
    <n v="-57500"/>
    <d v="2015-02-13T00:00:00"/>
    <s v="Single Vehicle Collision"/>
    <s v="Side Collision"/>
    <s v="Minor Damage"/>
    <s v="Police"/>
    <s v="SC"/>
    <s v="Springfield"/>
    <n v="18"/>
    <n v="1"/>
    <s v="Unknown"/>
    <n v="1"/>
    <n v="2"/>
    <s v="Unknown"/>
    <n v="50490"/>
    <n v="5610"/>
    <n v="5610"/>
    <n v="39270"/>
    <s v="Nissan"/>
    <s v="Maxima"/>
    <n v="2001"/>
    <x v="1"/>
    <x v="0"/>
  </r>
  <r>
    <n v="359"/>
    <n v="47"/>
    <n v="828890"/>
    <d v="1993-10-20T00:00:00"/>
    <s v="OH"/>
    <s v="100/300"/>
    <n v="2000"/>
    <n v="1367.68"/>
    <n v="0"/>
    <n v="613247"/>
    <s v="FEMALE"/>
    <s v="MD"/>
    <s v="Handlers-Cleaners"/>
    <s v="Unmarried"/>
    <n v="0"/>
    <n v="0"/>
    <d v="2015-01-11T00:00:00"/>
    <s v="Single Vehicle Collision"/>
    <s v="Front Collision"/>
    <s v="Total Loss"/>
    <s v="Police"/>
    <s v="SC"/>
    <s v="Arlington"/>
    <n v="13"/>
    <n v="1"/>
    <s v="No"/>
    <n v="0"/>
    <n v="3"/>
    <s v="No"/>
    <n v="55500"/>
    <n v="5550"/>
    <n v="11100"/>
    <n v="38850"/>
    <s v="Mercedes"/>
    <s v="C300"/>
    <n v="2012"/>
    <x v="1"/>
    <x v="1"/>
  </r>
  <r>
    <n v="19"/>
    <n v="32"/>
    <n v="882920"/>
    <d v="2006-01-01T00:00:00"/>
    <s v="OH"/>
    <s v="500/1000"/>
    <n v="1000"/>
    <n v="1215.8499999999999"/>
    <n v="0"/>
    <n v="454985"/>
    <s v="MALE"/>
    <s v="High School"/>
    <s v="Other-Service"/>
    <s v="Husband"/>
    <n v="42900"/>
    <n v="-90200"/>
    <d v="2015-01-02T00:00:00"/>
    <s v="Vehicle Theft"/>
    <s v="Unknown"/>
    <s v="Minor Damage"/>
    <s v="Police"/>
    <s v="VA"/>
    <s v="Hillsdale"/>
    <n v="8"/>
    <n v="1"/>
    <s v="Yes"/>
    <n v="1"/>
    <n v="1"/>
    <s v="Yes"/>
    <n v="7040"/>
    <n v="1280"/>
    <n v="640"/>
    <n v="5120"/>
    <s v="Nissan"/>
    <s v="Maxima"/>
    <n v="2015"/>
    <x v="1"/>
    <x v="0"/>
  </r>
  <r>
    <n v="73"/>
    <n v="26"/>
    <n v="918777"/>
    <d v="2003-04-04T00:00:00"/>
    <s v="IL"/>
    <s v="250/500"/>
    <n v="2000"/>
    <n v="1191.19"/>
    <n v="4000000"/>
    <n v="468813"/>
    <s v="MALE"/>
    <s v="MD"/>
    <s v="Farming-Fishing"/>
    <s v="Not-In-Family"/>
    <n v="29300"/>
    <n v="0"/>
    <d v="2015-02-12T00:00:00"/>
    <s v="Multi-Vehicle Collision"/>
    <s v="Rear Collision"/>
    <s v="Total Loss"/>
    <s v="Other"/>
    <s v="VA"/>
    <s v="Northbrook"/>
    <n v="9"/>
    <n v="3"/>
    <s v="Unknown"/>
    <n v="0"/>
    <n v="1"/>
    <s v="Yes"/>
    <n v="40160"/>
    <n v="5020"/>
    <n v="0"/>
    <n v="35140"/>
    <s v="Chevrolet"/>
    <s v="Tahoe"/>
    <n v="2003"/>
    <x v="1"/>
    <x v="1"/>
  </r>
  <r>
    <n v="285"/>
    <n v="44"/>
    <n v="212580"/>
    <d v="2014-07-05T00:00:00"/>
    <s v="IL"/>
    <s v="500/1000"/>
    <n v="1000"/>
    <n v="1594.45"/>
    <n v="0"/>
    <n v="452747"/>
    <s v="MALE"/>
    <s v="High School"/>
    <s v="Handlers-Cleaners"/>
    <s v="Husband"/>
    <n v="0"/>
    <n v="0"/>
    <d v="2015-02-05T00:00:00"/>
    <s v="Multi-Vehicle Collision"/>
    <s v="Side Collision"/>
    <s v="Total Loss"/>
    <s v="Fire"/>
    <s v="NC"/>
    <s v="Columbus"/>
    <n v="17"/>
    <n v="2"/>
    <s v="Yes"/>
    <n v="2"/>
    <n v="3"/>
    <s v="No"/>
    <n v="55680"/>
    <n v="6960"/>
    <n v="6960"/>
    <n v="41760"/>
    <s v="Saab"/>
    <n v="95"/>
    <n v="2006"/>
    <x v="1"/>
    <x v="0"/>
  </r>
  <r>
    <n v="196"/>
    <n v="36"/>
    <n v="602410"/>
    <d v="1996-01-16T00:00:00"/>
    <s v="IN"/>
    <s v="250/500"/>
    <n v="2000"/>
    <n v="1463.07"/>
    <n v="0"/>
    <n v="615611"/>
    <s v="MALE"/>
    <s v="MD"/>
    <s v="Armed-Forces"/>
    <s v="Own-Child"/>
    <n v="0"/>
    <n v="0"/>
    <d v="2015-01-24T00:00:00"/>
    <s v="Vehicle Theft"/>
    <s v="Unknown"/>
    <s v="Trivial Damage"/>
    <s v="Police"/>
    <s v="WV"/>
    <s v="Springfield"/>
    <n v="3"/>
    <n v="1"/>
    <s v="Unknown"/>
    <n v="1"/>
    <n v="1"/>
    <s v="No"/>
    <n v="5300"/>
    <n v="530"/>
    <n v="530"/>
    <n v="4240"/>
    <s v="Jeep"/>
    <s v="Grand Cherokee"/>
    <n v="2001"/>
    <x v="0"/>
    <x v="1"/>
  </r>
  <r>
    <n v="223"/>
    <n v="43"/>
    <n v="976971"/>
    <d v="2002-04-19T00:00:00"/>
    <s v="OH"/>
    <s v="250/500"/>
    <n v="500"/>
    <n v="1734.09"/>
    <n v="0"/>
    <n v="451400"/>
    <s v="FEMALE"/>
    <s v="MD"/>
    <s v="Adm-Clerical"/>
    <s v="Not-In-Family"/>
    <n v="0"/>
    <n v="0"/>
    <d v="2015-01-12T00:00:00"/>
    <s v="Parked Car"/>
    <s v="Unknown"/>
    <s v="Trivial Damage"/>
    <s v="None"/>
    <s v="WV"/>
    <s v="Arlington"/>
    <n v="6"/>
    <n v="1"/>
    <s v="Yes"/>
    <n v="0"/>
    <n v="3"/>
    <s v="Unknown"/>
    <n v="5200"/>
    <n v="650"/>
    <n v="650"/>
    <n v="3900"/>
    <s v="Acura"/>
    <s v="MDX"/>
    <n v="2006"/>
    <x v="1"/>
    <x v="2"/>
  </r>
  <r>
    <n v="328"/>
    <n v="48"/>
    <n v="630226"/>
    <d v="2005-12-10T00:00:00"/>
    <s v="IL"/>
    <s v="250/500"/>
    <n v="500"/>
    <n v="1411.43"/>
    <n v="0"/>
    <n v="464874"/>
    <s v="MALE"/>
    <s v="Masters"/>
    <s v="Armed-Forces"/>
    <s v="Own-Child"/>
    <n v="45100"/>
    <n v="-32800"/>
    <d v="2015-01-16T00:00:00"/>
    <s v="Single Vehicle Collision"/>
    <s v="Front Collision"/>
    <s v="Major Damage"/>
    <s v="Ambulance"/>
    <s v="NY"/>
    <s v="River wood"/>
    <n v="17"/>
    <n v="1"/>
    <s v="Yes"/>
    <n v="2"/>
    <n v="1"/>
    <s v="No"/>
    <n v="59400"/>
    <n v="5940"/>
    <n v="11880"/>
    <n v="41580"/>
    <s v="Honda"/>
    <s v="Civic"/>
    <n v="2014"/>
    <x v="1"/>
    <x v="2"/>
  </r>
  <r>
    <n v="285"/>
    <n v="43"/>
    <n v="171254"/>
    <d v="1994-11-07T00:00:00"/>
    <s v="OH"/>
    <s v="100/300"/>
    <n v="2000"/>
    <n v="1512.58"/>
    <n v="0"/>
    <n v="452496"/>
    <s v="FEMALE"/>
    <s v="College"/>
    <s v="Sales"/>
    <s v="Other-Relative"/>
    <n v="47600"/>
    <n v="0"/>
    <d v="2015-01-13T00:00:00"/>
    <s v="Vehicle Theft"/>
    <s v="Unknown"/>
    <s v="Minor Damage"/>
    <s v="Police"/>
    <s v="SC"/>
    <s v="Arlington"/>
    <n v="7"/>
    <n v="1"/>
    <s v="Unknown"/>
    <n v="1"/>
    <n v="1"/>
    <s v="Unknown"/>
    <n v="2520"/>
    <n v="280"/>
    <n v="280"/>
    <n v="1960"/>
    <s v="Bmw"/>
    <s v="3 Series"/>
    <n v="1997"/>
    <x v="1"/>
    <x v="1"/>
  </r>
  <r>
    <n v="30"/>
    <n v="31"/>
    <n v="247116"/>
    <d v="2012-06-02T00:00:00"/>
    <s v="IL"/>
    <s v="250/500"/>
    <n v="2000"/>
    <n v="1153.3499999999999"/>
    <n v="0"/>
    <n v="430714"/>
    <s v="MALE"/>
    <s v="PhD"/>
    <s v="Craft-Repair"/>
    <s v="Not-In-Family"/>
    <n v="0"/>
    <n v="0"/>
    <d v="2015-02-02T00:00:00"/>
    <s v="Vehicle Theft"/>
    <s v="Unknown"/>
    <s v="Trivial Damage"/>
    <s v="Police"/>
    <s v="NY"/>
    <s v="Hillsdale"/>
    <n v="9"/>
    <n v="1"/>
    <s v="No"/>
    <n v="2"/>
    <n v="1"/>
    <s v="Yes"/>
    <n v="5760"/>
    <n v="960"/>
    <n v="960"/>
    <n v="3840"/>
    <s v="Subaru"/>
    <s v="Impreza"/>
    <n v="2011"/>
    <x v="1"/>
    <x v="1"/>
  </r>
  <r>
    <n v="342"/>
    <n v="49"/>
    <n v="505969"/>
    <d v="1998-04-07T00:00:00"/>
    <s v="OH"/>
    <s v="250/500"/>
    <n v="500"/>
    <n v="1722.95"/>
    <n v="0"/>
    <n v="472634"/>
    <s v="MALE"/>
    <s v="PhD"/>
    <s v="Transport-Moving"/>
    <s v="Not-In-Family"/>
    <n v="63100"/>
    <n v="-13800"/>
    <d v="2015-02-28T00:00:00"/>
    <s v="Single Vehicle Collision"/>
    <s v="Rear Collision"/>
    <s v="Minor Damage"/>
    <s v="Fire"/>
    <s v="WV"/>
    <s v="Hillsdale"/>
    <n v="3"/>
    <n v="1"/>
    <s v="Unknown"/>
    <n v="2"/>
    <n v="0"/>
    <s v="Yes"/>
    <n v="76700"/>
    <n v="7670"/>
    <n v="7670"/>
    <n v="61360"/>
    <s v="Subaru"/>
    <s v="Legacy"/>
    <n v="2006"/>
    <x v="1"/>
    <x v="2"/>
  </r>
  <r>
    <n v="219"/>
    <n v="39"/>
    <n v="653864"/>
    <d v="2007-04-25T00:00:00"/>
    <s v="IN"/>
    <s v="250/500"/>
    <n v="2000"/>
    <n v="1281.07"/>
    <n v="7000000"/>
    <n v="608371"/>
    <s v="FEMALE"/>
    <s v="High School"/>
    <s v="Protective-Serv"/>
    <s v="Unmarried"/>
    <n v="0"/>
    <n v="0"/>
    <d v="2015-01-18T00:00:00"/>
    <s v="Parked Car"/>
    <s v="Unknown"/>
    <s v="Trivial Damage"/>
    <s v="Police"/>
    <s v="NY"/>
    <s v="Springfield"/>
    <n v="6"/>
    <n v="1"/>
    <s v="No"/>
    <n v="0"/>
    <n v="2"/>
    <s v="No"/>
    <n v="5920"/>
    <n v="740"/>
    <n v="740"/>
    <n v="4440"/>
    <s v="Chevrolet"/>
    <s v="Malibu"/>
    <n v="2015"/>
    <x v="1"/>
    <x v="1"/>
  </r>
  <r>
    <n v="468"/>
    <n v="62"/>
    <n v="586367"/>
    <d v="2000-06-30T00:00:00"/>
    <s v="IL"/>
    <s v="100/300"/>
    <n v="500"/>
    <n v="1011.92"/>
    <n v="0"/>
    <n v="468168"/>
    <s v="MALE"/>
    <s v="PhD"/>
    <s v="Machine-Op-Inspct"/>
    <s v="Wife"/>
    <n v="0"/>
    <n v="0"/>
    <d v="2015-02-15T00:00:00"/>
    <s v="Multi-Vehicle Collision"/>
    <s v="Rear Collision"/>
    <s v="Major Damage"/>
    <s v="Fire"/>
    <s v="SC"/>
    <s v="River wood"/>
    <n v="7"/>
    <n v="3"/>
    <s v="Yes"/>
    <n v="0"/>
    <n v="3"/>
    <s v="Unknown"/>
    <n v="64350"/>
    <n v="7150"/>
    <n v="7150"/>
    <n v="50050"/>
    <s v="Chevrolet"/>
    <s v="Tahoe"/>
    <n v="2009"/>
    <x v="1"/>
    <x v="2"/>
  </r>
  <r>
    <n v="241"/>
    <n v="39"/>
    <n v="896890"/>
    <d v="1996-06-04T00:00:00"/>
    <s v="IL"/>
    <s v="250/500"/>
    <n v="2000"/>
    <n v="1042.26"/>
    <n v="0"/>
    <n v="464107"/>
    <s v="MALE"/>
    <s v="JD"/>
    <s v="Sales"/>
    <s v="Husband"/>
    <n v="0"/>
    <n v="0"/>
    <d v="2015-01-31T00:00:00"/>
    <s v="Multi-Vehicle Collision"/>
    <s v="Rear Collision"/>
    <s v="Total Loss"/>
    <s v="Ambulance"/>
    <s v="WV"/>
    <s v="North bend"/>
    <n v="21"/>
    <n v="3"/>
    <s v="No"/>
    <n v="1"/>
    <n v="2"/>
    <s v="Unknown"/>
    <n v="19080"/>
    <n v="4240"/>
    <n v="2120"/>
    <n v="12720"/>
    <s v="Saab"/>
    <n v="93"/>
    <n v="1995"/>
    <x v="1"/>
    <x v="1"/>
  </r>
  <r>
    <n v="223"/>
    <n v="43"/>
    <n v="650026"/>
    <d v="2009-05-09T00:00:00"/>
    <s v="OH"/>
    <s v="500/1000"/>
    <n v="500"/>
    <n v="1235.0999999999999"/>
    <n v="0"/>
    <n v="466959"/>
    <s v="FEMALE"/>
    <s v="Masters"/>
    <s v="Tech-Support"/>
    <s v="Not-In-Family"/>
    <n v="66400"/>
    <n v="-34400"/>
    <d v="2015-02-10T00:00:00"/>
    <s v="Single Vehicle Collision"/>
    <s v="Rear Collision"/>
    <s v="Minor Damage"/>
    <s v="Police"/>
    <s v="SC"/>
    <s v="Springfield"/>
    <n v="14"/>
    <n v="1"/>
    <s v="No"/>
    <n v="2"/>
    <n v="1"/>
    <s v="No"/>
    <n v="54400"/>
    <n v="5440"/>
    <n v="5440"/>
    <n v="43520"/>
    <s v="Bmw"/>
    <s v="M5"/>
    <n v="2011"/>
    <x v="1"/>
    <x v="2"/>
  </r>
  <r>
    <n v="128"/>
    <n v="32"/>
    <n v="547744"/>
    <d v="2001-07-08T00:00:00"/>
    <s v="OH"/>
    <s v="100/300"/>
    <n v="2000"/>
    <n v="768.91"/>
    <n v="0"/>
    <n v="443522"/>
    <s v="FEMALE"/>
    <s v="College"/>
    <s v="Sales"/>
    <s v="Other-Relative"/>
    <n v="0"/>
    <n v="-39300"/>
    <d v="2015-02-26T00:00:00"/>
    <s v="Single Vehicle Collision"/>
    <s v="Rear Collision"/>
    <s v="Total Loss"/>
    <s v="Fire"/>
    <s v="SC"/>
    <s v="Columbus"/>
    <n v="0"/>
    <n v="1"/>
    <s v="Unknown"/>
    <n v="1"/>
    <n v="0"/>
    <s v="No"/>
    <n v="59800"/>
    <n v="5980"/>
    <n v="5980"/>
    <n v="47840"/>
    <s v="Ford"/>
    <s v="F150"/>
    <n v="1999"/>
    <x v="0"/>
    <x v="1"/>
  </r>
  <r>
    <n v="124"/>
    <n v="29"/>
    <n v="598124"/>
    <d v="1993-09-20T00:00:00"/>
    <s v="OH"/>
    <s v="500/1000"/>
    <n v="500"/>
    <n v="1301.72"/>
    <n v="0"/>
    <n v="441726"/>
    <s v="MALE"/>
    <s v="Masters"/>
    <s v="Handlers-Cleaners"/>
    <s v="Husband"/>
    <n v="0"/>
    <n v="0"/>
    <d v="2015-02-25T00:00:00"/>
    <s v="Multi-Vehicle Collision"/>
    <s v="Side Collision"/>
    <s v="Major Damage"/>
    <s v="Police"/>
    <s v="VA"/>
    <s v="Springfield"/>
    <n v="14"/>
    <n v="3"/>
    <s v="Unknown"/>
    <n v="0"/>
    <n v="3"/>
    <s v="Yes"/>
    <n v="72000"/>
    <n v="7200"/>
    <n v="7200"/>
    <n v="57600"/>
    <s v="Audi"/>
    <s v="A3"/>
    <n v="2005"/>
    <x v="1"/>
    <x v="2"/>
  </r>
  <r>
    <n v="343"/>
    <n v="48"/>
    <n v="436126"/>
    <d v="2009-11-03T00:00:00"/>
    <s v="IN"/>
    <s v="250/500"/>
    <n v="500"/>
    <n v="1451.54"/>
    <n v="3000000"/>
    <n v="473412"/>
    <s v="MALE"/>
    <s v="JD"/>
    <s v="Adm-Clerical"/>
    <s v="Husband"/>
    <n v="0"/>
    <n v="0"/>
    <d v="2015-01-08T00:00:00"/>
    <s v="Multi-Vehicle Collision"/>
    <s v="Side Collision"/>
    <s v="Total Loss"/>
    <s v="Police"/>
    <s v="SC"/>
    <s v="River wood"/>
    <n v="13"/>
    <n v="4"/>
    <s v="No"/>
    <n v="2"/>
    <n v="3"/>
    <s v="No"/>
    <n v="65070"/>
    <n v="7230"/>
    <n v="14460"/>
    <n v="43380"/>
    <s v="Mercedes"/>
    <s v="C300"/>
    <n v="2003"/>
    <x v="1"/>
    <x v="2"/>
  </r>
  <r>
    <n v="404"/>
    <n v="53"/>
    <n v="739447"/>
    <d v="2014-12-10T00:00:00"/>
    <s v="IN"/>
    <s v="250/500"/>
    <n v="500"/>
    <n v="767.14"/>
    <n v="0"/>
    <n v="466201"/>
    <s v="MALE"/>
    <s v="Associate"/>
    <s v="Sales"/>
    <s v="Not-In-Family"/>
    <n v="25500"/>
    <n v="-36700"/>
    <d v="2015-01-14T00:00:00"/>
    <s v="Parked Car"/>
    <s v="Unknown"/>
    <s v="Trivial Damage"/>
    <s v="Police"/>
    <s v="WV"/>
    <s v="Columbus"/>
    <n v="8"/>
    <n v="1"/>
    <s v="No"/>
    <n v="0"/>
    <n v="1"/>
    <s v="No"/>
    <n v="8800"/>
    <n v="1760"/>
    <n v="880"/>
    <n v="6160"/>
    <s v="Subaru"/>
    <s v="Legacy"/>
    <n v="2002"/>
    <x v="1"/>
    <x v="2"/>
  </r>
  <r>
    <n v="63"/>
    <n v="24"/>
    <n v="427484"/>
    <d v="1994-01-08T00:00:00"/>
    <s v="OH"/>
    <s v="250/500"/>
    <n v="2000"/>
    <n v="1620.89"/>
    <n v="0"/>
    <n v="469621"/>
    <s v="FEMALE"/>
    <s v="High School"/>
    <s v="Handlers-Cleaners"/>
    <s v="Other-Relative"/>
    <n v="0"/>
    <n v="0"/>
    <d v="2015-02-03T00:00:00"/>
    <s v="Vehicle Theft"/>
    <s v="Unknown"/>
    <s v="Minor Damage"/>
    <s v="Police"/>
    <s v="NC"/>
    <s v="Hillsdale"/>
    <n v="7"/>
    <n v="1"/>
    <s v="No"/>
    <n v="2"/>
    <n v="0"/>
    <s v="No"/>
    <n v="6120"/>
    <n v="1020"/>
    <n v="1020"/>
    <n v="4080"/>
    <s v="Toyota"/>
    <s v="Corolla"/>
    <n v="2015"/>
    <x v="1"/>
    <x v="1"/>
  </r>
  <r>
    <n v="210"/>
    <n v="37"/>
    <n v="218684"/>
    <d v="2006-08-05T00:00:00"/>
    <s v="IN"/>
    <s v="500/1000"/>
    <n v="2000"/>
    <n v="1048.46"/>
    <n v="0"/>
    <n v="466676"/>
    <s v="MALE"/>
    <s v="High School"/>
    <s v="Priv-House-Serv"/>
    <s v="Not-In-Family"/>
    <n v="59900"/>
    <n v="0"/>
    <d v="2015-01-05T00:00:00"/>
    <s v="Vehicle Theft"/>
    <s v="Unknown"/>
    <s v="Trivial Damage"/>
    <s v="None"/>
    <s v="OH"/>
    <s v="Columbus"/>
    <n v="9"/>
    <n v="1"/>
    <s v="Unknown"/>
    <n v="1"/>
    <n v="2"/>
    <s v="Unknown"/>
    <n v="7080"/>
    <n v="1180"/>
    <n v="590"/>
    <n v="5310"/>
    <s v="Dodge"/>
    <s v="RAM"/>
    <n v="1999"/>
    <x v="1"/>
    <x v="1"/>
  </r>
  <r>
    <n v="335"/>
    <n v="50"/>
    <n v="565564"/>
    <d v="2007-02-07T00:00:00"/>
    <s v="OH"/>
    <s v="100/300"/>
    <n v="1000"/>
    <n v="1538.26"/>
    <n v="6000000"/>
    <n v="615346"/>
    <s v="MALE"/>
    <s v="High School"/>
    <s v="Sales"/>
    <s v="Other-Relative"/>
    <n v="62200"/>
    <n v="-31400"/>
    <d v="2015-01-24T00:00:00"/>
    <s v="Multi-Vehicle Collision"/>
    <s v="Side Collision"/>
    <s v="Minor Damage"/>
    <s v="Ambulance"/>
    <s v="NY"/>
    <s v="River wood"/>
    <n v="12"/>
    <n v="3"/>
    <s v="Yes"/>
    <n v="2"/>
    <n v="3"/>
    <s v="Yes"/>
    <n v="34320"/>
    <n v="8580"/>
    <n v="4290"/>
    <n v="21450"/>
    <s v="Volkswagen"/>
    <s v="Passat"/>
    <n v="2009"/>
    <x v="1"/>
    <x v="0"/>
  </r>
  <r>
    <n v="11"/>
    <n v="40"/>
    <n v="743163"/>
    <d v="2001-04-09T00:00:00"/>
    <s v="OH"/>
    <s v="500/1000"/>
    <n v="2000"/>
    <n v="1217.69"/>
    <n v="0"/>
    <n v="440106"/>
    <s v="FEMALE"/>
    <s v="MD"/>
    <s v="Prof-Specialty"/>
    <s v="Wife"/>
    <n v="24000"/>
    <n v="0"/>
    <d v="2015-01-26T00:00:00"/>
    <s v="Multi-Vehicle Collision"/>
    <s v="Side Collision"/>
    <s v="Major Damage"/>
    <s v="Other"/>
    <s v="SC"/>
    <s v="Springfield"/>
    <n v="6"/>
    <n v="3"/>
    <s v="Unknown"/>
    <n v="1"/>
    <n v="0"/>
    <s v="Unknown"/>
    <n v="53460"/>
    <n v="9720"/>
    <n v="9720"/>
    <n v="34020"/>
    <s v="Dodge"/>
    <s v="Neon"/>
    <n v="2004"/>
    <x v="0"/>
    <x v="1"/>
  </r>
  <r>
    <n v="142"/>
    <n v="33"/>
    <n v="604614"/>
    <d v="1995-02-17T00:00:00"/>
    <s v="IN"/>
    <s v="100/300"/>
    <n v="2000"/>
    <n v="1362.64"/>
    <n v="5000000"/>
    <n v="450332"/>
    <s v="FEMALE"/>
    <s v="JD"/>
    <s v="Exec-Managerial"/>
    <s v="Wife"/>
    <n v="0"/>
    <n v="0"/>
    <d v="2015-01-21T00:00:00"/>
    <s v="Single Vehicle Collision"/>
    <s v="Side Collision"/>
    <s v="Total Loss"/>
    <s v="Other"/>
    <s v="NC"/>
    <s v="Columbus"/>
    <n v="11"/>
    <n v="1"/>
    <s v="Yes"/>
    <n v="1"/>
    <n v="3"/>
    <s v="Unknown"/>
    <n v="81360"/>
    <n v="6780"/>
    <n v="13560"/>
    <n v="61020"/>
    <s v="Subaru"/>
    <s v="Legacy"/>
    <n v="2009"/>
    <x v="0"/>
    <x v="1"/>
  </r>
  <r>
    <n v="272"/>
    <n v="43"/>
    <n v="509928"/>
    <d v="1995-07-25T00:00:00"/>
    <s v="OH"/>
    <s v="100/300"/>
    <n v="1000"/>
    <n v="1279.1300000000001"/>
    <n v="0"/>
    <n v="615226"/>
    <s v="MALE"/>
    <s v="PhD"/>
    <s v="Craft-Repair"/>
    <s v="Other-Relative"/>
    <n v="0"/>
    <n v="0"/>
    <d v="2015-02-06T00:00:00"/>
    <s v="Multi-Vehicle Collision"/>
    <s v="Side Collision"/>
    <s v="Minor Damage"/>
    <s v="Ambulance"/>
    <s v="NC"/>
    <s v="Springfield"/>
    <n v="5"/>
    <n v="3"/>
    <s v="Unknown"/>
    <n v="1"/>
    <n v="2"/>
    <s v="Yes"/>
    <n v="81070"/>
    <n v="7370"/>
    <n v="14740"/>
    <n v="58960"/>
    <s v="Audi"/>
    <s v="A3"/>
    <n v="2006"/>
    <x v="0"/>
    <x v="0"/>
  </r>
  <r>
    <n v="69"/>
    <n v="26"/>
    <n v="593390"/>
    <d v="2006-03-24T00:00:00"/>
    <s v="IL"/>
    <s v="100/300"/>
    <n v="2000"/>
    <n v="924.72"/>
    <n v="0"/>
    <n v="437688"/>
    <s v="FEMALE"/>
    <s v="High School"/>
    <s v="Machine-Op-Inspct"/>
    <s v="Unmarried"/>
    <n v="0"/>
    <n v="0"/>
    <d v="2015-01-07T00:00:00"/>
    <s v="Single Vehicle Collision"/>
    <s v="Front Collision"/>
    <s v="Minor Damage"/>
    <s v="Fire"/>
    <s v="NY"/>
    <s v="Columbus"/>
    <n v="14"/>
    <n v="1"/>
    <s v="No"/>
    <n v="2"/>
    <n v="2"/>
    <s v="No"/>
    <n v="63120"/>
    <n v="5260"/>
    <n v="10520"/>
    <n v="47340"/>
    <s v="Audi"/>
    <s v="A5"/>
    <n v="2008"/>
    <x v="1"/>
    <x v="1"/>
  </r>
  <r>
    <n v="38"/>
    <n v="28"/>
    <n v="970607"/>
    <d v="1995-03-28T00:00:00"/>
    <s v="OH"/>
    <s v="250/500"/>
    <n v="1000"/>
    <n v="1019.44"/>
    <n v="0"/>
    <n v="437387"/>
    <s v="MALE"/>
    <s v="Masters"/>
    <s v="Transport-Moving"/>
    <s v="Not-In-Family"/>
    <n v="0"/>
    <n v="-39700"/>
    <d v="2015-02-10T00:00:00"/>
    <s v="Vehicle Theft"/>
    <s v="Unknown"/>
    <s v="Trivial Damage"/>
    <s v="None"/>
    <s v="NC"/>
    <s v="Springfield"/>
    <n v="17"/>
    <n v="1"/>
    <s v="Unknown"/>
    <n v="2"/>
    <n v="1"/>
    <s v="No"/>
    <n v="7200"/>
    <n v="1440"/>
    <n v="720"/>
    <n v="5040"/>
    <s v="Bmw"/>
    <s v="X5"/>
    <n v="2004"/>
    <x v="1"/>
    <x v="0"/>
  </r>
  <r>
    <n v="328"/>
    <n v="46"/>
    <n v="174701"/>
    <d v="1996-06-19T00:00:00"/>
    <s v="IL"/>
    <s v="500/1000"/>
    <n v="500"/>
    <n v="1314.6"/>
    <n v="0"/>
    <n v="458139"/>
    <s v="FEMALE"/>
    <s v="MD"/>
    <s v="Prof-Specialty"/>
    <s v="Not-In-Family"/>
    <n v="24800"/>
    <n v="0"/>
    <d v="2015-02-23T00:00:00"/>
    <s v="Single Vehicle Collision"/>
    <s v="Rear Collision"/>
    <s v="Total Loss"/>
    <s v="Other"/>
    <s v="WV"/>
    <s v="Hillsdale"/>
    <n v="0"/>
    <n v="1"/>
    <s v="Unknown"/>
    <n v="2"/>
    <n v="3"/>
    <s v="Unknown"/>
    <n v="70290"/>
    <n v="12780"/>
    <n v="6390"/>
    <n v="51120"/>
    <s v="Saab"/>
    <s v="92x"/>
    <n v="1998"/>
    <x v="0"/>
    <x v="2"/>
  </r>
  <r>
    <n v="281"/>
    <n v="43"/>
    <n v="529398"/>
    <d v="1993-06-16T00:00:00"/>
    <s v="OH"/>
    <s v="100/300"/>
    <n v="1000"/>
    <n v="1515.18"/>
    <n v="6000000"/>
    <n v="443191"/>
    <s v="MALE"/>
    <s v="College"/>
    <s v="Priv-House-Serv"/>
    <s v="Other-Relative"/>
    <n v="0"/>
    <n v="0"/>
    <d v="2015-01-09T00:00:00"/>
    <s v="Multi-Vehicle Collision"/>
    <s v="Side Collision"/>
    <s v="Minor Damage"/>
    <s v="Fire"/>
    <s v="SC"/>
    <s v="Northbrook"/>
    <n v="21"/>
    <n v="3"/>
    <s v="No"/>
    <n v="1"/>
    <n v="0"/>
    <s v="No"/>
    <n v="60190"/>
    <n v="9260"/>
    <n v="9260"/>
    <n v="41670"/>
    <s v="Bmw"/>
    <s v="X6"/>
    <n v="1999"/>
    <x v="1"/>
    <x v="0"/>
  </r>
  <r>
    <n v="246"/>
    <n v="44"/>
    <n v="940942"/>
    <d v="2001-07-11T00:00:00"/>
    <s v="OH"/>
    <s v="250/500"/>
    <n v="2000"/>
    <n v="1649.18"/>
    <n v="0"/>
    <n v="613647"/>
    <s v="MALE"/>
    <s v="College"/>
    <s v="Farming-Fishing"/>
    <s v="Other-Relative"/>
    <n v="0"/>
    <n v="-58600"/>
    <d v="2015-02-22T00:00:00"/>
    <s v="Single Vehicle Collision"/>
    <s v="Front Collision"/>
    <s v="Major Damage"/>
    <s v="Other"/>
    <s v="NY"/>
    <s v="Hillsdale"/>
    <n v="18"/>
    <n v="1"/>
    <s v="Yes"/>
    <n v="1"/>
    <n v="2"/>
    <s v="Yes"/>
    <n v="61380"/>
    <n v="11160"/>
    <n v="5580"/>
    <n v="44640"/>
    <s v="Honda"/>
    <s v="Civic"/>
    <n v="2009"/>
    <x v="0"/>
    <x v="1"/>
  </r>
  <r>
    <n v="298"/>
    <n v="49"/>
    <n v="442677"/>
    <d v="2008-11-22T00:00:00"/>
    <s v="OH"/>
    <s v="250/500"/>
    <n v="500"/>
    <n v="1451.01"/>
    <n v="0"/>
    <n v="460820"/>
    <s v="FEMALE"/>
    <s v="College"/>
    <s v="Other-Service"/>
    <s v="Own-Child"/>
    <n v="47800"/>
    <n v="0"/>
    <d v="2015-02-21T00:00:00"/>
    <s v="Single Vehicle Collision"/>
    <s v="Front Collision"/>
    <s v="Minor Damage"/>
    <s v="Ambulance"/>
    <s v="NY"/>
    <s v="Springfield"/>
    <n v="17"/>
    <n v="1"/>
    <s v="No"/>
    <n v="2"/>
    <n v="2"/>
    <s v="No"/>
    <n v="28100"/>
    <n v="2810"/>
    <n v="5620"/>
    <n v="19670"/>
    <s v="Jeep"/>
    <s v="Grand Cherokee"/>
    <n v="2012"/>
    <x v="1"/>
    <x v="2"/>
  </r>
  <r>
    <n v="330"/>
    <n v="50"/>
    <n v="365364"/>
    <d v="2002-12-28T00:00:00"/>
    <s v="IL"/>
    <s v="500/1000"/>
    <n v="1000"/>
    <n v="978.46"/>
    <n v="0"/>
    <n v="431121"/>
    <s v="FEMALE"/>
    <s v="High School"/>
    <s v="Sales"/>
    <s v="Husband"/>
    <n v="0"/>
    <n v="0"/>
    <d v="2015-02-04T00:00:00"/>
    <s v="Single Vehicle Collision"/>
    <s v="Side Collision"/>
    <s v="Total Loss"/>
    <s v="Fire"/>
    <s v="NY"/>
    <s v="Hillsdale"/>
    <n v="19"/>
    <n v="1"/>
    <s v="Yes"/>
    <n v="0"/>
    <n v="0"/>
    <s v="No"/>
    <n v="49060"/>
    <n v="8920"/>
    <n v="8920"/>
    <n v="31220"/>
    <s v="Chevrolet"/>
    <s v="Silverado"/>
    <n v="1995"/>
    <x v="1"/>
    <x v="0"/>
  </r>
  <r>
    <n v="362"/>
    <n v="50"/>
    <n v="114839"/>
    <d v="2006-01-01T00:00:00"/>
    <s v="IL"/>
    <s v="250/500"/>
    <n v="500"/>
    <n v="1198.3399999999999"/>
    <n v="4000000"/>
    <n v="619735"/>
    <s v="MALE"/>
    <s v="Associate"/>
    <s v="Sales"/>
    <s v="Wife"/>
    <n v="53000"/>
    <n v="-72500"/>
    <d v="2015-01-07T00:00:00"/>
    <s v="Multi-Vehicle Collision"/>
    <s v="Side Collision"/>
    <s v="Total Loss"/>
    <s v="Fire"/>
    <s v="NY"/>
    <s v="Columbus"/>
    <n v="17"/>
    <n v="3"/>
    <s v="Unknown"/>
    <n v="1"/>
    <n v="1"/>
    <s v="No"/>
    <n v="57060"/>
    <n v="6340"/>
    <n v="6340"/>
    <n v="44380"/>
    <s v="Mercedes"/>
    <s v="E400"/>
    <n v="1995"/>
    <x v="1"/>
    <x v="2"/>
  </r>
  <r>
    <n v="241"/>
    <n v="38"/>
    <n v="872734"/>
    <d v="1990-05-19T00:00:00"/>
    <s v="IN"/>
    <s v="100/300"/>
    <n v="2000"/>
    <n v="1003.23"/>
    <n v="0"/>
    <n v="470485"/>
    <s v="FEMALE"/>
    <s v="Associate"/>
    <s v="Tech-Support"/>
    <s v="Not-In-Family"/>
    <n v="0"/>
    <n v="0"/>
    <d v="2015-01-17T00:00:00"/>
    <s v="Multi-Vehicle Collision"/>
    <s v="Side Collision"/>
    <s v="Major Damage"/>
    <s v="Fire"/>
    <s v="VA"/>
    <s v="Arlington"/>
    <n v="23"/>
    <n v="3"/>
    <s v="Unknown"/>
    <n v="0"/>
    <n v="3"/>
    <s v="Yes"/>
    <n v="77880"/>
    <n v="12980"/>
    <n v="12980"/>
    <n v="51920"/>
    <s v="Acura"/>
    <s v="MDX"/>
    <n v="2008"/>
    <x v="1"/>
    <x v="1"/>
  </r>
  <r>
    <n v="245"/>
    <n v="41"/>
    <n v="267885"/>
    <d v="2013-08-26T00:00:00"/>
    <s v="IN"/>
    <s v="500/1000"/>
    <n v="2000"/>
    <n v="1212"/>
    <n v="0"/>
    <n v="620473"/>
    <s v="MALE"/>
    <s v="Masters"/>
    <s v="Exec-Managerial"/>
    <s v="Unmarried"/>
    <n v="24400"/>
    <n v="-60500"/>
    <d v="2015-01-28T00:00:00"/>
    <s v="Single Vehicle Collision"/>
    <s v="Front Collision"/>
    <s v="Total Loss"/>
    <s v="Ambulance"/>
    <s v="NY"/>
    <s v="Springfield"/>
    <n v="4"/>
    <n v="1"/>
    <s v="Yes"/>
    <n v="0"/>
    <n v="1"/>
    <s v="Yes"/>
    <n v="73500"/>
    <n v="7350"/>
    <n v="14700"/>
    <n v="51450"/>
    <s v="Jeep"/>
    <s v="Wrangler"/>
    <n v="1999"/>
    <x v="1"/>
    <x v="1"/>
  </r>
  <r>
    <n v="371"/>
    <n v="52"/>
    <n v="740505"/>
    <d v="1997-10-12T00:00:00"/>
    <s v="IL"/>
    <s v="250/500"/>
    <n v="1000"/>
    <n v="1242.96"/>
    <n v="7000000"/>
    <n v="449800"/>
    <s v="FEMALE"/>
    <s v="High School"/>
    <s v="Other-Service"/>
    <s v="Own-Child"/>
    <n v="0"/>
    <n v="-37100"/>
    <d v="2015-02-22T00:00:00"/>
    <s v="Multi-Vehicle Collision"/>
    <s v="Rear Collision"/>
    <s v="Minor Damage"/>
    <s v="Other"/>
    <s v="NY"/>
    <s v="River wood"/>
    <n v="2"/>
    <n v="2"/>
    <s v="Yes"/>
    <n v="2"/>
    <n v="0"/>
    <s v="Unknown"/>
    <n v="88920"/>
    <n v="6840"/>
    <n v="13680"/>
    <n v="68400"/>
    <s v="Acura"/>
    <s v="RSX"/>
    <n v="2010"/>
    <x v="1"/>
    <x v="0"/>
  </r>
  <r>
    <n v="343"/>
    <n v="52"/>
    <n v="629663"/>
    <d v="2002-01-21T00:00:00"/>
    <s v="IL"/>
    <s v="500/1000"/>
    <n v="1000"/>
    <n v="1053.02"/>
    <n v="0"/>
    <n v="602402"/>
    <s v="FEMALE"/>
    <s v="Associate"/>
    <s v="Prof-Specialty"/>
    <s v="Not-In-Family"/>
    <n v="0"/>
    <n v="0"/>
    <d v="2015-02-16T00:00:00"/>
    <s v="Single Vehicle Collision"/>
    <s v="Front Collision"/>
    <s v="Major Damage"/>
    <s v="Other"/>
    <s v="NY"/>
    <s v="Arlington"/>
    <n v="2"/>
    <n v="1"/>
    <s v="Unknown"/>
    <n v="0"/>
    <n v="2"/>
    <s v="No"/>
    <n v="47630"/>
    <n v="12990"/>
    <n v="4330"/>
    <n v="30310"/>
    <s v="Toyota"/>
    <s v="Corolla"/>
    <n v="2005"/>
    <x v="0"/>
    <x v="0"/>
  </r>
  <r>
    <n v="377"/>
    <n v="53"/>
    <n v="839884"/>
    <d v="1996-09-02T00:00:00"/>
    <s v="IL"/>
    <s v="100/300"/>
    <n v="500"/>
    <n v="1693.63"/>
    <n v="0"/>
    <n v="452456"/>
    <s v="FEMALE"/>
    <s v="MD"/>
    <s v="Craft-Repair"/>
    <s v="Unmarried"/>
    <n v="0"/>
    <n v="-64000"/>
    <d v="2015-02-17T00:00:00"/>
    <s v="Multi-Vehicle Collision"/>
    <s v="Front Collision"/>
    <s v="Total Loss"/>
    <s v="Fire"/>
    <s v="WV"/>
    <s v="Hillsdale"/>
    <n v="10"/>
    <n v="3"/>
    <s v="Yes"/>
    <n v="1"/>
    <n v="3"/>
    <s v="No"/>
    <n v="59040"/>
    <n v="6560"/>
    <n v="6560"/>
    <n v="45920"/>
    <s v="Saab"/>
    <n v="93"/>
    <n v="2015"/>
    <x v="1"/>
    <x v="2"/>
  </r>
  <r>
    <n v="154"/>
    <n v="37"/>
    <n v="241562"/>
    <d v="2010-01-28T00:00:00"/>
    <s v="IL"/>
    <s v="250/500"/>
    <n v="1000"/>
    <n v="2047.59"/>
    <n v="0"/>
    <n v="439269"/>
    <s v="FEMALE"/>
    <s v="MD"/>
    <s v="Farming-Fishing"/>
    <s v="Other-Relative"/>
    <n v="0"/>
    <n v="-67800"/>
    <d v="2015-01-09T00:00:00"/>
    <s v="Single Vehicle Collision"/>
    <s v="Rear Collision"/>
    <s v="Minor Damage"/>
    <s v="Other"/>
    <s v="SC"/>
    <s v="Columbus"/>
    <n v="2"/>
    <n v="1"/>
    <s v="Unknown"/>
    <n v="0"/>
    <n v="3"/>
    <s v="No"/>
    <n v="79530"/>
    <n v="14460"/>
    <n v="7230"/>
    <n v="57840"/>
    <s v="Acura"/>
    <s v="MDX"/>
    <n v="2000"/>
    <x v="1"/>
    <x v="0"/>
  </r>
  <r>
    <n v="166"/>
    <n v="34"/>
    <n v="405533"/>
    <d v="2014-10-03T00:00:00"/>
    <s v="OH"/>
    <s v="100/300"/>
    <n v="1000"/>
    <n v="1083.72"/>
    <n v="0"/>
    <n v="617774"/>
    <s v="FEMALE"/>
    <s v="High School"/>
    <s v="Machine-Op-Inspct"/>
    <s v="Wife"/>
    <n v="65600"/>
    <n v="-68200"/>
    <d v="2015-02-09T00:00:00"/>
    <s v="Single Vehicle Collision"/>
    <s v="Side Collision"/>
    <s v="Total Loss"/>
    <s v="Other"/>
    <s v="NY"/>
    <s v="Columbus"/>
    <n v="18"/>
    <n v="1"/>
    <s v="No"/>
    <n v="0"/>
    <n v="2"/>
    <s v="Yes"/>
    <n v="53680"/>
    <n v="4880"/>
    <n v="4880"/>
    <n v="43920"/>
    <s v="Honda"/>
    <s v="CRV"/>
    <n v="2005"/>
    <x v="1"/>
    <x v="0"/>
  </r>
  <r>
    <n v="298"/>
    <n v="46"/>
    <n v="667021"/>
    <d v="2007-05-02T00:00:00"/>
    <s v="OH"/>
    <s v="500/1000"/>
    <n v="1000"/>
    <n v="1138.42"/>
    <n v="6000000"/>
    <n v="477678"/>
    <s v="MALE"/>
    <s v="JD"/>
    <s v="Prof-Specialty"/>
    <s v="Own-Child"/>
    <n v="36900"/>
    <n v="-55000"/>
    <d v="2015-02-16T00:00:00"/>
    <s v="Single Vehicle Collision"/>
    <s v="Side Collision"/>
    <s v="Minor Damage"/>
    <s v="Police"/>
    <s v="SC"/>
    <s v="Arlington"/>
    <n v="18"/>
    <n v="1"/>
    <s v="No"/>
    <n v="2"/>
    <n v="3"/>
    <s v="Yes"/>
    <n v="33550"/>
    <n v="3050"/>
    <n v="6100"/>
    <n v="24400"/>
    <s v="Volkswagen"/>
    <s v="Passat"/>
    <n v="2005"/>
    <x v="1"/>
    <x v="0"/>
  </r>
  <r>
    <n v="235"/>
    <n v="42"/>
    <n v="511621"/>
    <d v="1990-09-22T00:00:00"/>
    <s v="IN"/>
    <s v="250/500"/>
    <n v="500"/>
    <n v="1072.6199999999999"/>
    <n v="0"/>
    <n v="444913"/>
    <s v="FEMALE"/>
    <s v="Masters"/>
    <s v="Machine-Op-Inspct"/>
    <s v="Husband"/>
    <n v="39900"/>
    <n v="-60200"/>
    <d v="2015-02-18T00:00:00"/>
    <s v="Multi-Vehicle Collision"/>
    <s v="Side Collision"/>
    <s v="Total Loss"/>
    <s v="Other"/>
    <s v="WV"/>
    <s v="Springfield"/>
    <n v="7"/>
    <n v="4"/>
    <s v="Unknown"/>
    <n v="2"/>
    <n v="1"/>
    <s v="Yes"/>
    <n v="69100"/>
    <n v="6910"/>
    <n v="6910"/>
    <n v="55280"/>
    <s v="Toyota"/>
    <s v="Highlander"/>
    <n v="2006"/>
    <x v="1"/>
    <x v="2"/>
  </r>
  <r>
    <n v="172"/>
    <n v="35"/>
    <n v="476923"/>
    <d v="2004-09-19T00:00:00"/>
    <s v="IL"/>
    <s v="100/300"/>
    <n v="2000"/>
    <n v="1219.04"/>
    <n v="0"/>
    <n v="456602"/>
    <s v="MALE"/>
    <s v="MD"/>
    <s v="Handlers-Cleaners"/>
    <s v="Own-Child"/>
    <n v="63600"/>
    <n v="-68700"/>
    <d v="2015-01-11T00:00:00"/>
    <s v="Multi-Vehicle Collision"/>
    <s v="Rear Collision"/>
    <s v="Major Damage"/>
    <s v="Police"/>
    <s v="OH"/>
    <s v="Hillsdale"/>
    <n v="19"/>
    <n v="3"/>
    <s v="Unknown"/>
    <n v="2"/>
    <n v="0"/>
    <s v="No"/>
    <n v="79750"/>
    <n v="14500"/>
    <n v="14500"/>
    <n v="50750"/>
    <s v="Nissan"/>
    <s v="Pathfinder"/>
    <n v="1999"/>
    <x v="1"/>
    <x v="1"/>
  </r>
  <r>
    <n v="27"/>
    <n v="28"/>
    <n v="735822"/>
    <d v="1995-08-28T00:00:00"/>
    <s v="IN"/>
    <s v="100/300"/>
    <n v="2000"/>
    <n v="1371.78"/>
    <n v="0"/>
    <n v="451560"/>
    <s v="MALE"/>
    <s v="JD"/>
    <s v="Farming-Fishing"/>
    <s v="Other-Relative"/>
    <n v="0"/>
    <n v="-32500"/>
    <d v="2015-02-04T00:00:00"/>
    <s v="Multi-Vehicle Collision"/>
    <s v="Front Collision"/>
    <s v="Major Damage"/>
    <s v="Other"/>
    <s v="PA"/>
    <s v="River wood"/>
    <n v="10"/>
    <n v="3"/>
    <s v="Unknown"/>
    <n v="0"/>
    <n v="2"/>
    <s v="Yes"/>
    <n v="53600"/>
    <n v="5360"/>
    <n v="10720"/>
    <n v="37520"/>
    <s v="Audi"/>
    <s v="A5"/>
    <n v="2015"/>
    <x v="0"/>
    <x v="1"/>
  </r>
  <r>
    <n v="428"/>
    <n v="54"/>
    <n v="492745"/>
    <d v="2004-02-04T00:00:00"/>
    <s v="IN"/>
    <s v="100/300"/>
    <n v="2000"/>
    <n v="1506.21"/>
    <n v="0"/>
    <n v="453407"/>
    <s v="MALE"/>
    <s v="Masters"/>
    <s v="Transport-Moving"/>
    <s v="Unmarried"/>
    <n v="0"/>
    <n v="-24400"/>
    <d v="2015-01-22T00:00:00"/>
    <s v="Multi-Vehicle Collision"/>
    <s v="Side Collision"/>
    <s v="Minor Damage"/>
    <s v="Fire"/>
    <s v="NY"/>
    <s v="River wood"/>
    <n v="16"/>
    <n v="3"/>
    <s v="No"/>
    <n v="1"/>
    <n v="0"/>
    <s v="Unknown"/>
    <n v="76560"/>
    <n v="12760"/>
    <n v="6380"/>
    <n v="57420"/>
    <s v="Nissan"/>
    <s v="Ultimo"/>
    <n v="2009"/>
    <x v="1"/>
    <x v="1"/>
  </r>
  <r>
    <n v="99"/>
    <n v="32"/>
    <n v="130930"/>
    <d v="2014-07-23T00:00:00"/>
    <s v="IN"/>
    <s v="100/300"/>
    <n v="1000"/>
    <n v="1058.21"/>
    <n v="3000000"/>
    <n v="618655"/>
    <s v="MALE"/>
    <s v="JD"/>
    <s v="Craft-Repair"/>
    <s v="Unmarried"/>
    <n v="0"/>
    <n v="0"/>
    <d v="2015-01-10T00:00:00"/>
    <s v="Single Vehicle Collision"/>
    <s v="Front Collision"/>
    <s v="Total Loss"/>
    <s v="Fire"/>
    <s v="NY"/>
    <s v="Arlington"/>
    <n v="17"/>
    <n v="1"/>
    <s v="Yes"/>
    <n v="1"/>
    <n v="1"/>
    <s v="No"/>
    <n v="41130"/>
    <n v="4570"/>
    <n v="4570"/>
    <n v="31990"/>
    <s v="Dodge"/>
    <s v="RAM"/>
    <n v="1999"/>
    <x v="1"/>
    <x v="0"/>
  </r>
  <r>
    <n v="107"/>
    <n v="26"/>
    <n v="261119"/>
    <d v="1997-03-21T00:00:00"/>
    <s v="IL"/>
    <s v="500/1000"/>
    <n v="2000"/>
    <n v="932.14"/>
    <n v="0"/>
    <n v="612550"/>
    <s v="MALE"/>
    <s v="MD"/>
    <s v="Sales"/>
    <s v="Own-Child"/>
    <n v="40600"/>
    <n v="0"/>
    <d v="2015-01-10T00:00:00"/>
    <s v="Multi-Vehicle Collision"/>
    <s v="Rear Collision"/>
    <s v="Total Loss"/>
    <s v="Fire"/>
    <s v="SC"/>
    <s v="Columbus"/>
    <n v="2"/>
    <n v="3"/>
    <s v="No"/>
    <n v="2"/>
    <n v="3"/>
    <s v="No"/>
    <n v="78650"/>
    <n v="14300"/>
    <n v="7150"/>
    <n v="57200"/>
    <s v="Audi"/>
    <s v="A3"/>
    <n v="1996"/>
    <x v="0"/>
    <x v="1"/>
  </r>
  <r>
    <n v="272"/>
    <n v="41"/>
    <n v="280709"/>
    <d v="1991-05-06T00:00:00"/>
    <s v="OH"/>
    <s v="500/1000"/>
    <n v="2000"/>
    <n v="1608.34"/>
    <n v="0"/>
    <n v="466718"/>
    <s v="FEMALE"/>
    <s v="Associate"/>
    <s v="Farming-Fishing"/>
    <s v="Own-Child"/>
    <n v="33300"/>
    <n v="-10600"/>
    <d v="2015-02-16T00:00:00"/>
    <s v="Single Vehicle Collision"/>
    <s v="Side Collision"/>
    <s v="Major Damage"/>
    <s v="Other"/>
    <s v="NY"/>
    <s v="Springfield"/>
    <n v="19"/>
    <n v="1"/>
    <s v="Unknown"/>
    <n v="1"/>
    <n v="1"/>
    <s v="Unknown"/>
    <n v="71060"/>
    <n v="6460"/>
    <n v="12920"/>
    <n v="51680"/>
    <s v="Saab"/>
    <s v="92x"/>
    <n v="2010"/>
    <x v="1"/>
    <x v="1"/>
  </r>
  <r>
    <n v="151"/>
    <n v="37"/>
    <n v="898573"/>
    <d v="1992-08-07T00:00:00"/>
    <s v="IN"/>
    <s v="500/1000"/>
    <n v="1000"/>
    <n v="1728.56"/>
    <n v="0"/>
    <n v="617947"/>
    <s v="FEMALE"/>
    <s v="Masters"/>
    <s v="Farming-Fishing"/>
    <s v="Own-Child"/>
    <n v="54000"/>
    <n v="0"/>
    <d v="2015-02-08T00:00:00"/>
    <s v="Single Vehicle Collision"/>
    <s v="Front Collision"/>
    <s v="Minor Damage"/>
    <s v="Fire"/>
    <s v="WV"/>
    <s v="Northbrook"/>
    <n v="0"/>
    <n v="1"/>
    <s v="Yes"/>
    <n v="1"/>
    <n v="1"/>
    <s v="Unknown"/>
    <n v="38830"/>
    <n v="3530"/>
    <n v="3530"/>
    <n v="31770"/>
    <s v="Subaru"/>
    <s v="Legacy"/>
    <n v="1999"/>
    <x v="1"/>
    <x v="0"/>
  </r>
  <r>
    <n v="249"/>
    <n v="43"/>
    <n v="547802"/>
    <d v="2013-09-03T00:00:00"/>
    <s v="IL"/>
    <s v="250/500"/>
    <n v="1000"/>
    <n v="1518.46"/>
    <n v="0"/>
    <n v="606238"/>
    <s v="FEMALE"/>
    <s v="MD"/>
    <s v="Armed-Forces"/>
    <s v="Own-Child"/>
    <n v="0"/>
    <n v="0"/>
    <d v="2015-01-26T00:00:00"/>
    <s v="Single Vehicle Collision"/>
    <s v="Front Collision"/>
    <s v="Major Damage"/>
    <s v="Fire"/>
    <s v="SC"/>
    <s v="River wood"/>
    <n v="16"/>
    <n v="1"/>
    <s v="Unknown"/>
    <n v="0"/>
    <n v="0"/>
    <s v="Yes"/>
    <n v="53500"/>
    <n v="5350"/>
    <n v="5350"/>
    <n v="42800"/>
    <s v="Saab"/>
    <s v="92x"/>
    <n v="2015"/>
    <x v="1"/>
    <x v="0"/>
  </r>
  <r>
    <n v="177"/>
    <n v="38"/>
    <n v="600845"/>
    <d v="2012-01-05T00:00:00"/>
    <s v="IL"/>
    <s v="100/300"/>
    <n v="2000"/>
    <n v="1540.19"/>
    <n v="0"/>
    <n v="463842"/>
    <s v="FEMALE"/>
    <s v="College"/>
    <s v="Adm-Clerical"/>
    <s v="Other-Relative"/>
    <n v="0"/>
    <n v="-74500"/>
    <d v="2015-02-01T00:00:00"/>
    <s v="Single Vehicle Collision"/>
    <s v="Front Collision"/>
    <s v="Major Damage"/>
    <s v="Other"/>
    <s v="VA"/>
    <s v="Columbus"/>
    <n v="20"/>
    <n v="1"/>
    <s v="Yes"/>
    <n v="2"/>
    <n v="0"/>
    <s v="No"/>
    <n v="73700"/>
    <n v="7370"/>
    <n v="7370"/>
    <n v="58960"/>
    <s v="Chevrolet"/>
    <s v="Silverado"/>
    <n v="2001"/>
    <x v="0"/>
    <x v="1"/>
  </r>
  <r>
    <n v="190"/>
    <n v="40"/>
    <n v="390381"/>
    <d v="2007-01-27T00:00:00"/>
    <s v="OH"/>
    <s v="500/1000"/>
    <n v="2000"/>
    <n v="965.21"/>
    <n v="0"/>
    <n v="610354"/>
    <s v="FEMALE"/>
    <s v="JD"/>
    <s v="Exec-Managerial"/>
    <s v="Other-Relative"/>
    <n v="36900"/>
    <n v="-53700"/>
    <d v="2015-02-02T00:00:00"/>
    <s v="Parked Car"/>
    <s v="Unknown"/>
    <s v="Trivial Damage"/>
    <s v="None"/>
    <s v="SC"/>
    <s v="Hillsdale"/>
    <n v="10"/>
    <n v="1"/>
    <s v="Unknown"/>
    <n v="2"/>
    <n v="1"/>
    <s v="Yes"/>
    <n v="6300"/>
    <n v="630"/>
    <n v="630"/>
    <n v="5040"/>
    <s v="Nissan"/>
    <s v="Ultimo"/>
    <n v="2001"/>
    <x v="1"/>
    <x v="1"/>
  </r>
  <r>
    <n v="174"/>
    <n v="36"/>
    <n v="629918"/>
    <d v="2005-10-14T00:00:00"/>
    <s v="IL"/>
    <s v="100/300"/>
    <n v="2000"/>
    <n v="1278.75"/>
    <n v="0"/>
    <n v="461328"/>
    <s v="FEMALE"/>
    <s v="College"/>
    <s v="Tech-Support"/>
    <s v="Own-Child"/>
    <n v="53200"/>
    <n v="-53800"/>
    <d v="2015-02-06T00:00:00"/>
    <s v="Multi-Vehicle Collision"/>
    <s v="Rear Collision"/>
    <s v="Total Loss"/>
    <s v="Ambulance"/>
    <s v="NY"/>
    <s v="River wood"/>
    <n v="21"/>
    <n v="3"/>
    <s v="Unknown"/>
    <n v="2"/>
    <n v="2"/>
    <s v="No"/>
    <n v="65400"/>
    <n v="10900"/>
    <n v="10900"/>
    <n v="43600"/>
    <s v="Dodge"/>
    <s v="RAM"/>
    <n v="2012"/>
    <x v="1"/>
    <x v="1"/>
  </r>
  <r>
    <n v="95"/>
    <n v="28"/>
    <n v="208298"/>
    <d v="1990-11-03T00:00:00"/>
    <s v="OH"/>
    <s v="250/500"/>
    <n v="1000"/>
    <n v="773.99"/>
    <n v="0"/>
    <n v="458727"/>
    <s v="MALE"/>
    <s v="Associate"/>
    <s v="Armed-Forces"/>
    <s v="Other-Relative"/>
    <n v="0"/>
    <n v="-70300"/>
    <d v="2015-01-01T00:00:00"/>
    <s v="Vehicle Theft"/>
    <s v="Unknown"/>
    <s v="Trivial Damage"/>
    <s v="None"/>
    <s v="PA"/>
    <s v="Springfield"/>
    <n v="3"/>
    <n v="1"/>
    <s v="Yes"/>
    <n v="1"/>
    <n v="2"/>
    <s v="No"/>
    <n v="3200"/>
    <n v="640"/>
    <n v="320"/>
    <n v="2240"/>
    <s v="Mercedes"/>
    <s v="E400"/>
    <n v="2014"/>
    <x v="1"/>
    <x v="0"/>
  </r>
  <r>
    <n v="371"/>
    <n v="51"/>
    <n v="513099"/>
    <d v="2005-10-15T00:00:00"/>
    <s v="IN"/>
    <s v="500/1000"/>
    <n v="1000"/>
    <n v="1532.47"/>
    <n v="0"/>
    <n v="452587"/>
    <s v="FEMALE"/>
    <s v="Associate"/>
    <s v="Tech-Support"/>
    <s v="Other-Relative"/>
    <n v="60300"/>
    <n v="-24700"/>
    <d v="2015-01-19T00:00:00"/>
    <s v="Single Vehicle Collision"/>
    <s v="Rear Collision"/>
    <s v="Major Damage"/>
    <s v="Fire"/>
    <s v="NY"/>
    <s v="Arlington"/>
    <n v="7"/>
    <n v="1"/>
    <s v="Yes"/>
    <n v="0"/>
    <n v="3"/>
    <s v="Yes"/>
    <n v="75400"/>
    <n v="7540"/>
    <n v="15080"/>
    <n v="52780"/>
    <s v="Dodge"/>
    <s v="RAM"/>
    <n v="2012"/>
    <x v="0"/>
    <x v="0"/>
  </r>
  <r>
    <n v="2"/>
    <n v="28"/>
    <n v="184938"/>
    <d v="1999-05-22T00:00:00"/>
    <s v="IL"/>
    <s v="250/500"/>
    <n v="1000"/>
    <n v="1340.56"/>
    <n v="0"/>
    <n v="433184"/>
    <s v="FEMALE"/>
    <s v="JD"/>
    <s v="Machine-Op-Inspct"/>
    <s v="Not-In-Family"/>
    <n v="0"/>
    <n v="0"/>
    <d v="2015-01-17T00:00:00"/>
    <s v="Single Vehicle Collision"/>
    <s v="Side Collision"/>
    <s v="Minor Damage"/>
    <s v="Fire"/>
    <s v="NY"/>
    <s v="North bend"/>
    <n v="19"/>
    <n v="1"/>
    <s v="Yes"/>
    <n v="0"/>
    <n v="2"/>
    <s v="Yes"/>
    <n v="58140"/>
    <n v="6460"/>
    <n v="6460"/>
    <n v="45220"/>
    <s v="Saab"/>
    <s v="92x"/>
    <n v="2008"/>
    <x v="1"/>
    <x v="0"/>
  </r>
  <r>
    <n v="269"/>
    <n v="44"/>
    <n v="187775"/>
    <d v="2002-12-21T00:00:00"/>
    <s v="OH"/>
    <s v="100/300"/>
    <n v="500"/>
    <n v="1297.75"/>
    <n v="4000000"/>
    <n v="451280"/>
    <s v="FEMALE"/>
    <s v="JD"/>
    <s v="Other-Service"/>
    <s v="Own-Child"/>
    <n v="0"/>
    <n v="-41400"/>
    <d v="2015-02-01T00:00:00"/>
    <s v="Multi-Vehicle Collision"/>
    <s v="Rear Collision"/>
    <s v="Total Loss"/>
    <s v="Ambulance"/>
    <s v="SC"/>
    <s v="Columbus"/>
    <n v="15"/>
    <n v="3"/>
    <s v="Unknown"/>
    <n v="0"/>
    <n v="1"/>
    <s v="Unknown"/>
    <n v="98670"/>
    <n v="15180"/>
    <n v="15180"/>
    <n v="68310"/>
    <s v="Chevrolet"/>
    <s v="Tahoe"/>
    <n v="2010"/>
    <x v="0"/>
    <x v="2"/>
  </r>
  <r>
    <n v="101"/>
    <n v="27"/>
    <n v="326322"/>
    <d v="2007-02-10T00:00:00"/>
    <s v="IL"/>
    <s v="250/500"/>
    <n v="1000"/>
    <n v="433.33"/>
    <n v="0"/>
    <n v="603269"/>
    <s v="MALE"/>
    <s v="Masters"/>
    <s v="Machine-Op-Inspct"/>
    <s v="Other-Relative"/>
    <n v="25900"/>
    <n v="0"/>
    <d v="2015-01-02T00:00:00"/>
    <s v="Parked Car"/>
    <s v="Unknown"/>
    <s v="Minor Damage"/>
    <s v="None"/>
    <s v="SC"/>
    <s v="Hillsdale"/>
    <n v="7"/>
    <n v="1"/>
    <s v="Unknown"/>
    <n v="0"/>
    <n v="3"/>
    <s v="No"/>
    <n v="5900"/>
    <n v="1180"/>
    <n v="590"/>
    <n v="4130"/>
    <s v="Mercedes"/>
    <s v="E400"/>
    <n v="2009"/>
    <x v="1"/>
    <x v="0"/>
  </r>
  <r>
    <n v="94"/>
    <n v="30"/>
    <n v="146138"/>
    <d v="2002-03-01T00:00:00"/>
    <s v="IN"/>
    <s v="250/500"/>
    <n v="2000"/>
    <n v="1025.54"/>
    <n v="0"/>
    <n v="442632"/>
    <s v="FEMALE"/>
    <s v="High School"/>
    <s v="Armed-Forces"/>
    <s v="Other-Relative"/>
    <n v="0"/>
    <n v="-52600"/>
    <d v="2015-02-20T00:00:00"/>
    <s v="Single Vehicle Collision"/>
    <s v="Rear Collision"/>
    <s v="Major Damage"/>
    <s v="Fire"/>
    <s v="NC"/>
    <s v="Arlington"/>
    <n v="19"/>
    <n v="1"/>
    <s v="Unknown"/>
    <n v="1"/>
    <n v="3"/>
    <s v="Yes"/>
    <n v="64100"/>
    <n v="6410"/>
    <n v="6410"/>
    <n v="51280"/>
    <s v="Chevrolet"/>
    <s v="Malibu"/>
    <n v="2001"/>
    <x v="1"/>
    <x v="1"/>
  </r>
  <r>
    <n v="117"/>
    <n v="28"/>
    <n v="336047"/>
    <d v="2003-04-21T00:00:00"/>
    <s v="OH"/>
    <s v="250/500"/>
    <n v="500"/>
    <n v="1264.77"/>
    <n v="0"/>
    <n v="447300"/>
    <s v="FEMALE"/>
    <s v="Associate"/>
    <s v="Transport-Moving"/>
    <s v="Unmarried"/>
    <n v="47500"/>
    <n v="-32500"/>
    <d v="2015-02-05T00:00:00"/>
    <s v="Multi-Vehicle Collision"/>
    <s v="Rear Collision"/>
    <s v="Total Loss"/>
    <s v="Fire"/>
    <s v="SC"/>
    <s v="Springfield"/>
    <n v="13"/>
    <n v="2"/>
    <s v="Yes"/>
    <n v="0"/>
    <n v="1"/>
    <s v="Unknown"/>
    <n v="55440"/>
    <n v="5040"/>
    <n v="10080"/>
    <n v="40320"/>
    <s v="Subaru"/>
    <s v="Forrester"/>
    <n v="2009"/>
    <x v="0"/>
    <x v="2"/>
  </r>
  <r>
    <n v="111"/>
    <n v="27"/>
    <n v="532330"/>
    <d v="2002-09-22T00:00:00"/>
    <s v="OH"/>
    <s v="250/500"/>
    <n v="500"/>
    <n v="1459.97"/>
    <n v="5000000"/>
    <n v="441783"/>
    <s v="MALE"/>
    <s v="MD"/>
    <s v="Sales"/>
    <s v="Other-Relative"/>
    <n v="0"/>
    <n v="0"/>
    <d v="2015-02-27T00:00:00"/>
    <s v="Multi-Vehicle Collision"/>
    <s v="Side Collision"/>
    <s v="Major Damage"/>
    <s v="Police"/>
    <s v="SC"/>
    <s v="North bend"/>
    <n v="2"/>
    <n v="3"/>
    <s v="No"/>
    <n v="1"/>
    <n v="2"/>
    <s v="No"/>
    <n v="80850"/>
    <n v="7350"/>
    <n v="14700"/>
    <n v="58800"/>
    <s v="Ford"/>
    <s v="F150"/>
    <n v="2011"/>
    <x v="0"/>
    <x v="2"/>
  </r>
  <r>
    <n v="242"/>
    <n v="40"/>
    <n v="118137"/>
    <d v="1998-02-10T00:00:00"/>
    <s v="OH"/>
    <s v="100/300"/>
    <n v="500"/>
    <n v="1238.6500000000001"/>
    <n v="0"/>
    <n v="468702"/>
    <s v="FEMALE"/>
    <s v="High School"/>
    <s v="Transport-Moving"/>
    <s v="Husband"/>
    <n v="0"/>
    <n v="-44600"/>
    <d v="2015-01-27T00:00:00"/>
    <s v="Vehicle Theft"/>
    <s v="Unknown"/>
    <s v="Trivial Damage"/>
    <s v="Police"/>
    <s v="WV"/>
    <s v="Springfield"/>
    <n v="5"/>
    <n v="1"/>
    <s v="Yes"/>
    <n v="1"/>
    <n v="1"/>
    <s v="No"/>
    <n v="7480"/>
    <n v="680"/>
    <n v="680"/>
    <n v="6120"/>
    <s v="Saab"/>
    <n v="95"/>
    <n v="1998"/>
    <x v="1"/>
    <x v="2"/>
  </r>
  <r>
    <n v="440"/>
    <n v="61"/>
    <n v="212674"/>
    <d v="1992-09-01T00:00:00"/>
    <s v="OH"/>
    <s v="250/500"/>
    <n v="500"/>
    <n v="1050.76"/>
    <n v="0"/>
    <n v="467942"/>
    <s v="MALE"/>
    <s v="PhD"/>
    <s v="Transport-Moving"/>
    <s v="Wife"/>
    <n v="41500"/>
    <n v="-70200"/>
    <d v="2015-01-26T00:00:00"/>
    <s v="Single Vehicle Collision"/>
    <s v="Side Collision"/>
    <s v="Major Damage"/>
    <s v="Fire"/>
    <s v="OH"/>
    <s v="River wood"/>
    <n v="21"/>
    <n v="1"/>
    <s v="Unknown"/>
    <n v="2"/>
    <n v="3"/>
    <s v="No"/>
    <n v="53640"/>
    <n v="5960"/>
    <n v="5960"/>
    <n v="41720"/>
    <s v="Nissan"/>
    <s v="Maxima"/>
    <n v="2004"/>
    <x v="0"/>
    <x v="2"/>
  </r>
  <r>
    <n v="20"/>
    <n v="23"/>
    <n v="935596"/>
    <d v="1999-05-01T00:00:00"/>
    <s v="OH"/>
    <s v="500/1000"/>
    <n v="1000"/>
    <n v="1711.72"/>
    <n v="0"/>
    <n v="463678"/>
    <s v="FEMALE"/>
    <s v="JD"/>
    <s v="Tech-Support"/>
    <s v="Wife"/>
    <n v="0"/>
    <n v="0"/>
    <d v="2015-01-13T00:00:00"/>
    <s v="Multi-Vehicle Collision"/>
    <s v="Rear Collision"/>
    <s v="Major Damage"/>
    <s v="Fire"/>
    <s v="SC"/>
    <s v="Northbrook"/>
    <n v="21"/>
    <n v="3"/>
    <s v="No"/>
    <n v="2"/>
    <n v="2"/>
    <s v="No"/>
    <n v="63250"/>
    <n v="5750"/>
    <n v="11500"/>
    <n v="46000"/>
    <s v="Chevrolet"/>
    <s v="Tahoe"/>
    <n v="2002"/>
    <x v="0"/>
    <x v="0"/>
  </r>
  <r>
    <n v="461"/>
    <n v="57"/>
    <n v="737593"/>
    <d v="1997-12-19T00:00:00"/>
    <s v="IL"/>
    <s v="100/300"/>
    <n v="500"/>
    <n v="865.33"/>
    <n v="7000000"/>
    <n v="615220"/>
    <s v="FEMALE"/>
    <s v="High School"/>
    <s v="Farming-Fishing"/>
    <s v="Own-Child"/>
    <n v="0"/>
    <n v="0"/>
    <d v="2015-01-14T00:00:00"/>
    <s v="Multi-Vehicle Collision"/>
    <s v="Side Collision"/>
    <s v="Major Damage"/>
    <s v="Ambulance"/>
    <s v="NY"/>
    <s v="Hillsdale"/>
    <n v="7"/>
    <n v="3"/>
    <s v="No"/>
    <n v="0"/>
    <n v="1"/>
    <s v="Unknown"/>
    <n v="59040"/>
    <n v="9840"/>
    <n v="9840"/>
    <n v="39360"/>
    <s v="Dodge"/>
    <s v="RAM"/>
    <n v="1995"/>
    <x v="1"/>
    <x v="2"/>
  </r>
  <r>
    <n v="208"/>
    <n v="36"/>
    <n v="812025"/>
    <d v="2000-06-18T00:00:00"/>
    <s v="IL"/>
    <s v="250/500"/>
    <n v="500"/>
    <n v="1153.49"/>
    <n v="0"/>
    <n v="432711"/>
    <s v="MALE"/>
    <s v="Associate"/>
    <s v="Craft-Repair"/>
    <s v="Other-Relative"/>
    <n v="0"/>
    <n v="0"/>
    <d v="2015-02-22T00:00:00"/>
    <s v="Multi-Vehicle Collision"/>
    <s v="Side Collision"/>
    <s v="Total Loss"/>
    <s v="Other"/>
    <s v="SC"/>
    <s v="Arlington"/>
    <n v="16"/>
    <n v="3"/>
    <s v="Yes"/>
    <n v="1"/>
    <n v="0"/>
    <s v="Yes"/>
    <n v="50500"/>
    <n v="10100"/>
    <n v="5050"/>
    <n v="35350"/>
    <s v="Acura"/>
    <s v="TL"/>
    <n v="2004"/>
    <x v="1"/>
    <x v="2"/>
  </r>
  <r>
    <n v="279"/>
    <n v="43"/>
    <n v="168151"/>
    <d v="1995-04-24T00:00:00"/>
    <s v="OH"/>
    <s v="500/1000"/>
    <n v="2000"/>
    <n v="1281.25"/>
    <n v="0"/>
    <n v="463583"/>
    <s v="MALE"/>
    <s v="Associate"/>
    <s v="Machine-Op-Inspct"/>
    <s v="Other-Relative"/>
    <n v="0"/>
    <n v="0"/>
    <d v="2015-01-17T00:00:00"/>
    <s v="Single Vehicle Collision"/>
    <s v="Side Collision"/>
    <s v="Major Damage"/>
    <s v="Police"/>
    <s v="SC"/>
    <s v="Columbus"/>
    <n v="13"/>
    <n v="1"/>
    <s v="Yes"/>
    <n v="0"/>
    <n v="1"/>
    <s v="No"/>
    <n v="57690"/>
    <n v="6410"/>
    <n v="12820"/>
    <n v="38460"/>
    <s v="Mercedes"/>
    <s v="C300"/>
    <n v="2010"/>
    <x v="0"/>
    <x v="1"/>
  </r>
  <r>
    <n v="244"/>
    <n v="40"/>
    <n v="594739"/>
    <d v="2006-06-16T00:00:00"/>
    <s v="IL"/>
    <s v="100/300"/>
    <n v="500"/>
    <n v="1342.8"/>
    <n v="0"/>
    <n v="439502"/>
    <s v="FEMALE"/>
    <s v="MD"/>
    <s v="Sales"/>
    <s v="Husband"/>
    <n v="0"/>
    <n v="0"/>
    <d v="2015-02-02T00:00:00"/>
    <s v="Vehicle Theft"/>
    <s v="Unknown"/>
    <s v="Trivial Damage"/>
    <s v="Police"/>
    <s v="NY"/>
    <s v="Springfield"/>
    <n v="2"/>
    <n v="1"/>
    <s v="Yes"/>
    <n v="1"/>
    <n v="3"/>
    <s v="Yes"/>
    <n v="5940"/>
    <n v="660"/>
    <n v="660"/>
    <n v="4620"/>
    <s v="Toyota"/>
    <s v="Camry"/>
    <n v="2014"/>
    <x v="1"/>
    <x v="2"/>
  </r>
  <r>
    <n v="134"/>
    <n v="30"/>
    <n v="843227"/>
    <d v="2007-09-28T00:00:00"/>
    <s v="OH"/>
    <s v="250/500"/>
    <n v="2000"/>
    <n v="1443.32"/>
    <n v="0"/>
    <n v="613287"/>
    <s v="FEMALE"/>
    <s v="PhD"/>
    <s v="Exec-Managerial"/>
    <s v="Unmarried"/>
    <n v="0"/>
    <n v="0"/>
    <d v="2015-01-07T00:00:00"/>
    <s v="Multi-Vehicle Collision"/>
    <s v="Rear Collision"/>
    <s v="Major Damage"/>
    <s v="Fire"/>
    <s v="SC"/>
    <s v="North bend"/>
    <n v="19"/>
    <n v="3"/>
    <s v="Unknown"/>
    <n v="0"/>
    <n v="2"/>
    <s v="Yes"/>
    <n v="47790"/>
    <n v="5310"/>
    <n v="5310"/>
    <n v="37170"/>
    <s v="Subaru"/>
    <s v="Impreza"/>
    <n v="1995"/>
    <x v="0"/>
    <x v="1"/>
  </r>
  <r>
    <n v="122"/>
    <n v="29"/>
    <n v="283925"/>
    <d v="1991-11-21T00:00:00"/>
    <s v="OH"/>
    <s v="250/500"/>
    <n v="1000"/>
    <n v="1629.94"/>
    <n v="0"/>
    <n v="620104"/>
    <s v="FEMALE"/>
    <s v="Masters"/>
    <s v="Priv-House-Serv"/>
    <s v="Other-Relative"/>
    <n v="0"/>
    <n v="-47100"/>
    <d v="2015-02-02T00:00:00"/>
    <s v="Parked Car"/>
    <s v="Unknown"/>
    <s v="Trivial Damage"/>
    <s v="None"/>
    <s v="SC"/>
    <s v="River wood"/>
    <n v="17"/>
    <n v="1"/>
    <s v="Unknown"/>
    <n v="0"/>
    <n v="1"/>
    <s v="No"/>
    <n v="3850"/>
    <n v="350"/>
    <n v="350"/>
    <n v="3150"/>
    <s v="Dodge"/>
    <s v="Neon"/>
    <n v="2014"/>
    <x v="1"/>
    <x v="0"/>
  </r>
  <r>
    <n v="156"/>
    <n v="31"/>
    <n v="475588"/>
    <d v="1996-09-21T00:00:00"/>
    <s v="IL"/>
    <s v="100/300"/>
    <n v="2000"/>
    <n v="1134.08"/>
    <n v="0"/>
    <n v="446895"/>
    <s v="MALE"/>
    <s v="PhD"/>
    <s v="Other-Service"/>
    <s v="Husband"/>
    <n v="0"/>
    <n v="0"/>
    <d v="2015-02-07T00:00:00"/>
    <s v="Single Vehicle Collision"/>
    <s v="Front Collision"/>
    <s v="Major Damage"/>
    <s v="Police"/>
    <s v="NC"/>
    <s v="Arlington"/>
    <n v="3"/>
    <n v="1"/>
    <s v="Unknown"/>
    <n v="2"/>
    <n v="0"/>
    <s v="Unknown"/>
    <n v="59000"/>
    <n v="5900"/>
    <n v="5900"/>
    <n v="47200"/>
    <s v="Ford"/>
    <s v="Fusion"/>
    <n v="2013"/>
    <x v="0"/>
    <x v="1"/>
  </r>
  <r>
    <n v="232"/>
    <n v="43"/>
    <n v="751905"/>
    <d v="2001-05-16T00:00:00"/>
    <s v="OH"/>
    <s v="250/500"/>
    <n v="500"/>
    <n v="1483.91"/>
    <n v="8000000"/>
    <n v="431531"/>
    <s v="MALE"/>
    <s v="College"/>
    <s v="Machine-Op-Inspct"/>
    <s v="Husband"/>
    <n v="0"/>
    <n v="-33600"/>
    <d v="2015-01-18T00:00:00"/>
    <s v="Multi-Vehicle Collision"/>
    <s v="Rear Collision"/>
    <s v="Major Damage"/>
    <s v="Ambulance"/>
    <s v="NY"/>
    <s v="Arlington"/>
    <n v="17"/>
    <n v="3"/>
    <s v="No"/>
    <n v="0"/>
    <n v="1"/>
    <s v="Unknown"/>
    <n v="70600"/>
    <n v="7060"/>
    <n v="14120"/>
    <n v="49420"/>
    <s v="Volkswagen"/>
    <s v="Passat"/>
    <n v="2013"/>
    <x v="0"/>
    <x v="2"/>
  </r>
  <r>
    <n v="244"/>
    <n v="40"/>
    <n v="226725"/>
    <d v="1999-08-11T00:00:00"/>
    <s v="IN"/>
    <s v="500/1000"/>
    <n v="2000"/>
    <n v="1304.67"/>
    <n v="7000000"/>
    <n v="605408"/>
    <s v="MALE"/>
    <s v="Masters"/>
    <s v="Armed-Forces"/>
    <s v="Other-Relative"/>
    <n v="0"/>
    <n v="-45000"/>
    <d v="2015-01-10T00:00:00"/>
    <s v="Multi-Vehicle Collision"/>
    <s v="Side Collision"/>
    <s v="Minor Damage"/>
    <s v="Police"/>
    <s v="SC"/>
    <s v="Hillsdale"/>
    <n v="5"/>
    <n v="3"/>
    <s v="Unknown"/>
    <n v="1"/>
    <n v="1"/>
    <s v="Unknown"/>
    <n v="61490"/>
    <n v="5590"/>
    <n v="11180"/>
    <n v="44720"/>
    <s v="Dodge"/>
    <s v="RAM"/>
    <n v="2001"/>
    <x v="1"/>
    <x v="1"/>
  </r>
  <r>
    <n v="84"/>
    <n v="30"/>
    <n v="942504"/>
    <d v="2003-06-16T00:00:00"/>
    <s v="IL"/>
    <s v="500/1000"/>
    <n v="2000"/>
    <n v="1035.79"/>
    <n v="0"/>
    <n v="457551"/>
    <s v="FEMALE"/>
    <s v="MD"/>
    <s v="Protective-Serv"/>
    <s v="Wife"/>
    <n v="44400"/>
    <n v="-51500"/>
    <d v="2015-01-30T00:00:00"/>
    <s v="Single Vehicle Collision"/>
    <s v="Side Collision"/>
    <s v="Minor Damage"/>
    <s v="Police"/>
    <s v="SC"/>
    <s v="North bend"/>
    <n v="9"/>
    <n v="1"/>
    <s v="No"/>
    <n v="1"/>
    <n v="0"/>
    <s v="Yes"/>
    <n v="57640"/>
    <n v="5240"/>
    <n v="10480"/>
    <n v="41920"/>
    <s v="Volkswagen"/>
    <s v="Passat"/>
    <n v="2010"/>
    <x v="1"/>
    <x v="1"/>
  </r>
  <r>
    <n v="394"/>
    <n v="57"/>
    <n v="395572"/>
    <d v="1999-03-30T00:00:00"/>
    <s v="IL"/>
    <s v="250/500"/>
    <n v="500"/>
    <n v="1401.2"/>
    <n v="0"/>
    <n v="619892"/>
    <s v="FEMALE"/>
    <s v="High School"/>
    <s v="Craft-Repair"/>
    <s v="Own-Child"/>
    <n v="51500"/>
    <n v="0"/>
    <d v="2015-01-25T00:00:00"/>
    <s v="Vehicle Theft"/>
    <s v="Unknown"/>
    <s v="Trivial Damage"/>
    <s v="Police"/>
    <s v="NC"/>
    <s v="Hillsdale"/>
    <n v="9"/>
    <n v="1"/>
    <s v="No"/>
    <n v="1"/>
    <n v="0"/>
    <s v="No"/>
    <n v="6890"/>
    <n v="1060"/>
    <n v="1060"/>
    <n v="4770"/>
    <s v="Audi"/>
    <s v="A5"/>
    <n v="1999"/>
    <x v="1"/>
    <x v="2"/>
  </r>
  <r>
    <n v="246"/>
    <n v="45"/>
    <n v="889883"/>
    <d v="1999-02-03T00:00:00"/>
    <s v="IL"/>
    <s v="250/500"/>
    <n v="1000"/>
    <n v="1665.45"/>
    <n v="0"/>
    <n v="445853"/>
    <s v="MALE"/>
    <s v="JD"/>
    <s v="Machine-Op-Inspct"/>
    <s v="Wife"/>
    <n v="34400"/>
    <n v="-33100"/>
    <d v="2015-01-29T00:00:00"/>
    <s v="Multi-Vehicle Collision"/>
    <s v="Side Collision"/>
    <s v="Major Damage"/>
    <s v="Fire"/>
    <s v="PA"/>
    <s v="Columbus"/>
    <n v="9"/>
    <n v="3"/>
    <s v="Unknown"/>
    <n v="2"/>
    <n v="2"/>
    <s v="Unknown"/>
    <n v="53280"/>
    <n v="11840"/>
    <n v="5920"/>
    <n v="35520"/>
    <s v="Toyota"/>
    <s v="Camry"/>
    <n v="2006"/>
    <x v="0"/>
    <x v="0"/>
  </r>
  <r>
    <n v="35"/>
    <n v="29"/>
    <n v="818167"/>
    <d v="2011-08-25T00:00:00"/>
    <s v="IN"/>
    <s v="500/1000"/>
    <n v="2000"/>
    <n v="653.66"/>
    <n v="0"/>
    <n v="475483"/>
    <s v="FEMALE"/>
    <s v="JD"/>
    <s v="Handlers-Cleaners"/>
    <s v="Unmarried"/>
    <n v="52100"/>
    <n v="-46900"/>
    <d v="2015-02-24T00:00:00"/>
    <s v="Multi-Vehicle Collision"/>
    <s v="Rear Collision"/>
    <s v="Minor Damage"/>
    <s v="Fire"/>
    <s v="SC"/>
    <s v="Springfield"/>
    <n v="22"/>
    <n v="3"/>
    <s v="No"/>
    <n v="0"/>
    <n v="0"/>
    <s v="Unknown"/>
    <n v="78300"/>
    <n v="15660"/>
    <n v="7830"/>
    <n v="54810"/>
    <s v="Bmw"/>
    <s v="X5"/>
    <n v="2009"/>
    <x v="1"/>
    <x v="1"/>
  </r>
  <r>
    <n v="156"/>
    <n v="37"/>
    <n v="277767"/>
    <d v="2010-06-28T00:00:00"/>
    <s v="OH"/>
    <s v="100/300"/>
    <n v="500"/>
    <n v="1080.1300000000001"/>
    <n v="0"/>
    <n v="606290"/>
    <s v="MALE"/>
    <s v="Associate"/>
    <s v="Protective-Serv"/>
    <s v="Other-Relative"/>
    <n v="0"/>
    <n v="-61000"/>
    <d v="2015-01-04T00:00:00"/>
    <s v="Multi-Vehicle Collision"/>
    <s v="Rear Collision"/>
    <s v="Major Damage"/>
    <s v="Ambulance"/>
    <s v="PA"/>
    <s v="Springfield"/>
    <n v="15"/>
    <n v="3"/>
    <s v="Yes"/>
    <n v="0"/>
    <n v="3"/>
    <s v="No"/>
    <n v="41490"/>
    <n v="4610"/>
    <n v="4610"/>
    <n v="32270"/>
    <s v="Nissan"/>
    <s v="Pathfinder"/>
    <n v="2001"/>
    <x v="1"/>
    <x v="2"/>
  </r>
  <r>
    <n v="195"/>
    <n v="36"/>
    <n v="842618"/>
    <d v="2001-11-06T00:00:00"/>
    <s v="IN"/>
    <s v="100/300"/>
    <n v="2000"/>
    <n v="1346.18"/>
    <n v="0"/>
    <n v="611852"/>
    <s v="FEMALE"/>
    <s v="Associate"/>
    <s v="Machine-Op-Inspct"/>
    <s v="Wife"/>
    <n v="57800"/>
    <n v="-53300"/>
    <d v="2015-02-25T00:00:00"/>
    <s v="Multi-Vehicle Collision"/>
    <s v="Front Collision"/>
    <s v="Total Loss"/>
    <s v="Fire"/>
    <s v="SC"/>
    <s v="Hillsdale"/>
    <n v="14"/>
    <n v="3"/>
    <s v="Yes"/>
    <n v="2"/>
    <n v="3"/>
    <s v="Yes"/>
    <n v="68970"/>
    <n v="12540"/>
    <n v="6270"/>
    <n v="50160"/>
    <s v="Chevrolet"/>
    <s v="Tahoe"/>
    <n v="2007"/>
    <x v="1"/>
    <x v="1"/>
  </r>
  <r>
    <n v="369"/>
    <n v="55"/>
    <n v="577810"/>
    <d v="2013-04-15T00:00:00"/>
    <s v="OH"/>
    <s v="250/500"/>
    <n v="2000"/>
    <n v="1589.54"/>
    <n v="0"/>
    <n v="444734"/>
    <s v="MALE"/>
    <s v="College"/>
    <s v="Handlers-Cleaners"/>
    <s v="Husband"/>
    <n v="55400"/>
    <n v="0"/>
    <d v="2015-01-27T00:00:00"/>
    <s v="Multi-Vehicle Collision"/>
    <s v="Rear Collision"/>
    <s v="Minor Damage"/>
    <s v="Police"/>
    <s v="VA"/>
    <s v="Arlington"/>
    <n v="6"/>
    <n v="3"/>
    <s v="Unknown"/>
    <n v="2"/>
    <n v="0"/>
    <s v="Yes"/>
    <n v="85300"/>
    <n v="17060"/>
    <n v="8530"/>
    <n v="59710"/>
    <s v="Toyota"/>
    <s v="Highlander"/>
    <n v="2003"/>
    <x v="1"/>
    <x v="1"/>
  </r>
  <r>
    <n v="271"/>
    <n v="40"/>
    <n v="873114"/>
    <d v="1995-12-07T00:00:00"/>
    <s v="IL"/>
    <s v="100/300"/>
    <n v="1000"/>
    <n v="1251.6500000000001"/>
    <n v="0"/>
    <n v="433683"/>
    <s v="FEMALE"/>
    <s v="Associate"/>
    <s v="Other-Service"/>
    <s v="Wife"/>
    <n v="71200"/>
    <n v="0"/>
    <d v="2015-02-19T00:00:00"/>
    <s v="Parked Car"/>
    <s v="Unknown"/>
    <s v="Minor Damage"/>
    <s v="None"/>
    <s v="NY"/>
    <s v="Hillsdale"/>
    <n v="6"/>
    <n v="1"/>
    <s v="No"/>
    <n v="0"/>
    <n v="0"/>
    <s v="No"/>
    <n v="3080"/>
    <n v="560"/>
    <n v="280"/>
    <n v="2240"/>
    <s v="Audi"/>
    <s v="A3"/>
    <n v="2012"/>
    <x v="1"/>
    <x v="0"/>
  </r>
  <r>
    <n v="332"/>
    <n v="47"/>
    <n v="994538"/>
    <d v="1991-11-01T00:00:00"/>
    <s v="IL"/>
    <s v="100/300"/>
    <n v="2000"/>
    <n v="1083.01"/>
    <n v="0"/>
    <n v="448882"/>
    <s v="MALE"/>
    <s v="MD"/>
    <s v="Craft-Repair"/>
    <s v="Other-Relative"/>
    <n v="91900"/>
    <n v="0"/>
    <d v="2015-01-31T00:00:00"/>
    <s v="Multi-Vehicle Collision"/>
    <s v="Front Collision"/>
    <s v="Major Damage"/>
    <s v="Police"/>
    <s v="WV"/>
    <s v="Arlington"/>
    <n v="22"/>
    <n v="4"/>
    <s v="Yes"/>
    <n v="2"/>
    <n v="0"/>
    <s v="Unknown"/>
    <n v="71760"/>
    <n v="11040"/>
    <n v="11040"/>
    <n v="49680"/>
    <s v="Jeep"/>
    <s v="Grand Cherokee"/>
    <n v="2010"/>
    <x v="0"/>
    <x v="1"/>
  </r>
  <r>
    <n v="107"/>
    <n v="26"/>
    <n v="727792"/>
    <d v="2014-05-19T00:00:00"/>
    <s v="OH"/>
    <s v="100/300"/>
    <n v="500"/>
    <n v="974.59"/>
    <n v="0"/>
    <n v="466838"/>
    <s v="FEMALE"/>
    <s v="JD"/>
    <s v="Armed-Forces"/>
    <s v="Wife"/>
    <n v="62800"/>
    <n v="0"/>
    <d v="2015-01-18T00:00:00"/>
    <s v="Multi-Vehicle Collision"/>
    <s v="Rear Collision"/>
    <s v="Minor Damage"/>
    <s v="Ambulance"/>
    <s v="NY"/>
    <s v="Arlington"/>
    <n v="14"/>
    <n v="3"/>
    <s v="Unknown"/>
    <n v="1"/>
    <n v="0"/>
    <s v="No"/>
    <n v="59700"/>
    <n v="11940"/>
    <n v="11940"/>
    <n v="35820"/>
    <s v="Nissan"/>
    <s v="Ultimo"/>
    <n v="2002"/>
    <x v="1"/>
    <x v="2"/>
  </r>
  <r>
    <n v="217"/>
    <n v="39"/>
    <n v="522506"/>
    <d v="1992-03-15T00:00:00"/>
    <s v="IL"/>
    <s v="500/1000"/>
    <n v="2000"/>
    <n v="1399.85"/>
    <n v="0"/>
    <n v="605490"/>
    <s v="FEMALE"/>
    <s v="Masters"/>
    <s v="Other-Service"/>
    <s v="Other-Relative"/>
    <n v="49900"/>
    <n v="-19800"/>
    <d v="2015-01-10T00:00:00"/>
    <s v="Multi-Vehicle Collision"/>
    <s v="Front Collision"/>
    <s v="Minor Damage"/>
    <s v="Fire"/>
    <s v="NY"/>
    <s v="Columbus"/>
    <n v="16"/>
    <n v="3"/>
    <s v="No"/>
    <n v="0"/>
    <n v="2"/>
    <s v="Unknown"/>
    <n v="64920"/>
    <n v="10820"/>
    <n v="10820"/>
    <n v="43280"/>
    <s v="Ford"/>
    <s v="Fusion"/>
    <n v="1997"/>
    <x v="1"/>
    <x v="1"/>
  </r>
  <r>
    <n v="243"/>
    <n v="43"/>
    <n v="367595"/>
    <d v="2006-02-03T00:00:00"/>
    <s v="IN"/>
    <s v="500/1000"/>
    <n v="500"/>
    <n v="1307.74"/>
    <n v="0"/>
    <n v="466137"/>
    <s v="FEMALE"/>
    <s v="Associate"/>
    <s v="Machine-Op-Inspct"/>
    <s v="Own-Child"/>
    <n v="0"/>
    <n v="-75700"/>
    <d v="2015-01-28T00:00:00"/>
    <s v="Multi-Vehicle Collision"/>
    <s v="Front Collision"/>
    <s v="Major Damage"/>
    <s v="Ambulance"/>
    <s v="SC"/>
    <s v="River wood"/>
    <n v="10"/>
    <n v="3"/>
    <s v="Unknown"/>
    <n v="0"/>
    <n v="1"/>
    <s v="No"/>
    <n v="37530"/>
    <n v="4170"/>
    <n v="4170"/>
    <n v="29190"/>
    <s v="Jeep"/>
    <s v="Wrangler"/>
    <n v="2008"/>
    <x v="1"/>
    <x v="2"/>
  </r>
  <r>
    <n v="296"/>
    <n v="42"/>
    <n v="586104"/>
    <d v="2003-03-16T00:00:00"/>
    <s v="IN"/>
    <s v="250/500"/>
    <n v="2000"/>
    <n v="1219.27"/>
    <n v="0"/>
    <n v="466970"/>
    <s v="MALE"/>
    <s v="Associate"/>
    <s v="Tech-Support"/>
    <s v="Husband"/>
    <n v="53100"/>
    <n v="-63400"/>
    <d v="2015-02-16T00:00:00"/>
    <s v="Multi-Vehicle Collision"/>
    <s v="Side Collision"/>
    <s v="Total Loss"/>
    <s v="Ambulance"/>
    <s v="WV"/>
    <s v="Columbus"/>
    <n v="9"/>
    <n v="3"/>
    <s v="Yes"/>
    <n v="1"/>
    <n v="2"/>
    <s v="No"/>
    <n v="64080"/>
    <n v="7120"/>
    <n v="7120"/>
    <n v="49840"/>
    <s v="Saab"/>
    <n v="93"/>
    <n v="2012"/>
    <x v="1"/>
    <x v="1"/>
  </r>
  <r>
    <n v="264"/>
    <n v="41"/>
    <n v="424862"/>
    <d v="2002-10-16T00:00:00"/>
    <s v="OH"/>
    <s v="100/300"/>
    <n v="500"/>
    <n v="1411.3"/>
    <n v="0"/>
    <n v="474801"/>
    <s v="MALE"/>
    <s v="PhD"/>
    <s v="Prof-Specialty"/>
    <s v="Unmarried"/>
    <n v="55600"/>
    <n v="0"/>
    <d v="2015-02-08T00:00:00"/>
    <s v="Single Vehicle Collision"/>
    <s v="Rear Collision"/>
    <s v="Minor Damage"/>
    <s v="Other"/>
    <s v="PA"/>
    <s v="Northbrook"/>
    <n v="4"/>
    <n v="1"/>
    <s v="No"/>
    <n v="1"/>
    <n v="0"/>
    <s v="Unknown"/>
    <n v="60390"/>
    <n v="10980"/>
    <n v="5490"/>
    <n v="43920"/>
    <s v="Bmw"/>
    <s v="M5"/>
    <n v="2004"/>
    <x v="0"/>
    <x v="2"/>
  </r>
  <r>
    <n v="108"/>
    <n v="33"/>
    <n v="512813"/>
    <d v="1990-01-27T00:00:00"/>
    <s v="IL"/>
    <s v="100/300"/>
    <n v="2000"/>
    <n v="694.45"/>
    <n v="0"/>
    <n v="450703"/>
    <s v="FEMALE"/>
    <s v="JD"/>
    <s v="Armed-Forces"/>
    <s v="Not-In-Family"/>
    <n v="0"/>
    <n v="0"/>
    <d v="2015-01-20T00:00:00"/>
    <s v="Multi-Vehicle Collision"/>
    <s v="Side Collision"/>
    <s v="Major Damage"/>
    <s v="Police"/>
    <s v="WV"/>
    <s v="North bend"/>
    <n v="6"/>
    <n v="3"/>
    <s v="Unknown"/>
    <n v="0"/>
    <n v="1"/>
    <s v="Yes"/>
    <n v="64350"/>
    <n v="5850"/>
    <n v="11700"/>
    <n v="46800"/>
    <s v="Nissan"/>
    <s v="Pathfinder"/>
    <n v="2011"/>
    <x v="0"/>
    <x v="1"/>
  </r>
  <r>
    <n v="32"/>
    <n v="38"/>
    <n v="356768"/>
    <d v="2010-03-11T00:00:00"/>
    <s v="IL"/>
    <s v="100/300"/>
    <n v="500"/>
    <n v="1006.77"/>
    <n v="6000000"/>
    <n v="478172"/>
    <s v="FEMALE"/>
    <s v="College"/>
    <s v="Other-Service"/>
    <s v="Own-Child"/>
    <n v="0"/>
    <n v="0"/>
    <d v="2015-02-06T00:00:00"/>
    <s v="Multi-Vehicle Collision"/>
    <s v="Side Collision"/>
    <s v="Minor Damage"/>
    <s v="Police"/>
    <s v="SC"/>
    <s v="North bend"/>
    <n v="15"/>
    <n v="3"/>
    <s v="Yes"/>
    <n v="2"/>
    <n v="1"/>
    <s v="Yes"/>
    <n v="70900"/>
    <n v="14180"/>
    <n v="7090"/>
    <n v="49630"/>
    <s v="Bmw"/>
    <s v="X6"/>
    <n v="1997"/>
    <x v="1"/>
    <x v="2"/>
  </r>
  <r>
    <n v="259"/>
    <n v="39"/>
    <n v="330506"/>
    <d v="1995-09-19T00:00:00"/>
    <s v="OH"/>
    <s v="250/500"/>
    <n v="1000"/>
    <n v="1422.36"/>
    <n v="0"/>
    <n v="604668"/>
    <s v="FEMALE"/>
    <s v="JD"/>
    <s v="Craft-Repair"/>
    <s v="Unmarried"/>
    <n v="0"/>
    <n v="-83900"/>
    <d v="2015-01-24T00:00:00"/>
    <s v="Multi-Vehicle Collision"/>
    <s v="Side Collision"/>
    <s v="Minor Damage"/>
    <s v="Fire"/>
    <s v="PA"/>
    <s v="Columbus"/>
    <n v="12"/>
    <n v="3"/>
    <s v="No"/>
    <n v="1"/>
    <n v="3"/>
    <s v="Unknown"/>
    <n v="46560"/>
    <n v="7760"/>
    <n v="7760"/>
    <n v="31040"/>
    <s v="Nissan"/>
    <s v="Ultimo"/>
    <n v="2012"/>
    <x v="1"/>
    <x v="0"/>
  </r>
  <r>
    <n v="186"/>
    <n v="33"/>
    <n v="779075"/>
    <d v="2010-02-27T00:00:00"/>
    <s v="IN"/>
    <s v="100/300"/>
    <n v="1000"/>
    <n v="1348.32"/>
    <n v="0"/>
    <n v="469429"/>
    <s v="FEMALE"/>
    <s v="Associate"/>
    <s v="Craft-Repair"/>
    <s v="Wife"/>
    <n v="37600"/>
    <n v="-37600"/>
    <d v="2015-01-14T00:00:00"/>
    <s v="Vehicle Theft"/>
    <s v="Unknown"/>
    <s v="Trivial Damage"/>
    <s v="Police"/>
    <s v="NY"/>
    <s v="Arlington"/>
    <n v="3"/>
    <n v="1"/>
    <s v="No"/>
    <n v="2"/>
    <n v="1"/>
    <s v="Unknown"/>
    <n v="4730"/>
    <n v="860"/>
    <n v="860"/>
    <n v="3010"/>
    <s v="Chevrolet"/>
    <s v="Malibu"/>
    <n v="2013"/>
    <x v="0"/>
    <x v="0"/>
  </r>
  <r>
    <n v="201"/>
    <n v="40"/>
    <n v="799501"/>
    <d v="1991-12-28T00:00:00"/>
    <s v="OH"/>
    <s v="250/500"/>
    <n v="2000"/>
    <n v="1315.56"/>
    <n v="0"/>
    <n v="471806"/>
    <s v="FEMALE"/>
    <s v="PhD"/>
    <s v="Transport-Moving"/>
    <s v="Not-In-Family"/>
    <n v="0"/>
    <n v="0"/>
    <d v="2015-02-18T00:00:00"/>
    <s v="Vehicle Theft"/>
    <s v="Unknown"/>
    <s v="Minor Damage"/>
    <s v="Police"/>
    <s v="SC"/>
    <s v="Northbrook"/>
    <n v="14"/>
    <n v="1"/>
    <s v="Yes"/>
    <n v="0"/>
    <n v="0"/>
    <s v="Yes"/>
    <n v="6820"/>
    <n v="1240"/>
    <n v="1240"/>
    <n v="4340"/>
    <s v="Jeep"/>
    <s v="Grand Cherokee"/>
    <n v="2003"/>
    <x v="1"/>
    <x v="1"/>
  </r>
  <r>
    <n v="436"/>
    <n v="58"/>
    <n v="987905"/>
    <d v="2002-04-30T00:00:00"/>
    <s v="OH"/>
    <s v="250/500"/>
    <n v="2000"/>
    <n v="1407.01"/>
    <n v="5000000"/>
    <n v="475705"/>
    <s v="MALE"/>
    <s v="PhD"/>
    <s v="Tech-Support"/>
    <s v="Other-Relative"/>
    <n v="47400"/>
    <n v="-27600"/>
    <d v="2015-01-10T00:00:00"/>
    <s v="Single Vehicle Collision"/>
    <s v="Rear Collision"/>
    <s v="Major Damage"/>
    <s v="Police"/>
    <s v="WV"/>
    <s v="River wood"/>
    <n v="10"/>
    <n v="1"/>
    <s v="Unknown"/>
    <n v="0"/>
    <n v="2"/>
    <s v="Unknown"/>
    <n v="59900"/>
    <n v="11980"/>
    <n v="5990"/>
    <n v="41930"/>
    <s v="Bmw"/>
    <s v="X5"/>
    <n v="1997"/>
    <x v="0"/>
    <x v="1"/>
  </r>
  <r>
    <n v="189"/>
    <n v="36"/>
    <n v="967756"/>
    <d v="2007-04-28T00:00:00"/>
    <s v="OH"/>
    <s v="250/500"/>
    <n v="2000"/>
    <n v="1388.58"/>
    <n v="0"/>
    <n v="459122"/>
    <s v="FEMALE"/>
    <s v="MD"/>
    <s v="Priv-House-Serv"/>
    <s v="Own-Child"/>
    <n v="0"/>
    <n v="-49400"/>
    <d v="2015-02-13T00:00:00"/>
    <s v="Multi-Vehicle Collision"/>
    <s v="Side Collision"/>
    <s v="Major Damage"/>
    <s v="Police"/>
    <s v="WV"/>
    <s v="River wood"/>
    <n v="17"/>
    <n v="3"/>
    <s v="Unknown"/>
    <n v="1"/>
    <n v="3"/>
    <s v="Yes"/>
    <n v="79560"/>
    <n v="13260"/>
    <n v="13260"/>
    <n v="53040"/>
    <s v="Ford"/>
    <s v="Escape"/>
    <n v="2009"/>
    <x v="1"/>
    <x v="1"/>
  </r>
  <r>
    <n v="105"/>
    <n v="33"/>
    <n v="830414"/>
    <d v="1996-07-08T00:00:00"/>
    <s v="IL"/>
    <s v="500/1000"/>
    <n v="500"/>
    <n v="1310.76"/>
    <n v="0"/>
    <n v="476737"/>
    <s v="FEMALE"/>
    <s v="High School"/>
    <s v="Adm-Clerical"/>
    <s v="Not-In-Family"/>
    <n v="0"/>
    <n v="-40900"/>
    <d v="2015-02-17T00:00:00"/>
    <s v="Single Vehicle Collision"/>
    <s v="Front Collision"/>
    <s v="Total Loss"/>
    <s v="Other"/>
    <s v="VA"/>
    <s v="Northbrook"/>
    <n v="8"/>
    <n v="1"/>
    <s v="Yes"/>
    <n v="0"/>
    <n v="1"/>
    <s v="Unknown"/>
    <n v="70290"/>
    <n v="12780"/>
    <n v="6390"/>
    <n v="51120"/>
    <s v="Acura"/>
    <s v="MDX"/>
    <n v="2008"/>
    <x v="1"/>
    <x v="2"/>
  </r>
  <r>
    <n v="163"/>
    <n v="31"/>
    <n v="127313"/>
    <d v="2002-04-01T00:00:00"/>
    <s v="IN"/>
    <s v="100/300"/>
    <n v="1000"/>
    <n v="1004.63"/>
    <n v="6000000"/>
    <n v="460359"/>
    <s v="MALE"/>
    <s v="JD"/>
    <s v="Priv-House-Serv"/>
    <s v="Not-In-Family"/>
    <n v="26900"/>
    <n v="0"/>
    <d v="2015-01-07T00:00:00"/>
    <s v="Multi-Vehicle Collision"/>
    <s v="Rear Collision"/>
    <s v="Total Loss"/>
    <s v="Ambulance"/>
    <s v="SC"/>
    <s v="Hillsdale"/>
    <n v="14"/>
    <n v="3"/>
    <s v="Yes"/>
    <n v="2"/>
    <n v="0"/>
    <s v="No"/>
    <n v="63910"/>
    <n v="5810"/>
    <n v="11620"/>
    <n v="46480"/>
    <s v="Subaru"/>
    <s v="Forrester"/>
    <n v="1999"/>
    <x v="1"/>
    <x v="0"/>
  </r>
  <r>
    <n v="219"/>
    <n v="40"/>
    <n v="786957"/>
    <d v="2006-10-29T00:00:00"/>
    <s v="OH"/>
    <s v="100/300"/>
    <n v="500"/>
    <n v="1134.9100000000001"/>
    <n v="0"/>
    <n v="452735"/>
    <s v="FEMALE"/>
    <s v="Associate"/>
    <s v="Transport-Moving"/>
    <s v="Not-In-Family"/>
    <n v="68700"/>
    <n v="0"/>
    <d v="2015-01-29T00:00:00"/>
    <s v="Vehicle Theft"/>
    <s v="Unknown"/>
    <s v="Trivial Damage"/>
    <s v="None"/>
    <s v="SC"/>
    <s v="River wood"/>
    <n v="6"/>
    <n v="1"/>
    <s v="Unknown"/>
    <n v="1"/>
    <n v="0"/>
    <s v="No"/>
    <n v="6400"/>
    <n v="640"/>
    <n v="640"/>
    <n v="5120"/>
    <s v="Toyota"/>
    <s v="Camry"/>
    <n v="1997"/>
    <x v="1"/>
    <x v="2"/>
  </r>
  <r>
    <n v="88"/>
    <n v="25"/>
    <n v="332892"/>
    <d v="2007-10-25T00:00:00"/>
    <s v="IN"/>
    <s v="250/500"/>
    <n v="1000"/>
    <n v="1194"/>
    <n v="0"/>
    <n v="613583"/>
    <s v="FEMALE"/>
    <s v="JD"/>
    <s v="Handlers-Cleaners"/>
    <s v="Husband"/>
    <n v="0"/>
    <n v="0"/>
    <d v="2015-02-13T00:00:00"/>
    <s v="Single Vehicle Collision"/>
    <s v="Rear Collision"/>
    <s v="Major Damage"/>
    <s v="Ambulance"/>
    <s v="SC"/>
    <s v="Northbrook"/>
    <n v="6"/>
    <n v="1"/>
    <s v="Yes"/>
    <n v="1"/>
    <n v="2"/>
    <s v="Yes"/>
    <n v="66780"/>
    <n v="7420"/>
    <n v="7420"/>
    <n v="51940"/>
    <s v="Ford"/>
    <s v="Escape"/>
    <n v="2013"/>
    <x v="0"/>
    <x v="0"/>
  </r>
  <r>
    <n v="40"/>
    <n v="39"/>
    <n v="448642"/>
    <d v="2001-03-28T00:00:00"/>
    <s v="IN"/>
    <s v="500/1000"/>
    <n v="1000"/>
    <n v="1248.25"/>
    <n v="4000000"/>
    <n v="605692"/>
    <s v="FEMALE"/>
    <s v="College"/>
    <s v="Sales"/>
    <s v="Own-Child"/>
    <n v="0"/>
    <n v="-33300"/>
    <d v="2015-02-01T00:00:00"/>
    <s v="Parked Car"/>
    <s v="Unknown"/>
    <s v="Minor Damage"/>
    <s v="Police"/>
    <s v="VA"/>
    <s v="Northbrook"/>
    <n v="8"/>
    <n v="1"/>
    <s v="No"/>
    <n v="0"/>
    <n v="2"/>
    <s v="Unknown"/>
    <n v="8760"/>
    <n v="1460"/>
    <n v="1460"/>
    <n v="5840"/>
    <s v="Bmw"/>
    <s v="3 Series"/>
    <n v="2013"/>
    <x v="1"/>
    <x v="0"/>
  </r>
  <r>
    <n v="284"/>
    <n v="42"/>
    <n v="526039"/>
    <d v="1995-05-04T00:00:00"/>
    <s v="OH"/>
    <s v="100/300"/>
    <n v="500"/>
    <n v="1338.54"/>
    <n v="-1000000"/>
    <n v="438178"/>
    <s v="MALE"/>
    <s v="Associate"/>
    <s v="Machine-Op-Inspct"/>
    <s v="Wife"/>
    <n v="0"/>
    <n v="0"/>
    <d v="2015-01-29T00:00:00"/>
    <s v="Single Vehicle Collision"/>
    <s v="Side Collision"/>
    <s v="Major Damage"/>
    <s v="Ambulance"/>
    <s v="NC"/>
    <s v="Arlington"/>
    <n v="13"/>
    <n v="1"/>
    <s v="Yes"/>
    <n v="0"/>
    <n v="1"/>
    <s v="Unknown"/>
    <n v="94160"/>
    <n v="8560"/>
    <n v="17120"/>
    <n v="68480"/>
    <s v="Chevrolet"/>
    <s v="Malibu"/>
    <n v="1996"/>
    <x v="1"/>
    <x v="2"/>
  </r>
  <r>
    <n v="59"/>
    <n v="40"/>
    <n v="444422"/>
    <d v="2011-09-28T00:00:00"/>
    <s v="IL"/>
    <s v="250/500"/>
    <n v="2000"/>
    <n v="782.23"/>
    <n v="0"/>
    <n v="449221"/>
    <s v="MALE"/>
    <s v="College"/>
    <s v="Protective-Serv"/>
    <s v="Other-Relative"/>
    <n v="64200"/>
    <n v="-32300"/>
    <d v="2015-02-06T00:00:00"/>
    <s v="Multi-Vehicle Collision"/>
    <s v="Front Collision"/>
    <s v="Total Loss"/>
    <s v="Ambulance"/>
    <s v="OH"/>
    <s v="Springfield"/>
    <n v="0"/>
    <n v="3"/>
    <s v="Unknown"/>
    <n v="0"/>
    <n v="2"/>
    <s v="No"/>
    <n v="51570"/>
    <n v="5730"/>
    <n v="11460"/>
    <n v="34380"/>
    <s v="Bmw"/>
    <s v="X5"/>
    <n v="2010"/>
    <x v="1"/>
    <x v="1"/>
  </r>
  <r>
    <n v="39"/>
    <n v="31"/>
    <n v="689500"/>
    <d v="2003-01-28T00:00:00"/>
    <s v="IL"/>
    <s v="250/500"/>
    <n v="2000"/>
    <n v="1366.9"/>
    <n v="0"/>
    <n v="459322"/>
    <s v="FEMALE"/>
    <s v="High School"/>
    <s v="Handlers-Cleaners"/>
    <s v="Husband"/>
    <n v="0"/>
    <n v="-15700"/>
    <d v="2015-01-28T00:00:00"/>
    <s v="Multi-Vehicle Collision"/>
    <s v="Rear Collision"/>
    <s v="Major Damage"/>
    <s v="Fire"/>
    <s v="NC"/>
    <s v="North bend"/>
    <n v="14"/>
    <n v="3"/>
    <s v="Unknown"/>
    <n v="1"/>
    <n v="0"/>
    <s v="No"/>
    <n v="52700"/>
    <n v="10540"/>
    <n v="10540"/>
    <n v="31620"/>
    <s v="Bmw"/>
    <s v="X6"/>
    <n v="2014"/>
    <x v="0"/>
    <x v="1"/>
  </r>
  <r>
    <n v="147"/>
    <n v="34"/>
    <n v="806081"/>
    <d v="2011-02-01T00:00:00"/>
    <s v="IL"/>
    <s v="500/1000"/>
    <n v="1000"/>
    <n v="1275.81"/>
    <n v="0"/>
    <n v="472657"/>
    <s v="MALE"/>
    <s v="High School"/>
    <s v="Sales"/>
    <s v="Wife"/>
    <n v="0"/>
    <n v="-48300"/>
    <d v="2015-01-21T00:00:00"/>
    <s v="Single Vehicle Collision"/>
    <s v="Side Collision"/>
    <s v="Minor Damage"/>
    <s v="Fire"/>
    <s v="NY"/>
    <s v="Columbus"/>
    <n v="13"/>
    <n v="1"/>
    <s v="Yes"/>
    <n v="2"/>
    <n v="2"/>
    <s v="Unknown"/>
    <n v="101010"/>
    <n v="15540"/>
    <n v="15540"/>
    <n v="69930"/>
    <s v="Mercedes"/>
    <s v="ML350"/>
    <n v="1998"/>
    <x v="1"/>
    <x v="0"/>
  </r>
  <r>
    <n v="156"/>
    <n v="37"/>
    <n v="384618"/>
    <d v="1993-02-09T00:00:00"/>
    <s v="IN"/>
    <s v="250/500"/>
    <n v="500"/>
    <n v="1090.6500000000001"/>
    <n v="0"/>
    <n v="608331"/>
    <s v="MALE"/>
    <s v="High School"/>
    <s v="Exec-Managerial"/>
    <s v="Unmarried"/>
    <n v="0"/>
    <n v="-51800"/>
    <d v="2015-01-16T00:00:00"/>
    <s v="Multi-Vehicle Collision"/>
    <s v="Rear Collision"/>
    <s v="Minor Damage"/>
    <s v="Police"/>
    <s v="NC"/>
    <s v="Columbus"/>
    <n v="16"/>
    <n v="4"/>
    <s v="Unknown"/>
    <n v="1"/>
    <n v="2"/>
    <s v="Yes"/>
    <n v="53400"/>
    <n v="5340"/>
    <n v="5340"/>
    <n v="42720"/>
    <s v="Honda"/>
    <s v="Civic"/>
    <n v="2010"/>
    <x v="0"/>
    <x v="2"/>
  </r>
  <r>
    <n v="123"/>
    <n v="31"/>
    <n v="756459"/>
    <d v="2005-08-05T00:00:00"/>
    <s v="IN"/>
    <s v="250/500"/>
    <n v="500"/>
    <n v="1326"/>
    <n v="0"/>
    <n v="438546"/>
    <s v="FEMALE"/>
    <s v="Associate"/>
    <s v="Prof-Specialty"/>
    <s v="Wife"/>
    <n v="0"/>
    <n v="-54600"/>
    <d v="2015-02-17T00:00:00"/>
    <s v="Single Vehicle Collision"/>
    <s v="Side Collision"/>
    <s v="Total Loss"/>
    <s v="Fire"/>
    <s v="SC"/>
    <s v="Northbrook"/>
    <n v="13"/>
    <n v="1"/>
    <s v="Unknown"/>
    <n v="1"/>
    <n v="2"/>
    <s v="No"/>
    <n v="72120"/>
    <n v="12020"/>
    <n v="12020"/>
    <n v="48080"/>
    <s v="Mercedes"/>
    <s v="ML350"/>
    <n v="2009"/>
    <x v="1"/>
    <x v="2"/>
  </r>
  <r>
    <n v="231"/>
    <n v="43"/>
    <n v="655787"/>
    <d v="2006-06-17T00:00:00"/>
    <s v="IL"/>
    <s v="250/500"/>
    <n v="2000"/>
    <n v="972.47"/>
    <n v="0"/>
    <n v="441981"/>
    <s v="MALE"/>
    <s v="College"/>
    <s v="Protective-Serv"/>
    <s v="Wife"/>
    <n v="0"/>
    <n v="-58100"/>
    <d v="2015-02-01T00:00:00"/>
    <s v="Multi-Vehicle Collision"/>
    <s v="Front Collision"/>
    <s v="Minor Damage"/>
    <s v="Police"/>
    <s v="PA"/>
    <s v="Hillsdale"/>
    <n v="15"/>
    <n v="3"/>
    <s v="Yes"/>
    <n v="2"/>
    <n v="2"/>
    <s v="Yes"/>
    <n v="77100"/>
    <n v="7710"/>
    <n v="15420"/>
    <n v="53970"/>
    <s v="Audi"/>
    <s v="A3"/>
    <n v="2010"/>
    <x v="1"/>
    <x v="1"/>
  </r>
  <r>
    <n v="247"/>
    <n v="39"/>
    <n v="419954"/>
    <d v="1993-12-07T00:00:00"/>
    <s v="IL"/>
    <s v="100/300"/>
    <n v="500"/>
    <n v="806.31"/>
    <n v="0"/>
    <n v="602177"/>
    <s v="FEMALE"/>
    <s v="College"/>
    <s v="Handlers-Cleaners"/>
    <s v="Wife"/>
    <n v="0"/>
    <n v="0"/>
    <d v="2015-02-25T00:00:00"/>
    <s v="Parked Car"/>
    <s v="Unknown"/>
    <s v="Trivial Damage"/>
    <s v="Police"/>
    <s v="SC"/>
    <s v="North bend"/>
    <n v="3"/>
    <n v="1"/>
    <s v="Unknown"/>
    <n v="2"/>
    <n v="3"/>
    <s v="Unknown"/>
    <n v="3300"/>
    <n v="600"/>
    <n v="0"/>
    <n v="2700"/>
    <s v="Dodge"/>
    <s v="RAM"/>
    <n v="2003"/>
    <x v="1"/>
    <x v="2"/>
  </r>
  <r>
    <n v="194"/>
    <n v="35"/>
    <n v="275092"/>
    <d v="2012-03-14T00:00:00"/>
    <s v="IL"/>
    <s v="500/1000"/>
    <n v="500"/>
    <n v="1416.24"/>
    <n v="0"/>
    <n v="441659"/>
    <s v="FEMALE"/>
    <s v="MD"/>
    <s v="Adm-Clerical"/>
    <s v="Not-In-Family"/>
    <n v="0"/>
    <n v="0"/>
    <d v="2015-02-26T00:00:00"/>
    <s v="Parked Car"/>
    <s v="Unknown"/>
    <s v="Minor Damage"/>
    <s v="None"/>
    <s v="WV"/>
    <s v="North bend"/>
    <n v="7"/>
    <n v="1"/>
    <s v="Yes"/>
    <n v="1"/>
    <n v="0"/>
    <s v="Unknown"/>
    <n v="5940"/>
    <n v="1080"/>
    <n v="540"/>
    <n v="4320"/>
    <s v="Nissan"/>
    <s v="Pathfinder"/>
    <n v="2003"/>
    <x v="1"/>
    <x v="2"/>
  </r>
  <r>
    <n v="119"/>
    <n v="27"/>
    <n v="515698"/>
    <d v="1997-08-05T00:00:00"/>
    <s v="IN"/>
    <s v="250/500"/>
    <n v="2000"/>
    <n v="1097.6400000000001"/>
    <n v="0"/>
    <n v="614812"/>
    <s v="MALE"/>
    <s v="High School"/>
    <s v="Transport-Moving"/>
    <s v="Other-Relative"/>
    <n v="27100"/>
    <n v="0"/>
    <d v="2015-02-06T00:00:00"/>
    <s v="Multi-Vehicle Collision"/>
    <s v="Rear Collision"/>
    <s v="Major Damage"/>
    <s v="Other"/>
    <s v="PA"/>
    <s v="North bend"/>
    <n v="16"/>
    <n v="2"/>
    <s v="No"/>
    <n v="1"/>
    <n v="0"/>
    <s v="Unknown"/>
    <n v="63720"/>
    <n v="7080"/>
    <n v="21240"/>
    <n v="35400"/>
    <s v="Acura"/>
    <s v="TL"/>
    <n v="2006"/>
    <x v="1"/>
    <x v="1"/>
  </r>
  <r>
    <n v="259"/>
    <n v="43"/>
    <n v="132871"/>
    <d v="2009-07-05T00:00:00"/>
    <s v="IL"/>
    <s v="100/300"/>
    <n v="500"/>
    <n v="947.75"/>
    <n v="0"/>
    <n v="458470"/>
    <s v="FEMALE"/>
    <s v="Masters"/>
    <s v="Farming-Fishing"/>
    <s v="Not-In-Family"/>
    <n v="0"/>
    <n v="-39300"/>
    <d v="2015-02-03T00:00:00"/>
    <s v="Vehicle Theft"/>
    <s v="Unknown"/>
    <s v="Trivial Damage"/>
    <s v="Police"/>
    <s v="SC"/>
    <s v="River wood"/>
    <n v="15"/>
    <n v="1"/>
    <s v="No"/>
    <n v="1"/>
    <n v="3"/>
    <s v="No"/>
    <n v="7680"/>
    <n v="1280"/>
    <n v="640"/>
    <n v="5760"/>
    <s v="Audi"/>
    <s v="A5"/>
    <n v="2008"/>
    <x v="1"/>
    <x v="2"/>
  </r>
  <r>
    <n v="107"/>
    <n v="31"/>
    <n v="714929"/>
    <d v="1994-11-25T00:00:00"/>
    <s v="IL"/>
    <s v="100/300"/>
    <n v="2000"/>
    <n v="1018.73"/>
    <n v="5000000"/>
    <n v="469646"/>
    <s v="MALE"/>
    <s v="Associate"/>
    <s v="Handlers-Cleaners"/>
    <s v="Own-Child"/>
    <n v="20000"/>
    <n v="-82700"/>
    <d v="2015-01-27T00:00:00"/>
    <s v="Multi-Vehicle Collision"/>
    <s v="Side Collision"/>
    <s v="Total Loss"/>
    <s v="Police"/>
    <s v="NY"/>
    <s v="River wood"/>
    <n v="21"/>
    <n v="3"/>
    <s v="Yes"/>
    <n v="1"/>
    <n v="2"/>
    <s v="Unknown"/>
    <n v="93730"/>
    <n v="14420"/>
    <n v="21630"/>
    <n v="57680"/>
    <s v="Honda"/>
    <s v="CRV"/>
    <n v="2001"/>
    <x v="1"/>
    <x v="1"/>
  </r>
  <r>
    <n v="48"/>
    <n v="44"/>
    <n v="297816"/>
    <d v="1997-02-03T00:00:00"/>
    <s v="IL"/>
    <s v="100/300"/>
    <n v="2000"/>
    <n v="1400.74"/>
    <n v="0"/>
    <n v="611118"/>
    <s v="MALE"/>
    <s v="College"/>
    <s v="Sales"/>
    <s v="Other-Relative"/>
    <n v="34000"/>
    <n v="-55600"/>
    <d v="2015-01-21T00:00:00"/>
    <s v="Multi-Vehicle Collision"/>
    <s v="Rear Collision"/>
    <s v="Major Damage"/>
    <s v="Police"/>
    <s v="NC"/>
    <s v="Arlington"/>
    <n v="23"/>
    <n v="3"/>
    <s v="Yes"/>
    <n v="0"/>
    <n v="2"/>
    <s v="Unknown"/>
    <n v="87300"/>
    <n v="17460"/>
    <n v="17460"/>
    <n v="52380"/>
    <s v="Jeep"/>
    <s v="Wrangler"/>
    <n v="2013"/>
    <x v="1"/>
    <x v="1"/>
  </r>
  <r>
    <n v="267"/>
    <n v="40"/>
    <n v="426708"/>
    <d v="2009-10-09T00:00:00"/>
    <s v="IL"/>
    <s v="250/500"/>
    <n v="500"/>
    <n v="1155.53"/>
    <n v="5000000"/>
    <n v="465158"/>
    <s v="MALE"/>
    <s v="JD"/>
    <s v="Transport-Moving"/>
    <s v="Wife"/>
    <n v="0"/>
    <n v="-35200"/>
    <d v="2015-01-24T00:00:00"/>
    <s v="Parked Car"/>
    <s v="Unknown"/>
    <s v="Trivial Damage"/>
    <s v="Police"/>
    <s v="NY"/>
    <s v="Columbus"/>
    <n v="5"/>
    <n v="1"/>
    <s v="Unknown"/>
    <n v="0"/>
    <n v="2"/>
    <s v="No"/>
    <n v="5670"/>
    <n v="1260"/>
    <n v="630"/>
    <n v="3780"/>
    <s v="Ford"/>
    <s v="F150"/>
    <n v="1997"/>
    <x v="1"/>
    <x v="2"/>
  </r>
  <r>
    <n v="286"/>
    <n v="47"/>
    <n v="615047"/>
    <d v="2002-11-20T00:00:00"/>
    <s v="IN"/>
    <s v="250/500"/>
    <n v="500"/>
    <n v="1386.93"/>
    <n v="0"/>
    <n v="457130"/>
    <s v="MALE"/>
    <s v="High School"/>
    <s v="Priv-House-Serv"/>
    <s v="Husband"/>
    <n v="54100"/>
    <n v="-77600"/>
    <d v="2015-01-17T00:00:00"/>
    <s v="Multi-Vehicle Collision"/>
    <s v="Rear Collision"/>
    <s v="Minor Damage"/>
    <s v="Other"/>
    <s v="NY"/>
    <s v="Springfield"/>
    <n v="15"/>
    <n v="3"/>
    <s v="Yes"/>
    <n v="0"/>
    <n v="0"/>
    <s v="No"/>
    <n v="65800"/>
    <n v="13160"/>
    <n v="6580"/>
    <n v="46060"/>
    <s v="Acura"/>
    <s v="TL"/>
    <n v="2001"/>
    <x v="1"/>
    <x v="2"/>
  </r>
  <r>
    <n v="175"/>
    <n v="34"/>
    <n v="771236"/>
    <d v="1995-05-29T00:00:00"/>
    <s v="OH"/>
    <s v="100/300"/>
    <n v="500"/>
    <n v="915.29"/>
    <n v="0"/>
    <n v="607893"/>
    <s v="FEMALE"/>
    <s v="JD"/>
    <s v="Handlers-Cleaners"/>
    <s v="Wife"/>
    <n v="82400"/>
    <n v="-57100"/>
    <d v="2015-02-23T00:00:00"/>
    <s v="Single Vehicle Collision"/>
    <s v="Front Collision"/>
    <s v="Major Damage"/>
    <s v="Other"/>
    <s v="NY"/>
    <s v="Arlington"/>
    <n v="14"/>
    <n v="1"/>
    <s v="Unknown"/>
    <n v="2"/>
    <n v="1"/>
    <s v="Yes"/>
    <n v="36720"/>
    <n v="4080"/>
    <n v="4080"/>
    <n v="28560"/>
    <s v="Honda"/>
    <s v="Accord"/>
    <n v="2009"/>
    <x v="0"/>
    <x v="2"/>
  </r>
  <r>
    <n v="111"/>
    <n v="29"/>
    <n v="235869"/>
    <d v="2011-01-22T00:00:00"/>
    <s v="IL"/>
    <s v="250/500"/>
    <n v="500"/>
    <n v="1239.55"/>
    <n v="2000000"/>
    <n v="464736"/>
    <s v="FEMALE"/>
    <s v="PhD"/>
    <s v="Farming-Fishing"/>
    <s v="Own-Child"/>
    <n v="0"/>
    <n v="0"/>
    <d v="2015-01-09T00:00:00"/>
    <s v="Single Vehicle Collision"/>
    <s v="Side Collision"/>
    <s v="Major Damage"/>
    <s v="Fire"/>
    <s v="SC"/>
    <s v="River wood"/>
    <n v="1"/>
    <n v="1"/>
    <s v="Unknown"/>
    <n v="1"/>
    <n v="1"/>
    <s v="Yes"/>
    <n v="52800"/>
    <n v="4800"/>
    <n v="9600"/>
    <n v="38400"/>
    <s v="Mercedes"/>
    <s v="ML350"/>
    <n v="1996"/>
    <x v="0"/>
    <x v="2"/>
  </r>
  <r>
    <n v="151"/>
    <n v="37"/>
    <n v="931625"/>
    <d v="2012-10-18T00:00:00"/>
    <s v="IN"/>
    <s v="250/500"/>
    <n v="500"/>
    <n v="1366.42"/>
    <n v="0"/>
    <n v="476198"/>
    <s v="FEMALE"/>
    <s v="Associate"/>
    <s v="Protective-Serv"/>
    <s v="Unmarried"/>
    <n v="44000"/>
    <n v="0"/>
    <d v="2015-02-15T00:00:00"/>
    <s v="Multi-Vehicle Collision"/>
    <s v="Rear Collision"/>
    <s v="Total Loss"/>
    <s v="Fire"/>
    <s v="SC"/>
    <s v="Arlington"/>
    <n v="14"/>
    <n v="3"/>
    <s v="No"/>
    <n v="1"/>
    <n v="2"/>
    <s v="Yes"/>
    <n v="59100"/>
    <n v="5910"/>
    <n v="5910"/>
    <n v="47280"/>
    <s v="Nissan"/>
    <s v="Maxima"/>
    <n v="1998"/>
    <x v="0"/>
    <x v="2"/>
  </r>
  <r>
    <n v="156"/>
    <n v="37"/>
    <n v="371635"/>
    <d v="1991-10-13T00:00:00"/>
    <s v="OH"/>
    <s v="500/1000"/>
    <n v="1000"/>
    <n v="1086.48"/>
    <n v="6000000"/>
    <n v="444903"/>
    <s v="MALE"/>
    <s v="Associate"/>
    <s v="Machine-Op-Inspct"/>
    <s v="Unmarried"/>
    <n v="0"/>
    <n v="-53800"/>
    <d v="2015-01-16T00:00:00"/>
    <s v="Multi-Vehicle Collision"/>
    <s v="Rear Collision"/>
    <s v="Total Loss"/>
    <s v="Other"/>
    <s v="NY"/>
    <s v="Northbrook"/>
    <n v="17"/>
    <n v="3"/>
    <s v="Unknown"/>
    <n v="1"/>
    <n v="1"/>
    <s v="Yes"/>
    <n v="77440"/>
    <n v="14080"/>
    <n v="7040"/>
    <n v="56320"/>
    <s v="Subaru"/>
    <s v="Legacy"/>
    <n v="1999"/>
    <x v="1"/>
    <x v="0"/>
  </r>
  <r>
    <n v="165"/>
    <n v="36"/>
    <n v="427199"/>
    <d v="2010-10-01T00:00:00"/>
    <s v="IL"/>
    <s v="250/500"/>
    <n v="2000"/>
    <n v="1247.8699999999999"/>
    <n v="0"/>
    <n v="464336"/>
    <s v="MALE"/>
    <s v="Masters"/>
    <s v="Armed-Forces"/>
    <s v="Husband"/>
    <n v="0"/>
    <n v="-39700"/>
    <d v="2015-01-14T00:00:00"/>
    <s v="Multi-Vehicle Collision"/>
    <s v="Side Collision"/>
    <s v="Total Loss"/>
    <s v="Fire"/>
    <s v="NY"/>
    <s v="North bend"/>
    <n v="20"/>
    <n v="3"/>
    <s v="No"/>
    <n v="2"/>
    <n v="2"/>
    <s v="No"/>
    <n v="45700"/>
    <n v="4570"/>
    <n v="4570"/>
    <n v="36560"/>
    <s v="Bmw"/>
    <s v="3 Series"/>
    <n v="2008"/>
    <x v="1"/>
    <x v="1"/>
  </r>
  <r>
    <n v="253"/>
    <n v="41"/>
    <n v="261315"/>
    <d v="2013-04-10T00:00:00"/>
    <s v="OH"/>
    <s v="100/300"/>
    <n v="2000"/>
    <n v="1312.75"/>
    <n v="0"/>
    <n v="471453"/>
    <s v="FEMALE"/>
    <s v="PhD"/>
    <s v="Sales"/>
    <s v="Other-Relative"/>
    <n v="81300"/>
    <n v="0"/>
    <d v="2015-01-01T00:00:00"/>
    <s v="Multi-Vehicle Collision"/>
    <s v="Rear Collision"/>
    <s v="Major Damage"/>
    <s v="Other"/>
    <s v="SC"/>
    <s v="Springfield"/>
    <n v="10"/>
    <n v="3"/>
    <s v="No"/>
    <n v="2"/>
    <n v="2"/>
    <s v="Yes"/>
    <n v="80740"/>
    <n v="7340"/>
    <n v="14680"/>
    <n v="58720"/>
    <s v="Toyota"/>
    <s v="Camry"/>
    <n v="2014"/>
    <x v="0"/>
    <x v="1"/>
  </r>
  <r>
    <n v="10"/>
    <n v="26"/>
    <n v="582973"/>
    <d v="2008-06-11T00:00:00"/>
    <s v="IN"/>
    <s v="100/300"/>
    <n v="2000"/>
    <n v="765.64"/>
    <n v="0"/>
    <n v="466191"/>
    <s v="MALE"/>
    <s v="MD"/>
    <s v="Sales"/>
    <s v="Not-In-Family"/>
    <n v="0"/>
    <n v="-22200"/>
    <d v="2015-02-16T00:00:00"/>
    <s v="Multi-Vehicle Collision"/>
    <s v="Front Collision"/>
    <s v="Major Damage"/>
    <s v="Ambulance"/>
    <s v="SC"/>
    <s v="Northbrook"/>
    <n v="3"/>
    <n v="3"/>
    <s v="Unknown"/>
    <n v="0"/>
    <n v="3"/>
    <s v="Unknown"/>
    <n v="31350"/>
    <n v="2850"/>
    <n v="5700"/>
    <n v="22800"/>
    <s v="Honda"/>
    <s v="Accord"/>
    <n v="2001"/>
    <x v="0"/>
    <x v="1"/>
  </r>
  <r>
    <n v="158"/>
    <n v="33"/>
    <n v="278091"/>
    <d v="2013-12-04T00:00:00"/>
    <s v="OH"/>
    <s v="100/300"/>
    <n v="2000"/>
    <n v="1327.41"/>
    <n v="0"/>
    <n v="440930"/>
    <s v="FEMALE"/>
    <s v="Associate"/>
    <s v="Handlers-Cleaners"/>
    <s v="Other-Relative"/>
    <n v="0"/>
    <n v="-38600"/>
    <d v="2015-01-04T00:00:00"/>
    <s v="Single Vehicle Collision"/>
    <s v="Side Collision"/>
    <s v="Total Loss"/>
    <s v="Other"/>
    <s v="SC"/>
    <s v="Hillsdale"/>
    <n v="0"/>
    <n v="1"/>
    <s v="Unknown"/>
    <n v="0"/>
    <n v="0"/>
    <s v="Unknown"/>
    <n v="35000"/>
    <n v="3500"/>
    <n v="7000"/>
    <n v="24500"/>
    <s v="Subaru"/>
    <s v="Legacy"/>
    <n v="2012"/>
    <x v="1"/>
    <x v="1"/>
  </r>
  <r>
    <n v="436"/>
    <n v="59"/>
    <n v="153154"/>
    <d v="2010-08-21T00:00:00"/>
    <s v="OH"/>
    <s v="500/1000"/>
    <n v="1000"/>
    <n v="1338.55"/>
    <n v="0"/>
    <n v="430380"/>
    <s v="MALE"/>
    <s v="PhD"/>
    <s v="Protective-Serv"/>
    <s v="Own-Child"/>
    <n v="39000"/>
    <n v="0"/>
    <d v="2015-01-12T00:00:00"/>
    <s v="Multi-Vehicle Collision"/>
    <s v="Side Collision"/>
    <s v="Total Loss"/>
    <s v="Police"/>
    <s v="WV"/>
    <s v="Hillsdale"/>
    <n v="10"/>
    <n v="3"/>
    <s v="Unknown"/>
    <n v="2"/>
    <n v="2"/>
    <s v="No"/>
    <n v="68000"/>
    <n v="13600"/>
    <n v="6800"/>
    <n v="47600"/>
    <s v="Toyota"/>
    <s v="Corolla"/>
    <n v="2014"/>
    <x v="1"/>
    <x v="0"/>
  </r>
  <r>
    <n v="91"/>
    <n v="30"/>
    <n v="515217"/>
    <d v="2010-06-18T00:00:00"/>
    <s v="IL"/>
    <s v="250/500"/>
    <n v="2000"/>
    <n v="1316.63"/>
    <n v="8000000"/>
    <n v="613178"/>
    <s v="FEMALE"/>
    <s v="Masters"/>
    <s v="Machine-Op-Inspct"/>
    <s v="Unmarried"/>
    <n v="43900"/>
    <n v="0"/>
    <d v="2015-01-08T00:00:00"/>
    <s v="Multi-Vehicle Collision"/>
    <s v="Side Collision"/>
    <s v="Minor Damage"/>
    <s v="Other"/>
    <s v="SC"/>
    <s v="North bend"/>
    <n v="13"/>
    <n v="3"/>
    <s v="Yes"/>
    <n v="2"/>
    <n v="0"/>
    <s v="Unknown"/>
    <n v="84500"/>
    <n v="13000"/>
    <n v="13000"/>
    <n v="58500"/>
    <s v="Bmw"/>
    <s v="X6"/>
    <n v="2009"/>
    <x v="1"/>
    <x v="1"/>
  </r>
  <r>
    <n v="256"/>
    <n v="42"/>
    <n v="860497"/>
    <d v="1992-04-10T00:00:00"/>
    <s v="IL"/>
    <s v="500/1000"/>
    <n v="1000"/>
    <n v="1286.44"/>
    <n v="0"/>
    <n v="460564"/>
    <s v="FEMALE"/>
    <s v="MD"/>
    <s v="Transport-Moving"/>
    <s v="Wife"/>
    <n v="0"/>
    <n v="-39500"/>
    <d v="2015-01-22T00:00:00"/>
    <s v="Single Vehicle Collision"/>
    <s v="Rear Collision"/>
    <s v="Minor Damage"/>
    <s v="Police"/>
    <s v="WV"/>
    <s v="North bend"/>
    <n v="14"/>
    <n v="1"/>
    <s v="No"/>
    <n v="2"/>
    <n v="1"/>
    <s v="Unknown"/>
    <n v="75500"/>
    <n v="7550"/>
    <n v="15100"/>
    <n v="52850"/>
    <s v="Nissan"/>
    <s v="Ultimo"/>
    <n v="1998"/>
    <x v="1"/>
    <x v="0"/>
  </r>
  <r>
    <n v="274"/>
    <n v="46"/>
    <n v="351741"/>
    <d v="1997-02-03T00:00:00"/>
    <s v="OH"/>
    <s v="500/1000"/>
    <n v="1000"/>
    <n v="1372.18"/>
    <n v="0"/>
    <n v="439929"/>
    <s v="MALE"/>
    <s v="High School"/>
    <s v="Exec-Managerial"/>
    <s v="Not-In-Family"/>
    <n v="0"/>
    <n v="0"/>
    <d v="2015-01-13T00:00:00"/>
    <s v="Multi-Vehicle Collision"/>
    <s v="Side Collision"/>
    <s v="Total Loss"/>
    <s v="Other"/>
    <s v="WV"/>
    <s v="River wood"/>
    <n v="22"/>
    <n v="3"/>
    <s v="No"/>
    <n v="1"/>
    <n v="3"/>
    <s v="Unknown"/>
    <n v="90600"/>
    <n v="15100"/>
    <n v="15100"/>
    <n v="60400"/>
    <s v="Bmw"/>
    <s v="X5"/>
    <n v="2009"/>
    <x v="1"/>
    <x v="0"/>
  </r>
  <r>
    <n v="275"/>
    <n v="45"/>
    <n v="403737"/>
    <d v="1991-12-06T00:00:00"/>
    <s v="IN"/>
    <s v="500/1000"/>
    <n v="2000"/>
    <n v="1447.77"/>
    <n v="0"/>
    <n v="605756"/>
    <s v="FEMALE"/>
    <s v="Associate"/>
    <s v="Adm-Clerical"/>
    <s v="Wife"/>
    <n v="39400"/>
    <n v="-63900"/>
    <d v="2015-01-18T00:00:00"/>
    <s v="Multi-Vehicle Collision"/>
    <s v="Side Collision"/>
    <s v="Total Loss"/>
    <s v="Ambulance"/>
    <s v="VA"/>
    <s v="North bend"/>
    <n v="8"/>
    <n v="3"/>
    <s v="Yes"/>
    <n v="1"/>
    <n v="1"/>
    <s v="Unknown"/>
    <n v="64320"/>
    <n v="5360"/>
    <n v="10720"/>
    <n v="48240"/>
    <s v="Acura"/>
    <s v="MDX"/>
    <n v="1998"/>
    <x v="1"/>
    <x v="1"/>
  </r>
  <r>
    <n v="1"/>
    <n v="33"/>
    <n v="162004"/>
    <d v="1995-09-19T00:00:00"/>
    <s v="IL"/>
    <s v="250/500"/>
    <n v="500"/>
    <n v="903.32"/>
    <n v="0"/>
    <n v="451184"/>
    <s v="FEMALE"/>
    <s v="High School"/>
    <s v="Transport-Moving"/>
    <s v="Not-In-Family"/>
    <n v="0"/>
    <n v="0"/>
    <d v="2015-01-19T00:00:00"/>
    <s v="Multi-Vehicle Collision"/>
    <s v="Rear Collision"/>
    <s v="Minor Damage"/>
    <s v="Police"/>
    <s v="NY"/>
    <s v="North bend"/>
    <n v="1"/>
    <n v="3"/>
    <s v="Unknown"/>
    <n v="1"/>
    <n v="0"/>
    <s v="Unknown"/>
    <n v="31700"/>
    <n v="6340"/>
    <n v="3170"/>
    <n v="22190"/>
    <s v="Toyota"/>
    <s v="Highlander"/>
    <n v="2006"/>
    <x v="1"/>
    <x v="2"/>
  </r>
  <r>
    <n v="85"/>
    <n v="30"/>
    <n v="740384"/>
    <d v="1993-10-29T00:00:00"/>
    <s v="IN"/>
    <s v="500/1000"/>
    <n v="1000"/>
    <n v="1454.42"/>
    <n v="0"/>
    <n v="459588"/>
    <s v="MALE"/>
    <s v="Associate"/>
    <s v="Protective-Serv"/>
    <s v="Other-Relative"/>
    <n v="51600"/>
    <n v="-73900"/>
    <d v="2015-01-31T00:00:00"/>
    <s v="Single Vehicle Collision"/>
    <s v="Side Collision"/>
    <s v="Major Damage"/>
    <s v="Other"/>
    <s v="NY"/>
    <s v="Springfield"/>
    <n v="19"/>
    <n v="1"/>
    <s v="Yes"/>
    <n v="0"/>
    <n v="1"/>
    <s v="Yes"/>
    <n v="74280"/>
    <n v="12380"/>
    <n v="12380"/>
    <n v="49520"/>
    <s v="Subaru"/>
    <s v="Forrester"/>
    <n v="2006"/>
    <x v="0"/>
    <x v="0"/>
  </r>
  <r>
    <n v="233"/>
    <n v="37"/>
    <n v="876714"/>
    <d v="1991-11-03T00:00:00"/>
    <s v="IL"/>
    <s v="100/300"/>
    <n v="2000"/>
    <n v="1603.42"/>
    <n v="0"/>
    <n v="616637"/>
    <s v="FEMALE"/>
    <s v="High School"/>
    <s v="Sales"/>
    <s v="Wife"/>
    <n v="61600"/>
    <n v="-30200"/>
    <d v="2015-02-06T00:00:00"/>
    <s v="Single Vehicle Collision"/>
    <s v="Front Collision"/>
    <s v="Total Loss"/>
    <s v="Fire"/>
    <s v="NY"/>
    <s v="Columbus"/>
    <n v="17"/>
    <n v="1"/>
    <s v="Yes"/>
    <n v="0"/>
    <n v="2"/>
    <s v="Yes"/>
    <n v="80520"/>
    <n v="13420"/>
    <n v="6710"/>
    <n v="60390"/>
    <s v="Toyota"/>
    <s v="Corolla"/>
    <n v="2005"/>
    <x v="1"/>
    <x v="1"/>
  </r>
  <r>
    <n v="142"/>
    <n v="30"/>
    <n v="951543"/>
    <d v="2002-07-09T00:00:00"/>
    <s v="IN"/>
    <s v="250/500"/>
    <n v="2000"/>
    <n v="1616.58"/>
    <n v="0"/>
    <n v="447979"/>
    <s v="MALE"/>
    <s v="JD"/>
    <s v="Adm-Clerical"/>
    <s v="Husband"/>
    <n v="58500"/>
    <n v="-46800"/>
    <d v="2015-02-04T00:00:00"/>
    <s v="Multi-Vehicle Collision"/>
    <s v="Rear Collision"/>
    <s v="Major Damage"/>
    <s v="Other"/>
    <s v="SC"/>
    <s v="Hillsdale"/>
    <n v="13"/>
    <n v="3"/>
    <s v="Yes"/>
    <n v="0"/>
    <n v="3"/>
    <s v="Yes"/>
    <n v="63600"/>
    <n v="6360"/>
    <n v="12720"/>
    <n v="44520"/>
    <s v="Dodge"/>
    <s v="RAM"/>
    <n v="2010"/>
    <x v="1"/>
    <x v="1"/>
  </r>
  <r>
    <n v="266"/>
    <n v="44"/>
    <n v="576723"/>
    <d v="1999-12-07T00:00:00"/>
    <s v="IL"/>
    <s v="250/500"/>
    <n v="500"/>
    <n v="1611.83"/>
    <n v="0"/>
    <n v="460176"/>
    <s v="MALE"/>
    <s v="High School"/>
    <s v="Handlers-Cleaners"/>
    <s v="Husband"/>
    <n v="0"/>
    <n v="0"/>
    <d v="2015-01-02T00:00:00"/>
    <s v="Single Vehicle Collision"/>
    <s v="Front Collision"/>
    <s v="Total Loss"/>
    <s v="Police"/>
    <s v="WV"/>
    <s v="River wood"/>
    <n v="4"/>
    <n v="1"/>
    <s v="Unknown"/>
    <n v="1"/>
    <n v="2"/>
    <s v="Yes"/>
    <n v="32800"/>
    <n v="3280"/>
    <n v="3280"/>
    <n v="26240"/>
    <s v="Bmw"/>
    <s v="3 Series"/>
    <n v="2012"/>
    <x v="1"/>
    <x v="2"/>
  </r>
  <r>
    <n v="350"/>
    <n v="50"/>
    <n v="391003"/>
    <d v="2005-07-01T00:00:00"/>
    <s v="OH"/>
    <s v="500/1000"/>
    <n v="500"/>
    <n v="889.13"/>
    <n v="0"/>
    <n v="459429"/>
    <s v="FEMALE"/>
    <s v="Masters"/>
    <s v="Priv-House-Serv"/>
    <s v="Other-Relative"/>
    <n v="0"/>
    <n v="0"/>
    <d v="2015-02-26T00:00:00"/>
    <s v="Multi-Vehicle Collision"/>
    <s v="Rear Collision"/>
    <s v="Total Loss"/>
    <s v="Police"/>
    <s v="PA"/>
    <s v="North bend"/>
    <n v="14"/>
    <n v="3"/>
    <s v="No"/>
    <n v="0"/>
    <n v="2"/>
    <s v="No"/>
    <n v="44190"/>
    <n v="9820"/>
    <n v="4910"/>
    <n v="29460"/>
    <s v="Audi"/>
    <s v="A3"/>
    <n v="2015"/>
    <x v="1"/>
    <x v="2"/>
  </r>
  <r>
    <n v="97"/>
    <n v="26"/>
    <n v="225865"/>
    <d v="1991-11-04T00:00:00"/>
    <s v="IL"/>
    <s v="250/500"/>
    <n v="1000"/>
    <n v="1252.08"/>
    <n v="0"/>
    <n v="465456"/>
    <s v="MALE"/>
    <s v="College"/>
    <s v="Exec-Managerial"/>
    <s v="Not-In-Family"/>
    <n v="0"/>
    <n v="0"/>
    <d v="2015-02-08T00:00:00"/>
    <s v="Multi-Vehicle Collision"/>
    <s v="Rear Collision"/>
    <s v="Major Damage"/>
    <s v="Other"/>
    <s v="VA"/>
    <s v="Springfield"/>
    <n v="4"/>
    <n v="2"/>
    <s v="Yes"/>
    <n v="2"/>
    <n v="2"/>
    <s v="No"/>
    <n v="50400"/>
    <n v="10080"/>
    <n v="5040"/>
    <n v="35280"/>
    <s v="Honda"/>
    <s v="CRV"/>
    <n v="2000"/>
    <x v="0"/>
    <x v="0"/>
  </r>
  <r>
    <n v="399"/>
    <n v="55"/>
    <n v="984948"/>
    <d v="1993-04-14T00:00:00"/>
    <s v="IL"/>
    <s v="500/1000"/>
    <n v="2000"/>
    <n v="995.56"/>
    <n v="0"/>
    <n v="464665"/>
    <s v="MALE"/>
    <s v="JD"/>
    <s v="Tech-Support"/>
    <s v="Not-In-Family"/>
    <n v="0"/>
    <n v="-65400"/>
    <d v="2015-02-07T00:00:00"/>
    <s v="Multi-Vehicle Collision"/>
    <s v="Side Collision"/>
    <s v="Total Loss"/>
    <s v="Police"/>
    <s v="NY"/>
    <s v="North bend"/>
    <n v="23"/>
    <n v="3"/>
    <s v="Yes"/>
    <n v="1"/>
    <n v="1"/>
    <s v="Yes"/>
    <n v="88400"/>
    <n v="17680"/>
    <n v="8840"/>
    <n v="61880"/>
    <s v="Nissan"/>
    <s v="Pathfinder"/>
    <n v="2010"/>
    <x v="1"/>
    <x v="1"/>
  </r>
  <r>
    <n v="305"/>
    <n v="49"/>
    <n v="890328"/>
    <d v="2009-08-23T00:00:00"/>
    <s v="IL"/>
    <s v="100/300"/>
    <n v="2000"/>
    <n v="1347.92"/>
    <n v="0"/>
    <n v="430853"/>
    <s v="FEMALE"/>
    <s v="High School"/>
    <s v="Farming-Fishing"/>
    <s v="Own-Child"/>
    <n v="0"/>
    <n v="-42100"/>
    <d v="2015-02-17T00:00:00"/>
    <s v="Multi-Vehicle Collision"/>
    <s v="Front Collision"/>
    <s v="Total Loss"/>
    <s v="Fire"/>
    <s v="NY"/>
    <s v="Hillsdale"/>
    <n v="21"/>
    <n v="3"/>
    <s v="Yes"/>
    <n v="0"/>
    <n v="2"/>
    <s v="Unknown"/>
    <n v="66550"/>
    <n v="12100"/>
    <n v="6050"/>
    <n v="48400"/>
    <s v="Volkswagen"/>
    <s v="Jetta"/>
    <n v="2003"/>
    <x v="1"/>
    <x v="1"/>
  </r>
  <r>
    <n v="276"/>
    <n v="47"/>
    <n v="803294"/>
    <d v="1993-06-18T00:00:00"/>
    <s v="IN"/>
    <s v="100/300"/>
    <n v="1000"/>
    <n v="1724.09"/>
    <n v="0"/>
    <n v="615712"/>
    <s v="MALE"/>
    <s v="PhD"/>
    <s v="Craft-Repair"/>
    <s v="Own-Child"/>
    <n v="0"/>
    <n v="0"/>
    <d v="2015-01-12T00:00:00"/>
    <s v="Multi-Vehicle Collision"/>
    <s v="Rear Collision"/>
    <s v="Minor Damage"/>
    <s v="Police"/>
    <s v="NY"/>
    <s v="Arlington"/>
    <n v="23"/>
    <n v="3"/>
    <s v="Yes"/>
    <n v="0"/>
    <n v="0"/>
    <s v="Unknown"/>
    <n v="65780"/>
    <n v="5980"/>
    <n v="11960"/>
    <n v="47840"/>
    <s v="Chevrolet"/>
    <s v="Tahoe"/>
    <n v="2014"/>
    <x v="1"/>
    <x v="0"/>
  </r>
  <r>
    <n v="257"/>
    <n v="40"/>
    <n v="414913"/>
    <d v="2012-07-17T00:00:00"/>
    <s v="IN"/>
    <s v="250/500"/>
    <n v="500"/>
    <n v="1379.93"/>
    <n v="0"/>
    <n v="608228"/>
    <s v="MALE"/>
    <s v="MD"/>
    <s v="Armed-Forces"/>
    <s v="Husband"/>
    <n v="0"/>
    <n v="0"/>
    <d v="2015-02-01T00:00:00"/>
    <s v="Multi-Vehicle Collision"/>
    <s v="Side Collision"/>
    <s v="Major Damage"/>
    <s v="Other"/>
    <s v="NY"/>
    <s v="Columbus"/>
    <n v="6"/>
    <n v="3"/>
    <s v="Unknown"/>
    <n v="0"/>
    <n v="2"/>
    <s v="Yes"/>
    <n v="51810"/>
    <n v="9420"/>
    <n v="4710"/>
    <n v="37680"/>
    <s v="Audi"/>
    <s v="A3"/>
    <n v="2002"/>
    <x v="0"/>
    <x v="2"/>
  </r>
  <r>
    <n v="78"/>
    <n v="31"/>
    <n v="414519"/>
    <d v="1999-01-25T00:00:00"/>
    <s v="IN"/>
    <s v="250/500"/>
    <n v="1000"/>
    <n v="1554.64"/>
    <n v="4000000"/>
    <n v="457535"/>
    <s v="MALE"/>
    <s v="PhD"/>
    <s v="Protective-Serv"/>
    <s v="Own-Child"/>
    <n v="0"/>
    <n v="-27900"/>
    <d v="2015-02-03T00:00:00"/>
    <s v="Single Vehicle Collision"/>
    <s v="Front Collision"/>
    <s v="Major Damage"/>
    <s v="Other"/>
    <s v="WV"/>
    <s v="Springfield"/>
    <n v="21"/>
    <n v="1"/>
    <s v="No"/>
    <n v="1"/>
    <n v="0"/>
    <s v="No"/>
    <n v="55660"/>
    <n v="5060"/>
    <n v="10120"/>
    <n v="40480"/>
    <s v="Honda"/>
    <s v="CRV"/>
    <n v="2009"/>
    <x v="0"/>
    <x v="0"/>
  </r>
  <r>
    <n v="129"/>
    <n v="28"/>
    <n v="818413"/>
    <d v="1990-02-23T00:00:00"/>
    <s v="OH"/>
    <s v="500/1000"/>
    <n v="1000"/>
    <n v="1377.94"/>
    <n v="0"/>
    <n v="442540"/>
    <s v="MALE"/>
    <s v="Masters"/>
    <s v="Machine-Op-Inspct"/>
    <s v="Not-In-Family"/>
    <n v="0"/>
    <n v="0"/>
    <d v="2015-02-21T00:00:00"/>
    <s v="Single Vehicle Collision"/>
    <s v="Side Collision"/>
    <s v="Major Damage"/>
    <s v="Fire"/>
    <s v="NY"/>
    <s v="Springfield"/>
    <n v="23"/>
    <n v="1"/>
    <s v="Unknown"/>
    <n v="2"/>
    <n v="3"/>
    <s v="Unknown"/>
    <n v="44640"/>
    <n v="9920"/>
    <n v="4960"/>
    <n v="29760"/>
    <s v="Toyota"/>
    <s v="Camry"/>
    <n v="2005"/>
    <x v="1"/>
    <x v="0"/>
  </r>
  <r>
    <n v="283"/>
    <n v="46"/>
    <n v="487356"/>
    <d v="2000-08-30T00:00:00"/>
    <s v="IL"/>
    <s v="500/1000"/>
    <n v="2000"/>
    <n v="1313.33"/>
    <n v="0"/>
    <n v="455332"/>
    <s v="FEMALE"/>
    <s v="PhD"/>
    <s v="Transport-Moving"/>
    <s v="Husband"/>
    <n v="53500"/>
    <n v="-73600"/>
    <d v="2015-01-09T00:00:00"/>
    <s v="Multi-Vehicle Collision"/>
    <s v="Front Collision"/>
    <s v="Major Damage"/>
    <s v="Ambulance"/>
    <s v="NY"/>
    <s v="River wood"/>
    <n v="3"/>
    <n v="3"/>
    <s v="Unknown"/>
    <n v="1"/>
    <n v="3"/>
    <s v="No"/>
    <n v="77660"/>
    <n v="7060"/>
    <n v="14120"/>
    <n v="56480"/>
    <s v="Nissan"/>
    <s v="Maxima"/>
    <n v="2004"/>
    <x v="0"/>
    <x v="1"/>
  </r>
  <r>
    <n v="85"/>
    <n v="25"/>
    <n v="159768"/>
    <d v="2008-09-03T00:00:00"/>
    <s v="IN"/>
    <s v="250/500"/>
    <n v="500"/>
    <n v="1259.02"/>
    <n v="0"/>
    <n v="439534"/>
    <s v="FEMALE"/>
    <s v="JD"/>
    <s v="Tech-Support"/>
    <s v="Unmarried"/>
    <n v="67000"/>
    <n v="-53600"/>
    <d v="2015-02-16T00:00:00"/>
    <s v="Parked Car"/>
    <s v="Unknown"/>
    <s v="Trivial Damage"/>
    <s v="None"/>
    <s v="SC"/>
    <s v="North bend"/>
    <n v="8"/>
    <n v="1"/>
    <s v="No"/>
    <n v="2"/>
    <n v="2"/>
    <s v="Unknown"/>
    <n v="5640"/>
    <n v="940"/>
    <n v="940"/>
    <n v="3760"/>
    <s v="Nissan"/>
    <s v="Ultimo"/>
    <n v="2005"/>
    <x v="1"/>
    <x v="2"/>
  </r>
  <r>
    <n v="101"/>
    <n v="26"/>
    <n v="865839"/>
    <d v="1991-08-02T00:00:00"/>
    <s v="IL"/>
    <s v="500/1000"/>
    <n v="1000"/>
    <n v="1371.88"/>
    <n v="0"/>
    <n v="462420"/>
    <s v="FEMALE"/>
    <s v="MD"/>
    <s v="Prof-Specialty"/>
    <s v="Husband"/>
    <n v="0"/>
    <n v="0"/>
    <d v="2015-02-04T00:00:00"/>
    <s v="Parked Car"/>
    <s v="Unknown"/>
    <s v="Trivial Damage"/>
    <s v="None"/>
    <s v="VA"/>
    <s v="Arlington"/>
    <n v="4"/>
    <n v="1"/>
    <s v="Unknown"/>
    <n v="2"/>
    <n v="2"/>
    <s v="Unknown"/>
    <n v="3190"/>
    <n v="580"/>
    <n v="580"/>
    <n v="2030"/>
    <s v="Subaru"/>
    <s v="Legacy"/>
    <n v="1995"/>
    <x v="1"/>
    <x v="0"/>
  </r>
  <r>
    <n v="96"/>
    <n v="30"/>
    <n v="406567"/>
    <d v="2001-09-25T00:00:00"/>
    <s v="OH"/>
    <s v="100/300"/>
    <n v="500"/>
    <n v="1399.27"/>
    <n v="6000000"/>
    <n v="448913"/>
    <s v="MALE"/>
    <s v="College"/>
    <s v="Prof-Specialty"/>
    <s v="Wife"/>
    <n v="38900"/>
    <n v="-48700"/>
    <d v="2015-02-24T00:00:00"/>
    <s v="Single Vehicle Collision"/>
    <s v="Side Collision"/>
    <s v="Total Loss"/>
    <s v="Fire"/>
    <s v="NC"/>
    <s v="Arlington"/>
    <n v="22"/>
    <n v="1"/>
    <s v="Unknown"/>
    <n v="0"/>
    <n v="0"/>
    <s v="Yes"/>
    <n v="53440"/>
    <n v="0"/>
    <n v="6680"/>
    <n v="46760"/>
    <s v="Ford"/>
    <s v="Escape"/>
    <n v="2004"/>
    <x v="1"/>
    <x v="2"/>
  </r>
  <r>
    <n v="121"/>
    <n v="31"/>
    <n v="623032"/>
    <d v="2007-03-11T00:00:00"/>
    <s v="IL"/>
    <s v="500/1000"/>
    <n v="1000"/>
    <n v="1061.98"/>
    <n v="6000000"/>
    <n v="440837"/>
    <s v="FEMALE"/>
    <s v="JD"/>
    <s v="Armed-Forces"/>
    <s v="Unmarried"/>
    <n v="0"/>
    <n v="0"/>
    <d v="2015-02-01T00:00:00"/>
    <s v="Single Vehicle Collision"/>
    <s v="Rear Collision"/>
    <s v="Minor Damage"/>
    <s v="Police"/>
    <s v="WV"/>
    <s v="Hillsdale"/>
    <n v="16"/>
    <n v="1"/>
    <s v="No"/>
    <n v="0"/>
    <n v="1"/>
    <s v="Yes"/>
    <n v="65250"/>
    <n v="7250"/>
    <n v="7250"/>
    <n v="50750"/>
    <s v="Bmw"/>
    <s v="3 Series"/>
    <n v="2002"/>
    <x v="1"/>
    <x v="0"/>
  </r>
  <r>
    <n v="176"/>
    <n v="39"/>
    <n v="935442"/>
    <d v="2010-11-20T00:00:00"/>
    <s v="OH"/>
    <s v="250/500"/>
    <n v="500"/>
    <n v="1365.46"/>
    <n v="4000000"/>
    <n v="466634"/>
    <s v="MALE"/>
    <s v="College"/>
    <s v="Armed-Forces"/>
    <s v="Unmarried"/>
    <n v="0"/>
    <n v="-56600"/>
    <d v="2015-02-05T00:00:00"/>
    <s v="Multi-Vehicle Collision"/>
    <s v="Side Collision"/>
    <s v="Minor Damage"/>
    <s v="Fire"/>
    <s v="SC"/>
    <s v="Columbus"/>
    <n v="14"/>
    <n v="3"/>
    <s v="No"/>
    <n v="2"/>
    <n v="1"/>
    <s v="No"/>
    <n v="44280"/>
    <n v="4920"/>
    <n v="4920"/>
    <n v="34440"/>
    <s v="Chevrolet"/>
    <s v="Silverado"/>
    <n v="2008"/>
    <x v="1"/>
    <x v="2"/>
  </r>
  <r>
    <n v="159"/>
    <n v="37"/>
    <n v="106873"/>
    <d v="1998-08-28T00:00:00"/>
    <s v="IL"/>
    <s v="500/1000"/>
    <n v="1000"/>
    <n v="894.4"/>
    <n v="0"/>
    <n v="446435"/>
    <s v="MALE"/>
    <s v="Associate"/>
    <s v="Tech-Support"/>
    <s v="Wife"/>
    <n v="0"/>
    <n v="-53700"/>
    <d v="2015-01-07T00:00:00"/>
    <s v="Single Vehicle Collision"/>
    <s v="Rear Collision"/>
    <s v="Total Loss"/>
    <s v="Police"/>
    <s v="NY"/>
    <s v="Springfield"/>
    <n v="13"/>
    <n v="1"/>
    <s v="Yes"/>
    <n v="2"/>
    <n v="0"/>
    <s v="No"/>
    <n v="70290"/>
    <n v="7810"/>
    <n v="7810"/>
    <n v="54670"/>
    <s v="Dodge"/>
    <s v="RAM"/>
    <n v="1999"/>
    <x v="1"/>
    <x v="0"/>
  </r>
  <r>
    <n v="120"/>
    <n v="30"/>
    <n v="563878"/>
    <d v="2002-07-16T00:00:00"/>
    <s v="IN"/>
    <s v="250/500"/>
    <n v="500"/>
    <n v="956.69"/>
    <n v="0"/>
    <n v="438237"/>
    <s v="FEMALE"/>
    <s v="Associate"/>
    <s v="Priv-House-Serv"/>
    <s v="Husband"/>
    <n v="39600"/>
    <n v="-64300"/>
    <d v="2015-02-06T00:00:00"/>
    <s v="Single Vehicle Collision"/>
    <s v="Front Collision"/>
    <s v="Minor Damage"/>
    <s v="Other"/>
    <s v="NY"/>
    <s v="Hillsdale"/>
    <n v="20"/>
    <n v="1"/>
    <s v="Unknown"/>
    <n v="1"/>
    <n v="1"/>
    <s v="Yes"/>
    <n v="87100"/>
    <n v="8710"/>
    <n v="8710"/>
    <n v="69680"/>
    <s v="Saab"/>
    <s v="92x"/>
    <n v="2000"/>
    <x v="1"/>
    <x v="2"/>
  </r>
  <r>
    <n v="212"/>
    <n v="35"/>
    <n v="620855"/>
    <d v="1990-04-29T00:00:00"/>
    <s v="IN"/>
    <s v="500/1000"/>
    <n v="2000"/>
    <n v="1123.8900000000001"/>
    <n v="0"/>
    <n v="468313"/>
    <s v="MALE"/>
    <s v="MD"/>
    <s v="Priv-House-Serv"/>
    <s v="Unmarried"/>
    <n v="35400"/>
    <n v="-49200"/>
    <d v="2015-01-21T00:00:00"/>
    <s v="Multi-Vehicle Collision"/>
    <s v="Front Collision"/>
    <s v="Total Loss"/>
    <s v="Fire"/>
    <s v="NY"/>
    <s v="Columbus"/>
    <n v="0"/>
    <n v="3"/>
    <s v="Unknown"/>
    <n v="1"/>
    <n v="3"/>
    <s v="Unknown"/>
    <n v="50380"/>
    <n v="4580"/>
    <n v="4580"/>
    <n v="41220"/>
    <s v="Subaru"/>
    <s v="Forrester"/>
    <n v="1996"/>
    <x v="1"/>
    <x v="1"/>
  </r>
  <r>
    <n v="290"/>
    <n v="45"/>
    <n v="583169"/>
    <d v="1998-02-01T00:00:00"/>
    <s v="IL"/>
    <s v="100/300"/>
    <n v="500"/>
    <n v="1085.03"/>
    <n v="0"/>
    <n v="476303"/>
    <s v="FEMALE"/>
    <s v="JD"/>
    <s v="Sales"/>
    <s v="Wife"/>
    <n v="0"/>
    <n v="-61000"/>
    <d v="2015-03-01T00:00:00"/>
    <s v="Multi-Vehicle Collision"/>
    <s v="Side Collision"/>
    <s v="Total Loss"/>
    <s v="Police"/>
    <s v="VA"/>
    <s v="Arlington"/>
    <n v="23"/>
    <n v="3"/>
    <s v="Yes"/>
    <n v="2"/>
    <n v="2"/>
    <s v="No"/>
    <n v="64800"/>
    <n v="12960"/>
    <n v="6480"/>
    <n v="45360"/>
    <s v="Audi"/>
    <s v="A3"/>
    <n v="2014"/>
    <x v="0"/>
    <x v="2"/>
  </r>
  <r>
    <n v="299"/>
    <n v="42"/>
    <n v="337677"/>
    <d v="2008-07-20T00:00:00"/>
    <s v="OH"/>
    <s v="100/300"/>
    <n v="2000"/>
    <n v="1437.33"/>
    <n v="0"/>
    <n v="450339"/>
    <s v="FEMALE"/>
    <s v="Associate"/>
    <s v="Craft-Repair"/>
    <s v="Wife"/>
    <n v="25000"/>
    <n v="0"/>
    <d v="2015-02-24T00:00:00"/>
    <s v="Single Vehicle Collision"/>
    <s v="Rear Collision"/>
    <s v="Minor Damage"/>
    <s v="Other"/>
    <s v="SC"/>
    <s v="Columbus"/>
    <n v="13"/>
    <n v="1"/>
    <s v="Yes"/>
    <n v="1"/>
    <n v="3"/>
    <s v="No"/>
    <n v="70400"/>
    <n v="12800"/>
    <n v="12800"/>
    <n v="44800"/>
    <s v="Bmw"/>
    <s v="3 Series"/>
    <n v="2000"/>
    <x v="1"/>
    <x v="1"/>
  </r>
  <r>
    <n v="66"/>
    <n v="26"/>
    <n v="445973"/>
    <d v="1998-11-13T00:00:00"/>
    <s v="IL"/>
    <s v="250/500"/>
    <n v="1000"/>
    <n v="988.29"/>
    <n v="0"/>
    <n v="476502"/>
    <s v="MALE"/>
    <s v="College"/>
    <s v="Armed-Forces"/>
    <s v="Own-Child"/>
    <n v="0"/>
    <n v="0"/>
    <d v="2015-02-02T00:00:00"/>
    <s v="Single Vehicle Collision"/>
    <s v="Rear Collision"/>
    <s v="Major Damage"/>
    <s v="Police"/>
    <s v="NY"/>
    <s v="North bend"/>
    <n v="8"/>
    <n v="1"/>
    <s v="Unknown"/>
    <n v="2"/>
    <n v="2"/>
    <s v="Yes"/>
    <n v="57860"/>
    <n v="0"/>
    <n v="10520"/>
    <n v="47340"/>
    <s v="Subaru"/>
    <s v="Impreza"/>
    <n v="2008"/>
    <x v="0"/>
    <x v="0"/>
  </r>
  <r>
    <n v="334"/>
    <n v="47"/>
    <n v="156694"/>
    <d v="2001-05-24T00:00:00"/>
    <s v="IL"/>
    <s v="500/1000"/>
    <n v="500"/>
    <n v="1238.8900000000001"/>
    <n v="0"/>
    <n v="600561"/>
    <s v="MALE"/>
    <s v="Masters"/>
    <s v="Protective-Serv"/>
    <s v="Other-Relative"/>
    <n v="0"/>
    <n v="0"/>
    <d v="2015-01-31T00:00:00"/>
    <s v="Vehicle Theft"/>
    <s v="Unknown"/>
    <s v="Minor Damage"/>
    <s v="None"/>
    <s v="WV"/>
    <s v="North bend"/>
    <n v="3"/>
    <n v="1"/>
    <s v="Unknown"/>
    <n v="0"/>
    <n v="3"/>
    <s v="No"/>
    <n v="6240"/>
    <n v="960"/>
    <n v="960"/>
    <n v="4320"/>
    <s v="Ford"/>
    <s v="Fusion"/>
    <n v="2011"/>
    <x v="1"/>
    <x v="2"/>
  </r>
  <r>
    <n v="216"/>
    <n v="38"/>
    <n v="421940"/>
    <d v="2014-06-03T00:00:00"/>
    <s v="IN"/>
    <s v="100/300"/>
    <n v="1000"/>
    <n v="1384.64"/>
    <n v="5000000"/>
    <n v="600754"/>
    <s v="FEMALE"/>
    <s v="Associate"/>
    <s v="Tech-Support"/>
    <s v="Unmarried"/>
    <n v="0"/>
    <n v="0"/>
    <d v="2015-01-09T00:00:00"/>
    <s v="Single Vehicle Collision"/>
    <s v="Rear Collision"/>
    <s v="Total Loss"/>
    <s v="Police"/>
    <s v="VA"/>
    <s v="Columbus"/>
    <n v="16"/>
    <n v="1"/>
    <s v="Unknown"/>
    <n v="2"/>
    <n v="3"/>
    <s v="No"/>
    <n v="66600"/>
    <n v="16650"/>
    <n v="11100"/>
    <n v="38850"/>
    <s v="Jeep"/>
    <s v="Grand Cherokee"/>
    <n v="2012"/>
    <x v="0"/>
    <x v="0"/>
  </r>
  <r>
    <n v="86"/>
    <n v="28"/>
    <n v="613226"/>
    <d v="1991-08-22T00:00:00"/>
    <s v="IN"/>
    <s v="100/300"/>
    <n v="2000"/>
    <n v="1595.07"/>
    <n v="0"/>
    <n v="439304"/>
    <s v="MALE"/>
    <s v="PhD"/>
    <s v="Transport-Moving"/>
    <s v="Unmarried"/>
    <n v="75800"/>
    <n v="0"/>
    <d v="2015-02-23T00:00:00"/>
    <s v="Single Vehicle Collision"/>
    <s v="Side Collision"/>
    <s v="Minor Damage"/>
    <s v="Police"/>
    <s v="VA"/>
    <s v="Hillsdale"/>
    <n v="19"/>
    <n v="1"/>
    <s v="Yes"/>
    <n v="0"/>
    <n v="2"/>
    <s v="Yes"/>
    <n v="70920"/>
    <n v="11820"/>
    <n v="11820"/>
    <n v="47280"/>
    <s v="Jeep"/>
    <s v="Wrangler"/>
    <n v="2002"/>
    <x v="1"/>
    <x v="1"/>
  </r>
  <r>
    <n v="429"/>
    <n v="56"/>
    <n v="804410"/>
    <d v="1998-12-12T00:00:00"/>
    <s v="OH"/>
    <s v="250/500"/>
    <n v="1000"/>
    <n v="1127.8900000000001"/>
    <n v="6000000"/>
    <n v="460722"/>
    <s v="MALE"/>
    <s v="Associate"/>
    <s v="Machine-Op-Inspct"/>
    <s v="Own-Child"/>
    <n v="67400"/>
    <n v="-43800"/>
    <d v="2015-01-28T00:00:00"/>
    <s v="Single Vehicle Collision"/>
    <s v="Rear Collision"/>
    <s v="Minor Damage"/>
    <s v="Ambulance"/>
    <s v="WV"/>
    <s v="Springfield"/>
    <n v="0"/>
    <n v="1"/>
    <s v="Yes"/>
    <n v="2"/>
    <n v="0"/>
    <s v="Yes"/>
    <n v="39480"/>
    <n v="6580"/>
    <n v="6580"/>
    <n v="26320"/>
    <s v="Subaru"/>
    <s v="Forrester"/>
    <n v="2002"/>
    <x v="1"/>
    <x v="0"/>
  </r>
  <r>
    <n v="257"/>
    <n v="43"/>
    <n v="553565"/>
    <d v="1999-02-18T00:00:00"/>
    <s v="IN"/>
    <s v="500/1000"/>
    <n v="2000"/>
    <n v="929.7"/>
    <n v="6000000"/>
    <n v="618632"/>
    <s v="FEMALE"/>
    <s v="PhD"/>
    <s v="Handlers-Cleaners"/>
    <s v="Husband"/>
    <n v="46400"/>
    <n v="-74300"/>
    <d v="2015-01-14T00:00:00"/>
    <s v="Single Vehicle Collision"/>
    <s v="Front Collision"/>
    <s v="Total Loss"/>
    <s v="Other"/>
    <s v="VA"/>
    <s v="Arlington"/>
    <n v="12"/>
    <n v="1"/>
    <s v="Unknown"/>
    <n v="2"/>
    <n v="2"/>
    <s v="Yes"/>
    <n v="63240"/>
    <n v="10540"/>
    <n v="5270"/>
    <n v="47430"/>
    <s v="Mercedes"/>
    <s v="E400"/>
    <n v="2005"/>
    <x v="1"/>
    <x v="1"/>
  </r>
  <r>
    <n v="15"/>
    <n v="34"/>
    <n v="399524"/>
    <d v="1997-10-30T00:00:00"/>
    <s v="IL"/>
    <s v="100/300"/>
    <n v="1000"/>
    <n v="1829.63"/>
    <n v="0"/>
    <n v="452204"/>
    <s v="MALE"/>
    <s v="JD"/>
    <s v="Tech-Support"/>
    <s v="Not-In-Family"/>
    <n v="56700"/>
    <n v="0"/>
    <d v="2015-02-03T00:00:00"/>
    <s v="Multi-Vehicle Collision"/>
    <s v="Side Collision"/>
    <s v="Total Loss"/>
    <s v="Other"/>
    <s v="SC"/>
    <s v="Arlington"/>
    <n v="21"/>
    <n v="3"/>
    <s v="Yes"/>
    <n v="1"/>
    <n v="0"/>
    <s v="Unknown"/>
    <n v="67650"/>
    <n v="12300"/>
    <n v="6150"/>
    <n v="49200"/>
    <s v="Audi"/>
    <s v="A5"/>
    <n v="2009"/>
    <x v="1"/>
    <x v="0"/>
  </r>
  <r>
    <n v="230"/>
    <n v="39"/>
    <n v="331595"/>
    <d v="1999-11-29T00:00:00"/>
    <s v="IL"/>
    <s v="100/300"/>
    <n v="1000"/>
    <n v="904.7"/>
    <n v="7000000"/>
    <n v="454530"/>
    <s v="FEMALE"/>
    <s v="MD"/>
    <s v="Craft-Repair"/>
    <s v="Unmarried"/>
    <n v="68600"/>
    <n v="-22300"/>
    <d v="2015-02-17T00:00:00"/>
    <s v="Single Vehicle Collision"/>
    <s v="Front Collision"/>
    <s v="Major Damage"/>
    <s v="Fire"/>
    <s v="SC"/>
    <s v="River wood"/>
    <n v="0"/>
    <n v="1"/>
    <s v="Unknown"/>
    <n v="1"/>
    <n v="3"/>
    <s v="No"/>
    <n v="74200"/>
    <n v="14840"/>
    <n v="14840"/>
    <n v="44520"/>
    <s v="Acura"/>
    <s v="TL"/>
    <n v="2002"/>
    <x v="0"/>
    <x v="0"/>
  </r>
  <r>
    <n v="250"/>
    <n v="43"/>
    <n v="380067"/>
    <d v="2013-07-07T00:00:00"/>
    <s v="OH"/>
    <s v="500/1000"/>
    <n v="1000"/>
    <n v="1243.8399999999999"/>
    <n v="0"/>
    <n v="474848"/>
    <s v="FEMALE"/>
    <s v="JD"/>
    <s v="Tech-Support"/>
    <s v="Own-Child"/>
    <n v="47900"/>
    <n v="-73400"/>
    <d v="2015-01-30T00:00:00"/>
    <s v="Single Vehicle Collision"/>
    <s v="Side Collision"/>
    <s v="Minor Damage"/>
    <s v="Other"/>
    <s v="VA"/>
    <s v="Columbus"/>
    <n v="22"/>
    <n v="1"/>
    <s v="Yes"/>
    <n v="1"/>
    <n v="3"/>
    <s v="No"/>
    <n v="64900"/>
    <n v="12980"/>
    <n v="12980"/>
    <n v="38940"/>
    <s v="Volkswagen"/>
    <s v="Jetta"/>
    <n v="2011"/>
    <x v="1"/>
    <x v="0"/>
  </r>
  <r>
    <n v="270"/>
    <n v="44"/>
    <n v="701521"/>
    <d v="2003-07-05T00:00:00"/>
    <s v="IL"/>
    <s v="500/1000"/>
    <n v="2000"/>
    <n v="1030.95"/>
    <n v="0"/>
    <n v="435985"/>
    <s v="FEMALE"/>
    <s v="Associate"/>
    <s v="Machine-Op-Inspct"/>
    <s v="Other-Relative"/>
    <n v="47200"/>
    <n v="0"/>
    <d v="2015-02-03T00:00:00"/>
    <s v="Multi-Vehicle Collision"/>
    <s v="Rear Collision"/>
    <s v="Major Damage"/>
    <s v="Ambulance"/>
    <s v="NC"/>
    <s v="North bend"/>
    <n v="20"/>
    <n v="3"/>
    <s v="Unknown"/>
    <n v="1"/>
    <n v="0"/>
    <s v="No"/>
    <n v="35900"/>
    <n v="7180"/>
    <n v="3590"/>
    <n v="25130"/>
    <s v="Audi"/>
    <s v="A3"/>
    <n v="2007"/>
    <x v="0"/>
    <x v="1"/>
  </r>
  <r>
    <n v="65"/>
    <n v="26"/>
    <n v="360770"/>
    <d v="2005-09-21T00:00:00"/>
    <s v="IN"/>
    <s v="100/300"/>
    <n v="500"/>
    <n v="1285.03"/>
    <n v="3000000"/>
    <n v="457942"/>
    <s v="FEMALE"/>
    <s v="High School"/>
    <s v="Craft-Repair"/>
    <s v="Unmarried"/>
    <n v="0"/>
    <n v="-41500"/>
    <d v="2015-02-03T00:00:00"/>
    <s v="Single Vehicle Collision"/>
    <s v="Rear Collision"/>
    <s v="Minor Damage"/>
    <s v="Fire"/>
    <s v="VA"/>
    <s v="River wood"/>
    <n v="0"/>
    <n v="1"/>
    <s v="No"/>
    <n v="1"/>
    <n v="3"/>
    <s v="Unknown"/>
    <n v="52200"/>
    <n v="5220"/>
    <n v="10440"/>
    <n v="36540"/>
    <s v="Honda"/>
    <s v="CRV"/>
    <n v="2011"/>
    <x v="1"/>
    <x v="2"/>
  </r>
  <r>
    <n v="475"/>
    <n v="57"/>
    <n v="958785"/>
    <d v="1995-02-18T00:00:00"/>
    <s v="OH"/>
    <s v="100/300"/>
    <n v="500"/>
    <n v="1216.56"/>
    <n v="0"/>
    <n v="436522"/>
    <s v="MALE"/>
    <s v="Masters"/>
    <s v="Adm-Clerical"/>
    <s v="Own-Child"/>
    <n v="67400"/>
    <n v="-83200"/>
    <d v="2015-01-31T00:00:00"/>
    <s v="Single Vehicle Collision"/>
    <s v="Front Collision"/>
    <s v="Minor Damage"/>
    <s v="Police"/>
    <s v="SC"/>
    <s v="Hillsdale"/>
    <n v="20"/>
    <n v="1"/>
    <s v="Unknown"/>
    <n v="0"/>
    <n v="2"/>
    <s v="No"/>
    <n v="78000"/>
    <n v="6500"/>
    <n v="13000"/>
    <n v="58500"/>
    <s v="Subaru"/>
    <s v="Forrester"/>
    <n v="2000"/>
    <x v="1"/>
    <x v="2"/>
  </r>
  <r>
    <n v="77"/>
    <n v="27"/>
    <n v="797934"/>
    <d v="1999-04-07T00:00:00"/>
    <s v="IN"/>
    <s v="500/1000"/>
    <n v="2000"/>
    <n v="966.26"/>
    <n v="0"/>
    <n v="471704"/>
    <s v="FEMALE"/>
    <s v="High School"/>
    <s v="Adm-Clerical"/>
    <s v="Own-Child"/>
    <n v="56400"/>
    <n v="-32800"/>
    <d v="2015-02-06T00:00:00"/>
    <s v="Multi-Vehicle Collision"/>
    <s v="Front Collision"/>
    <s v="Minor Damage"/>
    <s v="Ambulance"/>
    <s v="NY"/>
    <s v="Springfield"/>
    <n v="1"/>
    <n v="3"/>
    <s v="Yes"/>
    <n v="0"/>
    <n v="0"/>
    <s v="Unknown"/>
    <n v="67200"/>
    <n v="6720"/>
    <n v="6720"/>
    <n v="53760"/>
    <s v="Volkswagen"/>
    <s v="Passat"/>
    <n v="1995"/>
    <x v="1"/>
    <x v="1"/>
  </r>
  <r>
    <n v="256"/>
    <n v="43"/>
    <n v="883980"/>
    <d v="2014-12-13T00:00:00"/>
    <s v="OH"/>
    <s v="100/300"/>
    <n v="500"/>
    <n v="1203.17"/>
    <n v="0"/>
    <n v="455810"/>
    <s v="FEMALE"/>
    <s v="MD"/>
    <s v="Prof-Specialty"/>
    <s v="Unmarried"/>
    <n v="56700"/>
    <n v="-65600"/>
    <d v="2015-02-06T00:00:00"/>
    <s v="Single Vehicle Collision"/>
    <s v="Rear Collision"/>
    <s v="Total Loss"/>
    <s v="Fire"/>
    <s v="WV"/>
    <s v="Hillsdale"/>
    <n v="11"/>
    <n v="1"/>
    <s v="No"/>
    <n v="0"/>
    <n v="0"/>
    <s v="Unknown"/>
    <n v="63250"/>
    <n v="11500"/>
    <n v="5750"/>
    <n v="46000"/>
    <s v="Nissan"/>
    <s v="Ultimo"/>
    <n v="1997"/>
    <x v="1"/>
    <x v="2"/>
  </r>
  <r>
    <n v="229"/>
    <n v="37"/>
    <n v="340614"/>
    <d v="1997-06-01T00:00:00"/>
    <s v="IL"/>
    <s v="250/500"/>
    <n v="2000"/>
    <n v="1212.1199999999999"/>
    <n v="0"/>
    <n v="446544"/>
    <s v="FEMALE"/>
    <s v="MD"/>
    <s v="Craft-Repair"/>
    <s v="Not-In-Family"/>
    <n v="65600"/>
    <n v="0"/>
    <d v="2015-01-29T00:00:00"/>
    <s v="Multi-Vehicle Collision"/>
    <s v="Side Collision"/>
    <s v="Major Damage"/>
    <s v="Other"/>
    <s v="WV"/>
    <s v="Columbus"/>
    <n v="14"/>
    <n v="3"/>
    <s v="Yes"/>
    <n v="1"/>
    <n v="1"/>
    <s v="Yes"/>
    <n v="68760"/>
    <n v="11460"/>
    <n v="5730"/>
    <n v="51570"/>
    <s v="Ford"/>
    <s v="Fusion"/>
    <n v="1995"/>
    <x v="1"/>
    <x v="1"/>
  </r>
  <r>
    <n v="110"/>
    <n v="28"/>
    <n v="435784"/>
    <d v="2013-07-13T00:00:00"/>
    <s v="OH"/>
    <s v="250/500"/>
    <n v="1000"/>
    <n v="1573.93"/>
    <n v="0"/>
    <n v="461919"/>
    <s v="MALE"/>
    <s v="College"/>
    <s v="Other-Service"/>
    <s v="Other-Relative"/>
    <n v="30400"/>
    <n v="0"/>
    <d v="2015-01-07T00:00:00"/>
    <s v="Multi-Vehicle Collision"/>
    <s v="Side Collision"/>
    <s v="Minor Damage"/>
    <s v="Police"/>
    <s v="NY"/>
    <s v="Springfield"/>
    <n v="20"/>
    <n v="3"/>
    <s v="Yes"/>
    <n v="0"/>
    <n v="2"/>
    <s v="Unknown"/>
    <n v="65040"/>
    <n v="10840"/>
    <n v="10840"/>
    <n v="43360"/>
    <s v="Subaru"/>
    <s v="Impreza"/>
    <n v="2010"/>
    <x v="1"/>
    <x v="0"/>
  </r>
  <r>
    <n v="177"/>
    <n v="33"/>
    <n v="563837"/>
    <d v="2002-12-30T00:00:00"/>
    <s v="IL"/>
    <s v="100/300"/>
    <n v="1000"/>
    <n v="1609.67"/>
    <n v="0"/>
    <n v="470128"/>
    <s v="MALE"/>
    <s v="College"/>
    <s v="Adm-Clerical"/>
    <s v="Wife"/>
    <n v="0"/>
    <n v="-13200"/>
    <d v="2015-01-20T00:00:00"/>
    <s v="Single Vehicle Collision"/>
    <s v="Side Collision"/>
    <s v="Major Damage"/>
    <s v="Ambulance"/>
    <s v="SC"/>
    <s v="Springfield"/>
    <n v="22"/>
    <n v="1"/>
    <s v="Unknown"/>
    <n v="1"/>
    <n v="3"/>
    <s v="Unknown"/>
    <n v="82800"/>
    <n v="20700"/>
    <n v="13800"/>
    <n v="48300"/>
    <s v="Jeep"/>
    <s v="Grand Cherokee"/>
    <n v="2004"/>
    <x v="0"/>
    <x v="0"/>
  </r>
  <r>
    <n v="292"/>
    <n v="44"/>
    <n v="200827"/>
    <d v="1997-02-28T00:00:00"/>
    <s v="OH"/>
    <s v="500/1000"/>
    <n v="500"/>
    <n v="1097.57"/>
    <n v="0"/>
    <n v="462836"/>
    <s v="MALE"/>
    <s v="PhD"/>
    <s v="Priv-House-Serv"/>
    <s v="Unmarried"/>
    <n v="0"/>
    <n v="0"/>
    <d v="2015-02-28T00:00:00"/>
    <s v="Single Vehicle Collision"/>
    <s v="Side Collision"/>
    <s v="Total Loss"/>
    <s v="Other"/>
    <s v="SC"/>
    <s v="Columbus"/>
    <n v="12"/>
    <n v="1"/>
    <s v="No"/>
    <n v="1"/>
    <n v="0"/>
    <s v="Yes"/>
    <n v="61700"/>
    <n v="6170"/>
    <n v="6170"/>
    <n v="49360"/>
    <s v="Saab"/>
    <n v="93"/>
    <n v="2005"/>
    <x v="1"/>
    <x v="2"/>
  </r>
  <r>
    <n v="451"/>
    <n v="61"/>
    <n v="533941"/>
    <d v="1998-06-18T00:00:00"/>
    <s v="IN"/>
    <s v="250/500"/>
    <n v="2000"/>
    <n v="1618.65"/>
    <n v="2000000"/>
    <n v="475407"/>
    <s v="FEMALE"/>
    <s v="Associate"/>
    <s v="Transport-Moving"/>
    <s v="Unmarried"/>
    <n v="0"/>
    <n v="-42600"/>
    <d v="2015-02-04T00:00:00"/>
    <s v="Multi-Vehicle Collision"/>
    <s v="Rear Collision"/>
    <s v="Major Damage"/>
    <s v="Ambulance"/>
    <s v="OH"/>
    <s v="Columbus"/>
    <n v="3"/>
    <n v="3"/>
    <s v="Yes"/>
    <n v="2"/>
    <n v="1"/>
    <s v="Yes"/>
    <n v="78100"/>
    <n v="15620"/>
    <n v="7810"/>
    <n v="54670"/>
    <s v="Chevrolet"/>
    <s v="Tahoe"/>
    <n v="1997"/>
    <x v="0"/>
    <x v="1"/>
  </r>
  <r>
    <n v="61"/>
    <n v="24"/>
    <n v="265026"/>
    <d v="1996-02-08T00:00:00"/>
    <s v="IN"/>
    <s v="100/300"/>
    <n v="500"/>
    <n v="922.67"/>
    <n v="0"/>
    <n v="473611"/>
    <s v="FEMALE"/>
    <s v="College"/>
    <s v="Priv-House-Serv"/>
    <s v="Other-Relative"/>
    <n v="47400"/>
    <n v="0"/>
    <d v="2015-01-12T00:00:00"/>
    <s v="Multi-Vehicle Collision"/>
    <s v="Rear Collision"/>
    <s v="Major Damage"/>
    <s v="Ambulance"/>
    <s v="SC"/>
    <s v="North bend"/>
    <n v="15"/>
    <n v="3"/>
    <s v="Yes"/>
    <n v="2"/>
    <n v="1"/>
    <s v="Unknown"/>
    <n v="65520"/>
    <n v="9360"/>
    <n v="9360"/>
    <n v="46800"/>
    <s v="Toyota"/>
    <s v="Highlander"/>
    <n v="2011"/>
    <x v="0"/>
    <x v="2"/>
  </r>
  <r>
    <n v="150"/>
    <n v="30"/>
    <n v="354481"/>
    <d v="2004-11-17T00:00:00"/>
    <s v="IN"/>
    <s v="100/300"/>
    <n v="1000"/>
    <n v="1342.02"/>
    <n v="0"/>
    <n v="608425"/>
    <s v="MALE"/>
    <s v="MD"/>
    <s v="Prof-Specialty"/>
    <s v="Own-Child"/>
    <n v="0"/>
    <n v="0"/>
    <d v="2015-02-28T00:00:00"/>
    <s v="Parked Car"/>
    <s v="Unknown"/>
    <s v="Trivial Damage"/>
    <s v="None"/>
    <s v="VA"/>
    <s v="Arlington"/>
    <n v="8"/>
    <n v="1"/>
    <s v="Yes"/>
    <n v="0"/>
    <n v="2"/>
    <s v="No"/>
    <n v="4500"/>
    <n v="450"/>
    <n v="450"/>
    <n v="3600"/>
    <s v="Saab"/>
    <n v="93"/>
    <n v="1999"/>
    <x v="1"/>
    <x v="0"/>
  </r>
  <r>
    <n v="283"/>
    <n v="41"/>
    <n v="566720"/>
    <d v="2012-10-25T00:00:00"/>
    <s v="OH"/>
    <s v="100/300"/>
    <n v="500"/>
    <n v="1195.01"/>
    <n v="0"/>
    <n v="476227"/>
    <s v="FEMALE"/>
    <s v="Associate"/>
    <s v="Sales"/>
    <s v="Own-Child"/>
    <n v="60700"/>
    <n v="-54300"/>
    <d v="2015-01-08T00:00:00"/>
    <s v="Multi-Vehicle Collision"/>
    <s v="Side Collision"/>
    <s v="Major Damage"/>
    <s v="Other"/>
    <s v="WV"/>
    <s v="North bend"/>
    <n v="13"/>
    <n v="3"/>
    <s v="No"/>
    <n v="0"/>
    <n v="2"/>
    <s v="Unknown"/>
    <n v="42700"/>
    <n v="0"/>
    <n v="6100"/>
    <n v="36600"/>
    <s v="Mercedes"/>
    <s v="ML350"/>
    <n v="2011"/>
    <x v="0"/>
    <x v="2"/>
  </r>
  <r>
    <n v="291"/>
    <n v="46"/>
    <n v="832746"/>
    <d v="2006-04-13T00:00:00"/>
    <s v="OH"/>
    <s v="500/1000"/>
    <n v="1000"/>
    <n v="994.74"/>
    <n v="0"/>
    <n v="452701"/>
    <s v="FEMALE"/>
    <s v="High School"/>
    <s v="Adm-Clerical"/>
    <s v="Own-Child"/>
    <n v="0"/>
    <n v="-55300"/>
    <d v="2015-01-25T00:00:00"/>
    <s v="Parked Car"/>
    <s v="Unknown"/>
    <s v="Minor Damage"/>
    <s v="Police"/>
    <s v="SC"/>
    <s v="Hillsdale"/>
    <n v="8"/>
    <n v="1"/>
    <s v="No"/>
    <n v="2"/>
    <n v="2"/>
    <s v="Yes"/>
    <n v="5580"/>
    <n v="620"/>
    <n v="620"/>
    <n v="4340"/>
    <s v="Volkswagen"/>
    <s v="Passat"/>
    <n v="2005"/>
    <x v="0"/>
    <x v="0"/>
  </r>
  <r>
    <n v="162"/>
    <n v="31"/>
    <n v="386690"/>
    <d v="2006-02-21T00:00:00"/>
    <s v="IN"/>
    <s v="100/300"/>
    <n v="1000"/>
    <n v="1050.24"/>
    <n v="0"/>
    <n v="456789"/>
    <s v="FEMALE"/>
    <s v="Masters"/>
    <s v="Adm-Clerical"/>
    <s v="Wife"/>
    <n v="30700"/>
    <n v="0"/>
    <d v="2015-02-26T00:00:00"/>
    <s v="Parked Car"/>
    <s v="Unknown"/>
    <s v="Minor Damage"/>
    <s v="None"/>
    <s v="NC"/>
    <s v="Arlington"/>
    <n v="7"/>
    <n v="1"/>
    <s v="Unknown"/>
    <n v="0"/>
    <n v="0"/>
    <s v="No"/>
    <n v="3600"/>
    <n v="360"/>
    <n v="720"/>
    <n v="2520"/>
    <s v="Bmw"/>
    <s v="X5"/>
    <n v="2013"/>
    <x v="0"/>
    <x v="0"/>
  </r>
  <r>
    <n v="154"/>
    <n v="36"/>
    <n v="979285"/>
    <d v="2003-12-17T00:00:00"/>
    <s v="IL"/>
    <s v="250/500"/>
    <n v="2000"/>
    <n v="1313.51"/>
    <n v="7000000"/>
    <n v="600904"/>
    <s v="FEMALE"/>
    <s v="Masters"/>
    <s v="Exec-Managerial"/>
    <s v="Own-Child"/>
    <n v="68500"/>
    <n v="0"/>
    <d v="2015-02-03T00:00:00"/>
    <s v="Vehicle Theft"/>
    <s v="Unknown"/>
    <s v="Trivial Damage"/>
    <s v="None"/>
    <s v="SC"/>
    <s v="Northbrook"/>
    <n v="9"/>
    <n v="1"/>
    <s v="Unknown"/>
    <n v="2"/>
    <n v="0"/>
    <s v="Unknown"/>
    <n v="2800"/>
    <n v="280"/>
    <n v="280"/>
    <n v="2240"/>
    <s v="Volkswagen"/>
    <s v="Passat"/>
    <n v="2015"/>
    <x v="1"/>
    <x v="1"/>
  </r>
  <r>
    <n v="289"/>
    <n v="47"/>
    <n v="594722"/>
    <d v="1999-07-31T00:00:00"/>
    <s v="OH"/>
    <s v="500/1000"/>
    <n v="2000"/>
    <n v="1102.29"/>
    <n v="0"/>
    <n v="450889"/>
    <s v="FEMALE"/>
    <s v="Associate"/>
    <s v="Adm-Clerical"/>
    <s v="Own-Child"/>
    <n v="73000"/>
    <n v="-37900"/>
    <d v="2015-01-31T00:00:00"/>
    <s v="Single Vehicle Collision"/>
    <s v="Front Collision"/>
    <s v="Minor Damage"/>
    <s v="Ambulance"/>
    <s v="VA"/>
    <s v="North bend"/>
    <n v="15"/>
    <n v="1"/>
    <s v="No"/>
    <n v="1"/>
    <n v="0"/>
    <s v="Yes"/>
    <n v="54000"/>
    <n v="6000"/>
    <n v="6000"/>
    <n v="42000"/>
    <s v="Toyota"/>
    <s v="Highlander"/>
    <n v="1996"/>
    <x v="1"/>
    <x v="1"/>
  </r>
  <r>
    <n v="10"/>
    <n v="19"/>
    <n v="216738"/>
    <d v="2014-08-05T00:00:00"/>
    <s v="IN"/>
    <s v="250/500"/>
    <n v="1000"/>
    <n v="1185.78"/>
    <n v="0"/>
    <n v="478837"/>
    <s v="FEMALE"/>
    <s v="JD"/>
    <s v="Craft-Repair"/>
    <s v="Wife"/>
    <n v="0"/>
    <n v="-60700"/>
    <d v="2015-02-01T00:00:00"/>
    <s v="Single Vehicle Collision"/>
    <s v="Side Collision"/>
    <s v="Minor Damage"/>
    <s v="Police"/>
    <s v="NC"/>
    <s v="North bend"/>
    <n v="5"/>
    <n v="1"/>
    <s v="Unknown"/>
    <n v="0"/>
    <n v="2"/>
    <s v="Unknown"/>
    <n v="48950"/>
    <n v="4450"/>
    <n v="8900"/>
    <n v="35600"/>
    <s v="Acura"/>
    <s v="TL"/>
    <n v="2011"/>
    <x v="0"/>
    <x v="0"/>
  </r>
  <r>
    <n v="309"/>
    <n v="47"/>
    <n v="369048"/>
    <d v="2011-06-05T00:00:00"/>
    <s v="IL"/>
    <s v="500/1000"/>
    <n v="500"/>
    <n v="1527.95"/>
    <n v="0"/>
    <n v="611322"/>
    <s v="MALE"/>
    <s v="PhD"/>
    <s v="Exec-Managerial"/>
    <s v="Other-Relative"/>
    <n v="69400"/>
    <n v="0"/>
    <d v="2015-02-21T00:00:00"/>
    <s v="Multi-Vehicle Collision"/>
    <s v="Rear Collision"/>
    <s v="Major Damage"/>
    <s v="Other"/>
    <s v="WV"/>
    <s v="North bend"/>
    <n v="15"/>
    <n v="4"/>
    <s v="Yes"/>
    <n v="0"/>
    <n v="1"/>
    <s v="Unknown"/>
    <n v="77800"/>
    <n v="15560"/>
    <n v="15560"/>
    <n v="46680"/>
    <s v="Dodge"/>
    <s v="RAM"/>
    <n v="2002"/>
    <x v="1"/>
    <x v="2"/>
  </r>
  <r>
    <n v="396"/>
    <n v="57"/>
    <n v="514424"/>
    <d v="1992-10-11T00:00:00"/>
    <s v="IN"/>
    <s v="100/300"/>
    <n v="1000"/>
    <n v="1366.39"/>
    <n v="0"/>
    <n v="438180"/>
    <s v="MALE"/>
    <s v="High School"/>
    <s v="Protective-Serv"/>
    <s v="Other-Relative"/>
    <n v="0"/>
    <n v="-22400"/>
    <d v="2015-01-30T00:00:00"/>
    <s v="Multi-Vehicle Collision"/>
    <s v="Front Collision"/>
    <s v="Major Damage"/>
    <s v="Other"/>
    <s v="NC"/>
    <s v="Columbus"/>
    <n v="22"/>
    <n v="3"/>
    <s v="Yes"/>
    <n v="2"/>
    <n v="1"/>
    <s v="No"/>
    <n v="52560"/>
    <n v="11680"/>
    <n v="5840"/>
    <n v="35040"/>
    <s v="Saab"/>
    <n v="93"/>
    <n v="1995"/>
    <x v="1"/>
    <x v="0"/>
  </r>
  <r>
    <n v="273"/>
    <n v="41"/>
    <n v="954191"/>
    <d v="2010-02-17T00:00:00"/>
    <s v="OH"/>
    <s v="500/1000"/>
    <n v="1000"/>
    <n v="1403.9"/>
    <n v="0"/>
    <n v="449793"/>
    <s v="FEMALE"/>
    <s v="PhD"/>
    <s v="Farming-Fishing"/>
    <s v="Own-Child"/>
    <n v="0"/>
    <n v="0"/>
    <d v="2015-01-31T00:00:00"/>
    <s v="Multi-Vehicle Collision"/>
    <s v="Side Collision"/>
    <s v="Total Loss"/>
    <s v="Police"/>
    <s v="VA"/>
    <s v="River wood"/>
    <n v="16"/>
    <n v="2"/>
    <s v="Unknown"/>
    <n v="1"/>
    <n v="2"/>
    <s v="Yes"/>
    <n v="44110"/>
    <n v="4010"/>
    <n v="8020"/>
    <n v="32080"/>
    <s v="Honda"/>
    <s v="Accord"/>
    <n v="2015"/>
    <x v="1"/>
    <x v="0"/>
  </r>
  <r>
    <n v="129"/>
    <n v="30"/>
    <n v="150181"/>
    <d v="2007-05-06T00:00:00"/>
    <s v="IL"/>
    <s v="500/1000"/>
    <n v="2000"/>
    <n v="927.23"/>
    <n v="0"/>
    <n v="450730"/>
    <s v="FEMALE"/>
    <s v="PhD"/>
    <s v="Sales"/>
    <s v="Husband"/>
    <n v="51500"/>
    <n v="0"/>
    <d v="2015-01-13T00:00:00"/>
    <s v="Single Vehicle Collision"/>
    <s v="Front Collision"/>
    <s v="Total Loss"/>
    <s v="Other"/>
    <s v="SC"/>
    <s v="Hillsdale"/>
    <n v="7"/>
    <n v="1"/>
    <s v="No"/>
    <n v="1"/>
    <n v="3"/>
    <s v="Unknown"/>
    <n v="74360"/>
    <n v="13520"/>
    <n v="6760"/>
    <n v="54080"/>
    <s v="Subaru"/>
    <s v="Forrester"/>
    <n v="2009"/>
    <x v="1"/>
    <x v="1"/>
  </r>
  <r>
    <n v="140"/>
    <n v="31"/>
    <n v="388671"/>
    <d v="1997-05-01T00:00:00"/>
    <s v="OH"/>
    <s v="250/500"/>
    <n v="2000"/>
    <n v="1554.86"/>
    <n v="6000000"/>
    <n v="608758"/>
    <s v="FEMALE"/>
    <s v="JD"/>
    <s v="Armed-Forces"/>
    <s v="Wife"/>
    <n v="59000"/>
    <n v="0"/>
    <d v="2015-02-16T00:00:00"/>
    <s v="Parked Car"/>
    <s v="Unknown"/>
    <s v="Minor Damage"/>
    <s v="None"/>
    <s v="WV"/>
    <s v="Arlington"/>
    <n v="2"/>
    <n v="1"/>
    <s v="Yes"/>
    <n v="1"/>
    <n v="2"/>
    <s v="Unknown"/>
    <n v="6120"/>
    <n v="680"/>
    <n v="680"/>
    <n v="4760"/>
    <s v="Honda"/>
    <s v="Civic"/>
    <n v="2002"/>
    <x v="0"/>
    <x v="1"/>
  </r>
  <r>
    <n v="419"/>
    <n v="53"/>
    <n v="457244"/>
    <d v="1998-01-28T00:00:00"/>
    <s v="IL"/>
    <s v="500/1000"/>
    <n v="2000"/>
    <n v="736.07"/>
    <n v="6000000"/>
    <n v="445339"/>
    <s v="MALE"/>
    <s v="College"/>
    <s v="Transport-Moving"/>
    <s v="Unmarried"/>
    <n v="45700"/>
    <n v="0"/>
    <d v="2015-02-04T00:00:00"/>
    <s v="Multi-Vehicle Collision"/>
    <s v="Side Collision"/>
    <s v="Minor Damage"/>
    <s v="Police"/>
    <s v="SC"/>
    <s v="North bend"/>
    <n v="17"/>
    <n v="4"/>
    <s v="Unknown"/>
    <n v="0"/>
    <n v="0"/>
    <s v="Yes"/>
    <n v="62280"/>
    <n v="5190"/>
    <n v="10380"/>
    <n v="46710"/>
    <s v="Subaru"/>
    <s v="Forrester"/>
    <n v="2012"/>
    <x v="1"/>
    <x v="1"/>
  </r>
  <r>
    <n v="315"/>
    <n v="44"/>
    <n v="206667"/>
    <d v="1993-05-05T00:00:00"/>
    <s v="IL"/>
    <s v="250/500"/>
    <n v="1000"/>
    <n v="974.16"/>
    <n v="6000000"/>
    <n v="438328"/>
    <s v="FEMALE"/>
    <s v="Masters"/>
    <s v="Sales"/>
    <s v="Other-Relative"/>
    <n v="0"/>
    <n v="-56800"/>
    <d v="2015-02-07T00:00:00"/>
    <s v="Multi-Vehicle Collision"/>
    <s v="Front Collision"/>
    <s v="Total Loss"/>
    <s v="Other"/>
    <s v="NY"/>
    <s v="Springfield"/>
    <n v="12"/>
    <n v="3"/>
    <s v="Unknown"/>
    <n v="1"/>
    <n v="0"/>
    <s v="Yes"/>
    <n v="26730"/>
    <n v="4860"/>
    <n v="4860"/>
    <n v="17010"/>
    <s v="Volkswagen"/>
    <s v="Jetta"/>
    <n v="2006"/>
    <x v="1"/>
    <x v="0"/>
  </r>
  <r>
    <n v="72"/>
    <n v="29"/>
    <n v="745200"/>
    <d v="1994-08-06T00:00:00"/>
    <s v="OH"/>
    <s v="500/1000"/>
    <n v="500"/>
    <n v="973.8"/>
    <n v="0"/>
    <n v="479913"/>
    <s v="FEMALE"/>
    <s v="Associate"/>
    <s v="Craft-Repair"/>
    <s v="Own-Child"/>
    <n v="0"/>
    <n v="-85900"/>
    <d v="2015-01-16T00:00:00"/>
    <s v="Single Vehicle Collision"/>
    <s v="Rear Collision"/>
    <s v="Major Damage"/>
    <s v="Ambulance"/>
    <s v="WV"/>
    <s v="Arlington"/>
    <n v="9"/>
    <n v="1"/>
    <s v="Unknown"/>
    <n v="1"/>
    <n v="0"/>
    <s v="No"/>
    <n v="66200"/>
    <n v="6620"/>
    <n v="6620"/>
    <n v="52960"/>
    <s v="Dodge"/>
    <s v="Neon"/>
    <n v="2013"/>
    <x v="1"/>
    <x v="2"/>
  </r>
  <r>
    <n v="32"/>
    <n v="26"/>
    <n v="412703"/>
    <d v="2014-11-14T00:00:00"/>
    <s v="OH"/>
    <s v="100/300"/>
    <n v="2000"/>
    <n v="1260.32"/>
    <n v="6000000"/>
    <n v="460760"/>
    <s v="MALE"/>
    <s v="JD"/>
    <s v="Other-Service"/>
    <s v="Not-In-Family"/>
    <n v="0"/>
    <n v="-79800"/>
    <d v="2015-02-28T00:00:00"/>
    <s v="Single Vehicle Collision"/>
    <s v="Side Collision"/>
    <s v="Total Loss"/>
    <s v="Fire"/>
    <s v="VA"/>
    <s v="Northbrook"/>
    <n v="16"/>
    <n v="1"/>
    <s v="Unknown"/>
    <n v="1"/>
    <n v="2"/>
    <s v="Unknown"/>
    <n v="45500"/>
    <n v="9100"/>
    <n v="4550"/>
    <n v="31850"/>
    <s v="Toyota"/>
    <s v="Corolla"/>
    <n v="2009"/>
    <x v="1"/>
    <x v="1"/>
  </r>
  <r>
    <n v="230"/>
    <n v="41"/>
    <n v="736771"/>
    <d v="1991-12-14T00:00:00"/>
    <s v="IN"/>
    <s v="100/300"/>
    <n v="1000"/>
    <n v="1464.03"/>
    <n v="0"/>
    <n v="444797"/>
    <s v="MALE"/>
    <s v="JD"/>
    <s v="Transport-Moving"/>
    <s v="Own-Child"/>
    <n v="0"/>
    <n v="0"/>
    <d v="2015-02-08T00:00:00"/>
    <s v="Multi-Vehicle Collision"/>
    <s v="Side Collision"/>
    <s v="Minor Damage"/>
    <s v="Ambulance"/>
    <s v="NY"/>
    <s v="Springfield"/>
    <n v="19"/>
    <n v="3"/>
    <s v="Unknown"/>
    <n v="2"/>
    <n v="0"/>
    <s v="Unknown"/>
    <n v="53040"/>
    <n v="4420"/>
    <n v="4420"/>
    <n v="44200"/>
    <s v="Audi"/>
    <s v="A3"/>
    <n v="2006"/>
    <x v="1"/>
    <x v="0"/>
  </r>
  <r>
    <n v="157"/>
    <n v="32"/>
    <n v="347984"/>
    <d v="2009-10-21T00:00:00"/>
    <s v="OH"/>
    <s v="100/300"/>
    <n v="2000"/>
    <n v="617.11"/>
    <n v="0"/>
    <n v="436711"/>
    <s v="MALE"/>
    <s v="College"/>
    <s v="Other-Service"/>
    <s v="Other-Relative"/>
    <n v="0"/>
    <n v="-54100"/>
    <d v="2015-01-02T00:00:00"/>
    <s v="Multi-Vehicle Collision"/>
    <s v="Front Collision"/>
    <s v="Major Damage"/>
    <s v="Other"/>
    <s v="VA"/>
    <s v="Columbus"/>
    <n v="14"/>
    <n v="3"/>
    <s v="Unknown"/>
    <n v="1"/>
    <n v="2"/>
    <s v="No"/>
    <n v="50800"/>
    <n v="10160"/>
    <n v="5080"/>
    <n v="35560"/>
    <s v="Mercedes"/>
    <s v="E400"/>
    <n v="2013"/>
    <x v="0"/>
    <x v="1"/>
  </r>
  <r>
    <n v="265"/>
    <n v="41"/>
    <n v="626074"/>
    <d v="1997-09-29T00:00:00"/>
    <s v="IN"/>
    <s v="250/500"/>
    <n v="2000"/>
    <n v="1724.46"/>
    <n v="6000000"/>
    <n v="432491"/>
    <s v="FEMALE"/>
    <s v="Associate"/>
    <s v="Craft-Repair"/>
    <s v="Own-Child"/>
    <n v="81800"/>
    <n v="0"/>
    <d v="2015-01-13T00:00:00"/>
    <s v="Multi-Vehicle Collision"/>
    <s v="Side Collision"/>
    <s v="Total Loss"/>
    <s v="Police"/>
    <s v="SC"/>
    <s v="North bend"/>
    <n v="18"/>
    <n v="3"/>
    <s v="Unknown"/>
    <n v="1"/>
    <n v="3"/>
    <s v="Unknown"/>
    <n v="44200"/>
    <n v="4420"/>
    <n v="4420"/>
    <n v="35360"/>
    <s v="Audi"/>
    <s v="A5"/>
    <n v="2014"/>
    <x v="1"/>
    <x v="1"/>
  </r>
  <r>
    <n v="47"/>
    <n v="34"/>
    <n v="218109"/>
    <d v="2003-12-31T00:00:00"/>
    <s v="IL"/>
    <s v="500/1000"/>
    <n v="500"/>
    <n v="1161.31"/>
    <n v="0"/>
    <n v="617527"/>
    <s v="FEMALE"/>
    <s v="PhD"/>
    <s v="Exec-Managerial"/>
    <s v="Other-Relative"/>
    <n v="64800"/>
    <n v="-24300"/>
    <d v="2015-01-07T00:00:00"/>
    <s v="Single Vehicle Collision"/>
    <s v="Front Collision"/>
    <s v="Minor Damage"/>
    <s v="Police"/>
    <s v="SC"/>
    <s v="Springfield"/>
    <n v="23"/>
    <n v="1"/>
    <s v="Yes"/>
    <n v="1"/>
    <n v="3"/>
    <s v="Unknown"/>
    <n v="62920"/>
    <n v="11440"/>
    <n v="5720"/>
    <n v="45760"/>
    <s v="Chevrolet"/>
    <s v="Malibu"/>
    <n v="2012"/>
    <x v="1"/>
    <x v="2"/>
  </r>
  <r>
    <n v="113"/>
    <n v="29"/>
    <n v="999435"/>
    <d v="2008-01-01T00:00:00"/>
    <s v="OH"/>
    <s v="250/500"/>
    <n v="2000"/>
    <n v="1091.73"/>
    <n v="0"/>
    <n v="601213"/>
    <s v="MALE"/>
    <s v="PhD"/>
    <s v="Exec-Managerial"/>
    <s v="Not-In-Family"/>
    <n v="36100"/>
    <n v="-42300"/>
    <d v="2015-01-05T00:00:00"/>
    <s v="Multi-Vehicle Collision"/>
    <s v="Rear Collision"/>
    <s v="Minor Damage"/>
    <s v="Other"/>
    <s v="NY"/>
    <s v="Springfield"/>
    <n v="15"/>
    <n v="3"/>
    <s v="Unknown"/>
    <n v="0"/>
    <n v="2"/>
    <s v="Yes"/>
    <n v="49950"/>
    <n v="5550"/>
    <n v="5550"/>
    <n v="38850"/>
    <s v="Nissan"/>
    <s v="Ultimo"/>
    <n v="2004"/>
    <x v="0"/>
    <x v="1"/>
  </r>
  <r>
    <n v="289"/>
    <n v="46"/>
    <n v="858060"/>
    <d v="2004-05-31T00:00:00"/>
    <s v="IL"/>
    <s v="250/500"/>
    <n v="2000"/>
    <n v="1209.07"/>
    <n v="0"/>
    <n v="604138"/>
    <s v="MALE"/>
    <s v="JD"/>
    <s v="Armed-Forces"/>
    <s v="Unmarried"/>
    <n v="0"/>
    <n v="0"/>
    <d v="2015-02-28T00:00:00"/>
    <s v="Single Vehicle Collision"/>
    <s v="Rear Collision"/>
    <s v="Minor Damage"/>
    <s v="Ambulance"/>
    <s v="NC"/>
    <s v="Arlington"/>
    <n v="18"/>
    <n v="1"/>
    <s v="Yes"/>
    <n v="0"/>
    <n v="1"/>
    <s v="Yes"/>
    <n v="56430"/>
    <n v="6270"/>
    <n v="6270"/>
    <n v="43890"/>
    <s v="Bmw"/>
    <s v="3 Series"/>
    <n v="1995"/>
    <x v="0"/>
    <x v="1"/>
  </r>
  <r>
    <n v="254"/>
    <n v="41"/>
    <n v="500384"/>
    <d v="2013-12-18T00:00:00"/>
    <s v="IL"/>
    <s v="250/500"/>
    <n v="2000"/>
    <n v="1241.04"/>
    <n v="0"/>
    <n v="431361"/>
    <s v="FEMALE"/>
    <s v="Masters"/>
    <s v="Protective-Serv"/>
    <s v="Own-Child"/>
    <n v="0"/>
    <n v="0"/>
    <d v="2015-01-04T00:00:00"/>
    <s v="Single Vehicle Collision"/>
    <s v="Front Collision"/>
    <s v="Minor Damage"/>
    <s v="Police"/>
    <s v="NY"/>
    <s v="River wood"/>
    <n v="16"/>
    <n v="1"/>
    <s v="No"/>
    <n v="2"/>
    <n v="2"/>
    <s v="Yes"/>
    <n v="100210"/>
    <n v="18220"/>
    <n v="18220"/>
    <n v="63770"/>
    <s v="Audi"/>
    <s v="A5"/>
    <n v="2014"/>
    <x v="1"/>
    <x v="1"/>
  </r>
  <r>
    <n v="115"/>
    <n v="30"/>
    <n v="903785"/>
    <d v="2000-08-24T00:00:00"/>
    <s v="OH"/>
    <s v="500/1000"/>
    <n v="500"/>
    <n v="1757.21"/>
    <n v="0"/>
    <n v="477695"/>
    <s v="MALE"/>
    <s v="High School"/>
    <s v="Prof-Specialty"/>
    <s v="Wife"/>
    <n v="46400"/>
    <n v="0"/>
    <d v="2015-02-02T00:00:00"/>
    <s v="Multi-Vehicle Collision"/>
    <s v="Front Collision"/>
    <s v="Minor Damage"/>
    <s v="Fire"/>
    <s v="NY"/>
    <s v="North bend"/>
    <n v="12"/>
    <n v="3"/>
    <s v="No"/>
    <n v="1"/>
    <n v="0"/>
    <s v="Yes"/>
    <n v="49140"/>
    <n v="5460"/>
    <n v="5460"/>
    <n v="38220"/>
    <s v="Ford"/>
    <s v="F150"/>
    <n v="2007"/>
    <x v="1"/>
    <x v="2"/>
  </r>
  <r>
    <n v="236"/>
    <n v="38"/>
    <n v="873859"/>
    <d v="1992-10-14T00:00:00"/>
    <s v="OH"/>
    <s v="250/500"/>
    <n v="1000"/>
    <n v="802.24"/>
    <n v="0"/>
    <n v="612597"/>
    <s v="FEMALE"/>
    <s v="College"/>
    <s v="Other-Service"/>
    <s v="Not-In-Family"/>
    <n v="0"/>
    <n v="-62500"/>
    <d v="2015-02-23T00:00:00"/>
    <s v="Single Vehicle Collision"/>
    <s v="Side Collision"/>
    <s v="Major Damage"/>
    <s v="Ambulance"/>
    <s v="WV"/>
    <s v="Northbrook"/>
    <n v="16"/>
    <n v="1"/>
    <s v="No"/>
    <n v="0"/>
    <n v="1"/>
    <s v="Unknown"/>
    <n v="66840"/>
    <n v="16710"/>
    <n v="5570"/>
    <n v="44560"/>
    <s v="Mercedes"/>
    <s v="E400"/>
    <n v="2014"/>
    <x v="1"/>
    <x v="0"/>
  </r>
  <r>
    <n v="7"/>
    <n v="21"/>
    <n v="204294"/>
    <d v="1991-11-16T00:00:00"/>
    <s v="IN"/>
    <s v="500/1000"/>
    <n v="1000"/>
    <n v="1342.72"/>
    <n v="0"/>
    <n v="445638"/>
    <s v="MALE"/>
    <s v="Associate"/>
    <s v="Machine-Op-Inspct"/>
    <s v="Wife"/>
    <n v="0"/>
    <n v="-45300"/>
    <d v="2015-02-10T00:00:00"/>
    <s v="Single Vehicle Collision"/>
    <s v="Front Collision"/>
    <s v="Total Loss"/>
    <s v="Other"/>
    <s v="NY"/>
    <s v="Hillsdale"/>
    <n v="21"/>
    <n v="1"/>
    <s v="Unknown"/>
    <n v="1"/>
    <n v="2"/>
    <s v="Unknown"/>
    <n v="62460"/>
    <n v="6940"/>
    <n v="6940"/>
    <n v="48580"/>
    <s v="Honda"/>
    <s v="Accord"/>
    <n v="2003"/>
    <x v="1"/>
    <x v="0"/>
  </r>
  <r>
    <n v="208"/>
    <n v="36"/>
    <n v="467106"/>
    <d v="1995-10-08T00:00:00"/>
    <s v="OH"/>
    <s v="100/300"/>
    <n v="2000"/>
    <n v="1209.4100000000001"/>
    <n v="5000000"/>
    <n v="476185"/>
    <s v="MALE"/>
    <s v="JD"/>
    <s v="Machine-Op-Inspct"/>
    <s v="Wife"/>
    <n v="0"/>
    <n v="0"/>
    <d v="2015-02-16T00:00:00"/>
    <s v="Multi-Vehicle Collision"/>
    <s v="Side Collision"/>
    <s v="Total Loss"/>
    <s v="Other"/>
    <s v="NY"/>
    <s v="Columbus"/>
    <n v="15"/>
    <n v="3"/>
    <s v="Yes"/>
    <n v="0"/>
    <n v="1"/>
    <s v="Unknown"/>
    <n v="62810"/>
    <n v="11420"/>
    <n v="11420"/>
    <n v="39970"/>
    <s v="Nissan"/>
    <s v="Ultimo"/>
    <n v="1999"/>
    <x v="1"/>
    <x v="1"/>
  </r>
  <r>
    <n v="126"/>
    <n v="33"/>
    <n v="357713"/>
    <d v="2007-10-28T00:00:00"/>
    <s v="OH"/>
    <s v="500/1000"/>
    <n v="1000"/>
    <n v="1141.71"/>
    <n v="2000000"/>
    <n v="435995"/>
    <s v="FEMALE"/>
    <s v="JD"/>
    <s v="Priv-House-Serv"/>
    <s v="Own-Child"/>
    <n v="36700"/>
    <n v="-73400"/>
    <d v="2015-01-04T00:00:00"/>
    <s v="Single Vehicle Collision"/>
    <s v="Front Collision"/>
    <s v="Major Damage"/>
    <s v="Ambulance"/>
    <s v="WV"/>
    <s v="Northbrook"/>
    <n v="21"/>
    <n v="1"/>
    <s v="Yes"/>
    <n v="1"/>
    <n v="2"/>
    <s v="Unknown"/>
    <n v="54160"/>
    <n v="6770"/>
    <n v="6770"/>
    <n v="40620"/>
    <s v="Subaru"/>
    <s v="Legacy"/>
    <n v="2009"/>
    <x v="1"/>
    <x v="0"/>
  </r>
  <r>
    <n v="48"/>
    <n v="35"/>
    <n v="890026"/>
    <d v="2008-05-16T00:00:00"/>
    <s v="IL"/>
    <s v="100/300"/>
    <n v="500"/>
    <n v="1090.03"/>
    <n v="0"/>
    <n v="430232"/>
    <s v="FEMALE"/>
    <s v="JD"/>
    <s v="Exec-Managerial"/>
    <s v="Unmarried"/>
    <n v="0"/>
    <n v="-51000"/>
    <d v="2015-01-30T00:00:00"/>
    <s v="Single Vehicle Collision"/>
    <s v="Rear Collision"/>
    <s v="Major Damage"/>
    <s v="Ambulance"/>
    <s v="WV"/>
    <s v="Arlington"/>
    <n v="1"/>
    <n v="1"/>
    <s v="Yes"/>
    <n v="0"/>
    <n v="2"/>
    <s v="No"/>
    <n v="48400"/>
    <n v="9680"/>
    <n v="4840"/>
    <n v="33880"/>
    <s v="Saab"/>
    <s v="92x"/>
    <n v="2005"/>
    <x v="1"/>
    <x v="2"/>
  </r>
  <r>
    <n v="297"/>
    <n v="48"/>
    <n v="751612"/>
    <d v="2009-06-22T00:00:00"/>
    <s v="IN"/>
    <s v="250/500"/>
    <n v="1000"/>
    <n v="1464.73"/>
    <n v="3000000"/>
    <n v="443861"/>
    <s v="MALE"/>
    <s v="PhD"/>
    <s v="Exec-Managerial"/>
    <s v="Other-Relative"/>
    <n v="54900"/>
    <n v="-36700"/>
    <d v="2015-01-25T00:00:00"/>
    <s v="Multi-Vehicle Collision"/>
    <s v="Side Collision"/>
    <s v="Total Loss"/>
    <s v="Fire"/>
    <s v="NY"/>
    <s v="Arlington"/>
    <n v="17"/>
    <n v="3"/>
    <s v="Unknown"/>
    <n v="0"/>
    <n v="0"/>
    <s v="No"/>
    <n v="51480"/>
    <n v="5720"/>
    <n v="5720"/>
    <n v="40040"/>
    <s v="Toyota"/>
    <s v="Highlander"/>
    <n v="2013"/>
    <x v="1"/>
    <x v="0"/>
  </r>
  <r>
    <n v="160"/>
    <n v="36"/>
    <n v="876680"/>
    <d v="2012-05-10T00:00:00"/>
    <s v="OH"/>
    <s v="100/300"/>
    <n v="1000"/>
    <n v="1118.58"/>
    <n v="0"/>
    <n v="460801"/>
    <s v="FEMALE"/>
    <s v="High School"/>
    <s v="Prof-Specialty"/>
    <s v="Husband"/>
    <n v="0"/>
    <n v="-36600"/>
    <d v="2015-01-22T00:00:00"/>
    <s v="Multi-Vehicle Collision"/>
    <s v="Rear Collision"/>
    <s v="Total Loss"/>
    <s v="Fire"/>
    <s v="NY"/>
    <s v="Columbus"/>
    <n v="5"/>
    <n v="3"/>
    <s v="No"/>
    <n v="2"/>
    <n v="1"/>
    <s v="No"/>
    <n v="51700"/>
    <n v="5170"/>
    <n v="10340"/>
    <n v="36190"/>
    <s v="Saab"/>
    <n v="95"/>
    <n v="2003"/>
    <x v="1"/>
    <x v="0"/>
  </r>
  <r>
    <n v="406"/>
    <n v="58"/>
    <n v="756981"/>
    <d v="2003-10-02T00:00:00"/>
    <s v="OH"/>
    <s v="250/500"/>
    <n v="2000"/>
    <n v="1117.04"/>
    <n v="0"/>
    <n v="605121"/>
    <s v="MALE"/>
    <s v="MD"/>
    <s v="Exec-Managerial"/>
    <s v="Own-Child"/>
    <n v="0"/>
    <n v="-42700"/>
    <d v="2015-01-01T00:00:00"/>
    <s v="Multi-Vehicle Collision"/>
    <s v="Front Collision"/>
    <s v="Total Loss"/>
    <s v="Other"/>
    <s v="WV"/>
    <s v="North bend"/>
    <n v="15"/>
    <n v="3"/>
    <s v="Unknown"/>
    <n v="1"/>
    <n v="2"/>
    <s v="Unknown"/>
    <n v="65520"/>
    <n v="10920"/>
    <n v="5460"/>
    <n v="49140"/>
    <s v="Volkswagen"/>
    <s v="Jetta"/>
    <n v="2009"/>
    <x v="1"/>
    <x v="1"/>
  </r>
  <r>
    <n v="157"/>
    <n v="31"/>
    <n v="121439"/>
    <d v="1990-08-02T00:00:00"/>
    <s v="IN"/>
    <s v="500/1000"/>
    <n v="500"/>
    <n v="1257.83"/>
    <n v="7000000"/>
    <n v="458622"/>
    <s v="MALE"/>
    <s v="High School"/>
    <s v="Farming-Fishing"/>
    <s v="Own-Child"/>
    <n v="40700"/>
    <n v="-41600"/>
    <d v="2015-02-14T00:00:00"/>
    <s v="Multi-Vehicle Collision"/>
    <s v="Rear Collision"/>
    <s v="Major Damage"/>
    <s v="Other"/>
    <s v="OH"/>
    <s v="Arlington"/>
    <n v="2"/>
    <n v="4"/>
    <s v="No"/>
    <n v="2"/>
    <n v="2"/>
    <s v="No"/>
    <n v="47700"/>
    <n v="4770"/>
    <n v="9540"/>
    <n v="33390"/>
    <s v="Acura"/>
    <s v="TL"/>
    <n v="2011"/>
    <x v="0"/>
    <x v="2"/>
  </r>
  <r>
    <n v="146"/>
    <n v="31"/>
    <n v="411289"/>
    <d v="1997-09-16T00:00:00"/>
    <s v="OH"/>
    <s v="250/500"/>
    <n v="2000"/>
    <n v="1082.72"/>
    <n v="0"/>
    <n v="478661"/>
    <s v="FEMALE"/>
    <s v="PhD"/>
    <s v="Machine-Op-Inspct"/>
    <s v="Not-In-Family"/>
    <n v="61400"/>
    <n v="-57500"/>
    <d v="2015-01-15T00:00:00"/>
    <s v="Vehicle Theft"/>
    <s v="Unknown"/>
    <s v="Minor Damage"/>
    <s v="None"/>
    <s v="SC"/>
    <s v="North bend"/>
    <n v="3"/>
    <n v="1"/>
    <s v="Yes"/>
    <n v="2"/>
    <n v="0"/>
    <s v="No"/>
    <n v="5220"/>
    <n v="580"/>
    <n v="580"/>
    <n v="4060"/>
    <s v="Acura"/>
    <s v="MDX"/>
    <n v="2015"/>
    <x v="1"/>
    <x v="1"/>
  </r>
  <r>
    <n v="409"/>
    <n v="57"/>
    <n v="538466"/>
    <d v="1995-07-29T00:00:00"/>
    <s v="IN"/>
    <s v="100/300"/>
    <n v="1000"/>
    <n v="1191.8"/>
    <n v="6000000"/>
    <n v="435299"/>
    <s v="MALE"/>
    <s v="High School"/>
    <s v="Protective-Serv"/>
    <s v="Unmarried"/>
    <n v="55600"/>
    <n v="0"/>
    <d v="2015-01-06T00:00:00"/>
    <s v="Single Vehicle Collision"/>
    <s v="Side Collision"/>
    <s v="Major Damage"/>
    <s v="Other"/>
    <s v="NY"/>
    <s v="River wood"/>
    <n v="19"/>
    <n v="1"/>
    <s v="No"/>
    <n v="1"/>
    <n v="0"/>
    <s v="Unknown"/>
    <n v="73320"/>
    <n v="6110"/>
    <n v="12220"/>
    <n v="54990"/>
    <s v="Ford"/>
    <s v="Fusion"/>
    <n v="2012"/>
    <x v="1"/>
    <x v="0"/>
  </r>
  <r>
    <n v="252"/>
    <n v="46"/>
    <n v="932097"/>
    <d v="2005-09-06T00:00:00"/>
    <s v="IN"/>
    <s v="100/300"/>
    <n v="1000"/>
    <n v="1242.02"/>
    <n v="0"/>
    <n v="601961"/>
    <s v="MALE"/>
    <s v="Masters"/>
    <s v="Adm-Clerical"/>
    <s v="Wife"/>
    <n v="0"/>
    <n v="-28800"/>
    <d v="2015-02-08T00:00:00"/>
    <s v="Single Vehicle Collision"/>
    <s v="Front Collision"/>
    <s v="Minor Damage"/>
    <s v="Fire"/>
    <s v="VA"/>
    <s v="Hillsdale"/>
    <n v="17"/>
    <n v="1"/>
    <s v="Yes"/>
    <n v="0"/>
    <n v="2"/>
    <s v="Yes"/>
    <n v="74900"/>
    <n v="14980"/>
    <n v="7490"/>
    <n v="52430"/>
    <s v="Jeep"/>
    <s v="Grand Cherokee"/>
    <n v="2003"/>
    <x v="1"/>
    <x v="0"/>
  </r>
  <r>
    <n v="6"/>
    <n v="27"/>
    <n v="463727"/>
    <d v="1992-08-05T00:00:00"/>
    <s v="OH"/>
    <s v="250/500"/>
    <n v="500"/>
    <n v="1075.71"/>
    <n v="0"/>
    <n v="604328"/>
    <s v="FEMALE"/>
    <s v="High School"/>
    <s v="Prof-Specialty"/>
    <s v="Unmarried"/>
    <n v="0"/>
    <n v="-47400"/>
    <d v="2015-02-17T00:00:00"/>
    <s v="Vehicle Theft"/>
    <s v="Unknown"/>
    <s v="Trivial Damage"/>
    <s v="Police"/>
    <s v="WV"/>
    <s v="Columbus"/>
    <n v="7"/>
    <n v="1"/>
    <s v="Unknown"/>
    <n v="0"/>
    <n v="1"/>
    <s v="Yes"/>
    <n v="3190"/>
    <n v="580"/>
    <n v="290"/>
    <n v="2320"/>
    <s v="Saab"/>
    <n v="95"/>
    <n v="2015"/>
    <x v="1"/>
    <x v="2"/>
  </r>
  <r>
    <n v="103"/>
    <n v="33"/>
    <n v="552618"/>
    <d v="1993-01-22T00:00:00"/>
    <s v="IN"/>
    <s v="100/300"/>
    <n v="1000"/>
    <n v="969.88"/>
    <n v="6000000"/>
    <n v="614385"/>
    <s v="MALE"/>
    <s v="MD"/>
    <s v="Armed-Forces"/>
    <s v="Own-Child"/>
    <n v="0"/>
    <n v="0"/>
    <d v="2015-01-21T00:00:00"/>
    <s v="Single Vehicle Collision"/>
    <s v="Rear Collision"/>
    <s v="Minor Damage"/>
    <s v="Ambulance"/>
    <s v="NY"/>
    <s v="Columbus"/>
    <n v="21"/>
    <n v="1"/>
    <s v="No"/>
    <n v="1"/>
    <n v="0"/>
    <s v="Yes"/>
    <n v="76920"/>
    <n v="12820"/>
    <n v="6410"/>
    <n v="57690"/>
    <s v="Chevrolet"/>
    <s v="Malibu"/>
    <n v="2002"/>
    <x v="1"/>
    <x v="0"/>
  </r>
  <r>
    <n v="369"/>
    <n v="53"/>
    <n v="936638"/>
    <d v="1995-05-20T00:00:00"/>
    <s v="OH"/>
    <s v="250/500"/>
    <n v="2000"/>
    <n v="1459.93"/>
    <n v="0"/>
    <n v="438584"/>
    <s v="FEMALE"/>
    <s v="Masters"/>
    <s v="Priv-House-Serv"/>
    <s v="Not-In-Family"/>
    <n v="0"/>
    <n v="0"/>
    <d v="2015-02-09T00:00:00"/>
    <s v="Multi-Vehicle Collision"/>
    <s v="Front Collision"/>
    <s v="Total Loss"/>
    <s v="Police"/>
    <s v="WV"/>
    <s v="Springfield"/>
    <n v="10"/>
    <n v="2"/>
    <s v="Yes"/>
    <n v="1"/>
    <n v="3"/>
    <s v="No"/>
    <n v="77990"/>
    <n v="7090"/>
    <n v="14180"/>
    <n v="56720"/>
    <s v="Jeep"/>
    <s v="Wrangler"/>
    <n v="2012"/>
    <x v="1"/>
    <x v="1"/>
  </r>
  <r>
    <n v="261"/>
    <n v="46"/>
    <n v="348814"/>
    <d v="1992-09-24T00:00:00"/>
    <s v="IL"/>
    <s v="500/1000"/>
    <n v="1000"/>
    <n v="1245.6099999999999"/>
    <n v="0"/>
    <n v="478703"/>
    <s v="MALE"/>
    <s v="MD"/>
    <s v="Transport-Moving"/>
    <s v="Own-Child"/>
    <n v="0"/>
    <n v="0"/>
    <d v="2015-02-12T00:00:00"/>
    <s v="Single Vehicle Collision"/>
    <s v="Front Collision"/>
    <s v="Total Loss"/>
    <s v="Fire"/>
    <s v="NY"/>
    <s v="Columbus"/>
    <n v="11"/>
    <n v="1"/>
    <s v="Yes"/>
    <n v="1"/>
    <n v="0"/>
    <s v="Unknown"/>
    <n v="59670"/>
    <n v="9180"/>
    <n v="9180"/>
    <n v="41310"/>
    <s v="Ford"/>
    <s v="Escape"/>
    <n v="2008"/>
    <x v="1"/>
    <x v="0"/>
  </r>
  <r>
    <n v="159"/>
    <n v="33"/>
    <n v="944102"/>
    <d v="2007-07-20T00:00:00"/>
    <s v="IN"/>
    <s v="100/300"/>
    <n v="2000"/>
    <n v="1462.76"/>
    <n v="0"/>
    <n v="615683"/>
    <s v="FEMALE"/>
    <s v="College"/>
    <s v="Craft-Repair"/>
    <s v="Husband"/>
    <n v="69200"/>
    <n v="-36900"/>
    <d v="2015-02-24T00:00:00"/>
    <s v="Multi-Vehicle Collision"/>
    <s v="Rear Collision"/>
    <s v="Major Damage"/>
    <s v="Ambulance"/>
    <s v="NY"/>
    <s v="Columbus"/>
    <n v="23"/>
    <n v="3"/>
    <s v="Yes"/>
    <n v="2"/>
    <n v="0"/>
    <s v="No"/>
    <n v="44880"/>
    <n v="8160"/>
    <n v="4080"/>
    <n v="32640"/>
    <s v="Mercedes"/>
    <s v="C300"/>
    <n v="2004"/>
    <x v="0"/>
    <x v="1"/>
  </r>
  <r>
    <n v="344"/>
    <n v="51"/>
    <n v="689901"/>
    <d v="1992-04-28T00:00:00"/>
    <s v="IN"/>
    <s v="100/300"/>
    <n v="2000"/>
    <n v="1398.46"/>
    <n v="0"/>
    <n v="455672"/>
    <s v="MALE"/>
    <s v="Associate"/>
    <s v="Sales"/>
    <s v="Other-Relative"/>
    <n v="0"/>
    <n v="0"/>
    <d v="2015-02-02T00:00:00"/>
    <s v="Single Vehicle Collision"/>
    <s v="Side Collision"/>
    <s v="Minor Damage"/>
    <s v="Ambulance"/>
    <s v="NC"/>
    <s v="North bend"/>
    <n v="14"/>
    <n v="1"/>
    <s v="Unknown"/>
    <n v="0"/>
    <n v="2"/>
    <s v="No"/>
    <n v="82830"/>
    <n v="7530"/>
    <n v="15060"/>
    <n v="60240"/>
    <s v="Audi"/>
    <s v="A5"/>
    <n v="2004"/>
    <x v="1"/>
    <x v="1"/>
  </r>
  <r>
    <n v="437"/>
    <n v="60"/>
    <n v="901083"/>
    <d v="1998-01-19T00:00:00"/>
    <s v="OH"/>
    <s v="500/1000"/>
    <n v="1000"/>
    <n v="1269.6400000000001"/>
    <n v="0"/>
    <n v="602942"/>
    <s v="FEMALE"/>
    <s v="College"/>
    <s v="Armed-Forces"/>
    <s v="Unmarried"/>
    <n v="48800"/>
    <n v="0"/>
    <d v="2015-02-14T00:00:00"/>
    <s v="Single Vehicle Collision"/>
    <s v="Front Collision"/>
    <s v="Minor Damage"/>
    <s v="Other"/>
    <s v="SC"/>
    <s v="River wood"/>
    <n v="10"/>
    <n v="1"/>
    <s v="No"/>
    <n v="1"/>
    <n v="3"/>
    <s v="No"/>
    <n v="84480"/>
    <n v="7680"/>
    <n v="15360"/>
    <n v="61440"/>
    <s v="Chevrolet"/>
    <s v="Silverado"/>
    <n v="2012"/>
    <x v="0"/>
    <x v="0"/>
  </r>
  <r>
    <n v="65"/>
    <n v="30"/>
    <n v="396224"/>
    <d v="2009-09-08T00:00:00"/>
    <s v="IN"/>
    <s v="100/300"/>
    <n v="500"/>
    <n v="1455.65"/>
    <n v="4000000"/>
    <n v="616706"/>
    <s v="FEMALE"/>
    <s v="College"/>
    <s v="Transport-Moving"/>
    <s v="Wife"/>
    <n v="0"/>
    <n v="-66300"/>
    <d v="2015-02-15T00:00:00"/>
    <s v="Multi-Vehicle Collision"/>
    <s v="Side Collision"/>
    <s v="Total Loss"/>
    <s v="Fire"/>
    <s v="WV"/>
    <s v="Hillsdale"/>
    <n v="6"/>
    <n v="3"/>
    <s v="Unknown"/>
    <n v="2"/>
    <n v="3"/>
    <s v="No"/>
    <n v="79800"/>
    <n v="15960"/>
    <n v="7980"/>
    <n v="55860"/>
    <s v="Honda"/>
    <s v="Civic"/>
    <n v="1999"/>
    <x v="1"/>
    <x v="2"/>
  </r>
  <r>
    <n v="280"/>
    <n v="41"/>
    <n v="682178"/>
    <d v="1994-12-18T00:00:00"/>
    <s v="OH"/>
    <s v="500/1000"/>
    <n v="2000"/>
    <n v="1140.31"/>
    <n v="0"/>
    <n v="473243"/>
    <s v="MALE"/>
    <s v="MD"/>
    <s v="Adm-Clerical"/>
    <s v="Husband"/>
    <n v="29300"/>
    <n v="-64700"/>
    <d v="2015-02-28T00:00:00"/>
    <s v="Multi-Vehicle Collision"/>
    <s v="Rear Collision"/>
    <s v="Minor Damage"/>
    <s v="Police"/>
    <s v="WV"/>
    <s v="Arlington"/>
    <n v="10"/>
    <n v="3"/>
    <s v="Unknown"/>
    <n v="0"/>
    <n v="3"/>
    <s v="Yes"/>
    <n v="53020"/>
    <n v="9640"/>
    <n v="9640"/>
    <n v="33740"/>
    <s v="Toyota"/>
    <s v="Corolla"/>
    <n v="1999"/>
    <x v="1"/>
    <x v="1"/>
  </r>
  <r>
    <n v="269"/>
    <n v="45"/>
    <n v="596298"/>
    <d v="1996-08-23T00:00:00"/>
    <s v="IN"/>
    <s v="500/1000"/>
    <n v="500"/>
    <n v="1330.46"/>
    <n v="0"/>
    <n v="435552"/>
    <s v="FEMALE"/>
    <s v="High School"/>
    <s v="Machine-Op-Inspct"/>
    <s v="Wife"/>
    <n v="54800"/>
    <n v="-64100"/>
    <d v="2015-01-18T00:00:00"/>
    <s v="Multi-Vehicle Collision"/>
    <s v="Side Collision"/>
    <s v="Total Loss"/>
    <s v="Police"/>
    <s v="VA"/>
    <s v="Hillsdale"/>
    <n v="5"/>
    <n v="3"/>
    <s v="Unknown"/>
    <n v="0"/>
    <n v="0"/>
    <s v="No"/>
    <n v="24200"/>
    <n v="2200"/>
    <n v="4400"/>
    <n v="17600"/>
    <s v="Subaru"/>
    <s v="Forrester"/>
    <n v="2008"/>
    <x v="1"/>
    <x v="2"/>
  </r>
  <r>
    <n v="275"/>
    <n v="40"/>
    <n v="253005"/>
    <d v="1991-11-20T00:00:00"/>
    <s v="OH"/>
    <s v="250/500"/>
    <n v="2000"/>
    <n v="1190.5999999999999"/>
    <n v="0"/>
    <n v="434206"/>
    <s v="MALE"/>
    <s v="Masters"/>
    <s v="Exec-Managerial"/>
    <s v="Unmarried"/>
    <n v="0"/>
    <n v="-45300"/>
    <d v="2015-01-06T00:00:00"/>
    <s v="Single Vehicle Collision"/>
    <s v="Rear Collision"/>
    <s v="Minor Damage"/>
    <s v="Fire"/>
    <s v="OH"/>
    <s v="River wood"/>
    <n v="17"/>
    <n v="1"/>
    <s v="Unknown"/>
    <n v="1"/>
    <n v="3"/>
    <s v="Yes"/>
    <n v="43230"/>
    <n v="7860"/>
    <n v="7860"/>
    <n v="27510"/>
    <s v="Chevrolet"/>
    <s v="Silverado"/>
    <n v="2001"/>
    <x v="1"/>
    <x v="1"/>
  </r>
  <r>
    <n v="265"/>
    <n v="45"/>
    <n v="985924"/>
    <d v="1998-10-28T00:00:00"/>
    <s v="OH"/>
    <s v="250/500"/>
    <n v="500"/>
    <n v="972.5"/>
    <n v="0"/>
    <n v="469895"/>
    <s v="FEMALE"/>
    <s v="College"/>
    <s v="Exec-Managerial"/>
    <s v="Unmarried"/>
    <n v="0"/>
    <n v="0"/>
    <d v="2015-01-19T00:00:00"/>
    <s v="Vehicle Theft"/>
    <s v="Unknown"/>
    <s v="Trivial Damage"/>
    <s v="None"/>
    <s v="NC"/>
    <s v="Springfield"/>
    <n v="3"/>
    <n v="1"/>
    <s v="No"/>
    <n v="2"/>
    <n v="3"/>
    <s v="No"/>
    <n v="3190"/>
    <n v="290"/>
    <n v="580"/>
    <n v="2320"/>
    <s v="Ford"/>
    <s v="Escape"/>
    <n v="1995"/>
    <x v="1"/>
    <x v="2"/>
  </r>
  <r>
    <n v="283"/>
    <n v="43"/>
    <n v="631565"/>
    <d v="1997-07-14T00:00:00"/>
    <s v="IN"/>
    <s v="100/300"/>
    <n v="2000"/>
    <n v="1161.9100000000001"/>
    <n v="0"/>
    <n v="457722"/>
    <s v="FEMALE"/>
    <s v="Associate"/>
    <s v="Adm-Clerical"/>
    <s v="Not-In-Family"/>
    <n v="0"/>
    <n v="-50400"/>
    <d v="2015-01-17T00:00:00"/>
    <s v="Parked Car"/>
    <s v="Unknown"/>
    <s v="Minor Damage"/>
    <s v="None"/>
    <s v="WV"/>
    <s v="Northbrook"/>
    <n v="9"/>
    <n v="1"/>
    <s v="Unknown"/>
    <n v="0"/>
    <n v="3"/>
    <s v="No"/>
    <n v="5850"/>
    <n v="1300"/>
    <n v="650"/>
    <n v="3900"/>
    <s v="Bmw"/>
    <s v="M5"/>
    <n v="2006"/>
    <x v="1"/>
    <x v="1"/>
  </r>
  <r>
    <n v="84"/>
    <n v="29"/>
    <n v="630998"/>
    <d v="2003-04-09T00:00:00"/>
    <s v="OH"/>
    <s v="250/500"/>
    <n v="1000"/>
    <n v="1117.17"/>
    <n v="0"/>
    <n v="473645"/>
    <s v="FEMALE"/>
    <s v="High School"/>
    <s v="Machine-Op-Inspct"/>
    <s v="Not-In-Family"/>
    <n v="0"/>
    <n v="-29900"/>
    <d v="2015-02-12T00:00:00"/>
    <s v="Parked Car"/>
    <s v="Unknown"/>
    <s v="Trivial Damage"/>
    <s v="Police"/>
    <s v="SC"/>
    <s v="Arlington"/>
    <n v="6"/>
    <n v="1"/>
    <s v="Yes"/>
    <n v="2"/>
    <n v="0"/>
    <s v="Yes"/>
    <n v="6820"/>
    <n v="620"/>
    <n v="1240"/>
    <n v="4960"/>
    <s v="Bmw"/>
    <s v="3 Series"/>
    <n v="2005"/>
    <x v="1"/>
    <x v="0"/>
  </r>
  <r>
    <n v="247"/>
    <n v="44"/>
    <n v="926665"/>
    <d v="1992-02-04T00:00:00"/>
    <s v="OH"/>
    <s v="250/500"/>
    <n v="2000"/>
    <n v="1101.51"/>
    <n v="0"/>
    <n v="619108"/>
    <s v="FEMALE"/>
    <s v="College"/>
    <s v="Farming-Fishing"/>
    <s v="Not-In-Family"/>
    <n v="64000"/>
    <n v="0"/>
    <d v="2015-02-11T00:00:00"/>
    <s v="Multi-Vehicle Collision"/>
    <s v="Front Collision"/>
    <s v="Minor Damage"/>
    <s v="Fire"/>
    <s v="NY"/>
    <s v="River wood"/>
    <n v="22"/>
    <n v="3"/>
    <s v="No"/>
    <n v="2"/>
    <n v="2"/>
    <s v="No"/>
    <n v="69480"/>
    <n v="11580"/>
    <n v="11580"/>
    <n v="46320"/>
    <s v="Chevrolet"/>
    <s v="Tahoe"/>
    <n v="2008"/>
    <x v="1"/>
    <x v="1"/>
  </r>
  <r>
    <n v="56"/>
    <n v="29"/>
    <n v="302669"/>
    <d v="2006-06-29T00:00:00"/>
    <s v="IL"/>
    <s v="100/300"/>
    <n v="1000"/>
    <n v="1523.17"/>
    <n v="0"/>
    <n v="610479"/>
    <s v="MALE"/>
    <s v="Masters"/>
    <s v="Prof-Specialty"/>
    <s v="Own-Child"/>
    <n v="0"/>
    <n v="0"/>
    <d v="2015-02-21T00:00:00"/>
    <s v="Multi-Vehicle Collision"/>
    <s v="Front Collision"/>
    <s v="Major Damage"/>
    <s v="Fire"/>
    <s v="PA"/>
    <s v="North bend"/>
    <n v="10"/>
    <n v="3"/>
    <s v="Unknown"/>
    <n v="1"/>
    <n v="2"/>
    <s v="Yes"/>
    <n v="94560"/>
    <n v="7880"/>
    <n v="15760"/>
    <n v="70920"/>
    <s v="Jeep"/>
    <s v="Grand Cherokee"/>
    <n v="1995"/>
    <x v="1"/>
    <x v="0"/>
  </r>
  <r>
    <n v="210"/>
    <n v="39"/>
    <n v="620020"/>
    <d v="1997-06-21T00:00:00"/>
    <s v="OH"/>
    <s v="500/1000"/>
    <n v="1000"/>
    <n v="984.45"/>
    <n v="0"/>
    <n v="474998"/>
    <s v="MALE"/>
    <s v="Associate"/>
    <s v="Armed-Forces"/>
    <s v="Unmarried"/>
    <n v="0"/>
    <n v="0"/>
    <d v="2015-01-02T00:00:00"/>
    <s v="Vehicle Theft"/>
    <s v="Unknown"/>
    <s v="Minor Damage"/>
    <s v="None"/>
    <s v="NC"/>
    <s v="River wood"/>
    <n v="4"/>
    <n v="1"/>
    <s v="Yes"/>
    <n v="1"/>
    <n v="2"/>
    <s v="Unknown"/>
    <n v="7800"/>
    <n v="780"/>
    <n v="780"/>
    <n v="6240"/>
    <s v="Dodge"/>
    <s v="RAM"/>
    <n v="1997"/>
    <x v="1"/>
    <x v="0"/>
  </r>
  <r>
    <n v="108"/>
    <n v="32"/>
    <n v="439828"/>
    <d v="2006-09-07T00:00:00"/>
    <s v="OH"/>
    <s v="500/1000"/>
    <n v="2000"/>
    <n v="1257"/>
    <n v="4000000"/>
    <n v="616341"/>
    <s v="FEMALE"/>
    <s v="High School"/>
    <s v="Machine-Op-Inspct"/>
    <s v="Unmarried"/>
    <n v="63900"/>
    <n v="-43700"/>
    <d v="2015-01-11T00:00:00"/>
    <s v="Single Vehicle Collision"/>
    <s v="Front Collision"/>
    <s v="Total Loss"/>
    <s v="Other"/>
    <s v="WV"/>
    <s v="Northbrook"/>
    <n v="23"/>
    <n v="1"/>
    <s v="No"/>
    <n v="1"/>
    <n v="3"/>
    <s v="No"/>
    <n v="61270"/>
    <n v="5570"/>
    <n v="11140"/>
    <n v="44560"/>
    <s v="Subaru"/>
    <s v="Legacy"/>
    <n v="1999"/>
    <x v="1"/>
    <x v="1"/>
  </r>
  <r>
    <n v="328"/>
    <n v="49"/>
    <n v="971295"/>
    <d v="2001-10-01T00:00:00"/>
    <s v="OH"/>
    <s v="500/1000"/>
    <n v="500"/>
    <n v="1434.51"/>
    <n v="0"/>
    <n v="460535"/>
    <s v="FEMALE"/>
    <s v="Masters"/>
    <s v="Transport-Moving"/>
    <s v="Wife"/>
    <n v="0"/>
    <n v="0"/>
    <d v="2015-02-23T00:00:00"/>
    <s v="Single Vehicle Collision"/>
    <s v="Rear Collision"/>
    <s v="Total Loss"/>
    <s v="Police"/>
    <s v="NY"/>
    <s v="River wood"/>
    <n v="19"/>
    <n v="1"/>
    <s v="Unknown"/>
    <n v="0"/>
    <n v="2"/>
    <s v="Yes"/>
    <n v="71440"/>
    <n v="8930"/>
    <n v="8930"/>
    <n v="53580"/>
    <s v="Mercedes"/>
    <s v="ML350"/>
    <n v="2005"/>
    <x v="1"/>
    <x v="2"/>
  </r>
  <r>
    <n v="186"/>
    <n v="37"/>
    <n v="165565"/>
    <d v="2009-02-20T00:00:00"/>
    <s v="OH"/>
    <s v="250/500"/>
    <n v="2000"/>
    <n v="1628"/>
    <n v="0"/>
    <n v="606487"/>
    <s v="FEMALE"/>
    <s v="JD"/>
    <s v="Priv-House-Serv"/>
    <s v="Unmarried"/>
    <n v="0"/>
    <n v="0"/>
    <d v="2015-01-28T00:00:00"/>
    <s v="Single Vehicle Collision"/>
    <s v="Rear Collision"/>
    <s v="Total Loss"/>
    <s v="Ambulance"/>
    <s v="NY"/>
    <s v="Hillsdale"/>
    <n v="22"/>
    <n v="1"/>
    <s v="Yes"/>
    <n v="1"/>
    <n v="2"/>
    <s v="Yes"/>
    <n v="55600"/>
    <n v="11120"/>
    <n v="5560"/>
    <n v="38920"/>
    <s v="Jeep"/>
    <s v="Grand Cherokee"/>
    <n v="2009"/>
    <x v="1"/>
    <x v="1"/>
  </r>
  <r>
    <n v="277"/>
    <n v="44"/>
    <n v="936543"/>
    <d v="2001-06-26T00:00:00"/>
    <s v="IN"/>
    <s v="500/1000"/>
    <n v="500"/>
    <n v="1412.31"/>
    <n v="0"/>
    <n v="620737"/>
    <s v="MALE"/>
    <s v="High School"/>
    <s v="Priv-House-Serv"/>
    <s v="Unmarried"/>
    <n v="0"/>
    <n v="0"/>
    <d v="2015-02-01T00:00:00"/>
    <s v="Vehicle Theft"/>
    <s v="Unknown"/>
    <s v="Trivial Damage"/>
    <s v="Police"/>
    <s v="NC"/>
    <s v="River wood"/>
    <n v="6"/>
    <n v="1"/>
    <s v="No"/>
    <n v="1"/>
    <n v="3"/>
    <s v="No"/>
    <n v="5000"/>
    <n v="1000"/>
    <n v="500"/>
    <n v="3500"/>
    <s v="Jeep"/>
    <s v="Wrangler"/>
    <n v="2005"/>
    <x v="1"/>
    <x v="2"/>
  </r>
  <r>
    <n v="138"/>
    <n v="33"/>
    <n v="296960"/>
    <d v="1997-01-18T00:00:00"/>
    <s v="IL"/>
    <s v="250/500"/>
    <n v="500"/>
    <n v="1362.87"/>
    <n v="5000000"/>
    <n v="445904"/>
    <s v="FEMALE"/>
    <s v="JD"/>
    <s v="Exec-Managerial"/>
    <s v="Own-Child"/>
    <n v="56900"/>
    <n v="-56900"/>
    <d v="2015-02-24T00:00:00"/>
    <s v="Single Vehicle Collision"/>
    <s v="Side Collision"/>
    <s v="Minor Damage"/>
    <s v="Other"/>
    <s v="NY"/>
    <s v="Springfield"/>
    <n v="6"/>
    <n v="1"/>
    <s v="No"/>
    <n v="2"/>
    <n v="0"/>
    <s v="Unknown"/>
    <n v="95810"/>
    <n v="14740"/>
    <n v="14740"/>
    <n v="66330"/>
    <s v="Bmw"/>
    <s v="X5"/>
    <n v="2007"/>
    <x v="1"/>
    <x v="2"/>
  </r>
  <r>
    <n v="208"/>
    <n v="41"/>
    <n v="501692"/>
    <d v="2014-06-24T00:00:00"/>
    <s v="IN"/>
    <s v="100/300"/>
    <n v="1000"/>
    <n v="1134.68"/>
    <n v="0"/>
    <n v="464145"/>
    <s v="FEMALE"/>
    <s v="College"/>
    <s v="Tech-Support"/>
    <s v="Husband"/>
    <n v="0"/>
    <n v="0"/>
    <d v="2015-01-20T00:00:00"/>
    <s v="Single Vehicle Collision"/>
    <s v="Rear Collision"/>
    <s v="Major Damage"/>
    <s v="Ambulance"/>
    <s v="SC"/>
    <s v="North bend"/>
    <n v="18"/>
    <n v="1"/>
    <s v="No"/>
    <n v="2"/>
    <n v="2"/>
    <s v="Unknown"/>
    <n v="69300"/>
    <n v="6930"/>
    <n v="13860"/>
    <n v="48510"/>
    <s v="Volkswagen"/>
    <s v="Jetta"/>
    <n v="1996"/>
    <x v="1"/>
    <x v="0"/>
  </r>
  <r>
    <n v="147"/>
    <n v="37"/>
    <n v="525224"/>
    <d v="1992-10-02T00:00:00"/>
    <s v="IN"/>
    <s v="250/500"/>
    <n v="1000"/>
    <n v="1306.78"/>
    <n v="0"/>
    <n v="466818"/>
    <s v="MALE"/>
    <s v="MD"/>
    <s v="Prof-Specialty"/>
    <s v="Other-Relative"/>
    <n v="0"/>
    <n v="0"/>
    <d v="2015-01-14T00:00:00"/>
    <s v="Single Vehicle Collision"/>
    <s v="Front Collision"/>
    <s v="Total Loss"/>
    <s v="Ambulance"/>
    <s v="SC"/>
    <s v="North bend"/>
    <n v="22"/>
    <n v="1"/>
    <s v="Unknown"/>
    <n v="1"/>
    <n v="0"/>
    <s v="No"/>
    <n v="81120"/>
    <n v="13520"/>
    <n v="20280"/>
    <n v="47320"/>
    <s v="Toyota"/>
    <s v="Camry"/>
    <n v="1995"/>
    <x v="1"/>
    <x v="0"/>
  </r>
  <r>
    <n v="8"/>
    <n v="21"/>
    <n v="355085"/>
    <d v="2012-10-09T00:00:00"/>
    <s v="IN"/>
    <s v="500/1000"/>
    <n v="500"/>
    <n v="1021.9"/>
    <n v="0"/>
    <n v="464237"/>
    <s v="MALE"/>
    <s v="High School"/>
    <s v="Handlers-Cleaners"/>
    <s v="Husband"/>
    <n v="0"/>
    <n v="0"/>
    <d v="2015-02-05T00:00:00"/>
    <s v="Single Vehicle Collision"/>
    <s v="Front Collision"/>
    <s v="Major Damage"/>
    <s v="Other"/>
    <s v="WV"/>
    <s v="Columbus"/>
    <n v="21"/>
    <n v="1"/>
    <s v="Unknown"/>
    <n v="0"/>
    <n v="0"/>
    <s v="Unknown"/>
    <n v="91260"/>
    <n v="14040"/>
    <n v="14040"/>
    <n v="63180"/>
    <s v="Toyota"/>
    <s v="Corolla"/>
    <n v="2012"/>
    <x v="1"/>
    <x v="2"/>
  </r>
  <r>
    <n v="297"/>
    <n v="48"/>
    <n v="830729"/>
    <d v="1993-02-10T00:00:00"/>
    <s v="IN"/>
    <s v="100/300"/>
    <n v="1000"/>
    <n v="1538.6"/>
    <n v="0"/>
    <n v="618455"/>
    <s v="FEMALE"/>
    <s v="MD"/>
    <s v="Other-Service"/>
    <s v="Wife"/>
    <n v="0"/>
    <n v="-54700"/>
    <d v="2015-01-11T00:00:00"/>
    <s v="Single Vehicle Collision"/>
    <s v="Side Collision"/>
    <s v="Minor Damage"/>
    <s v="Fire"/>
    <s v="SC"/>
    <s v="North bend"/>
    <n v="12"/>
    <n v="1"/>
    <s v="Unknown"/>
    <n v="0"/>
    <n v="0"/>
    <s v="Unknown"/>
    <n v="60600"/>
    <n v="6060"/>
    <n v="12120"/>
    <n v="42420"/>
    <s v="Ford"/>
    <s v="Fusion"/>
    <n v="2004"/>
    <x v="1"/>
    <x v="0"/>
  </r>
  <r>
    <n v="150"/>
    <n v="31"/>
    <n v="651948"/>
    <d v="1994-09-28T00:00:00"/>
    <s v="IN"/>
    <s v="500/1000"/>
    <n v="1000"/>
    <n v="1354.5"/>
    <n v="0"/>
    <n v="456602"/>
    <s v="MALE"/>
    <s v="Masters"/>
    <s v="Machine-Op-Inspct"/>
    <s v="Husband"/>
    <n v="52800"/>
    <n v="0"/>
    <d v="2015-01-02T00:00:00"/>
    <s v="Multi-Vehicle Collision"/>
    <s v="Front Collision"/>
    <s v="Major Damage"/>
    <s v="Ambulance"/>
    <s v="NY"/>
    <s v="Arlington"/>
    <n v="6"/>
    <n v="3"/>
    <s v="Unknown"/>
    <n v="0"/>
    <n v="3"/>
    <s v="Yes"/>
    <n v="64800"/>
    <n v="6480"/>
    <n v="12960"/>
    <n v="45360"/>
    <s v="Subaru"/>
    <s v="Forrester"/>
    <n v="2000"/>
    <x v="0"/>
    <x v="0"/>
  </r>
  <r>
    <n v="4"/>
    <n v="34"/>
    <n v="424358"/>
    <d v="2003-05-24T00:00:00"/>
    <s v="OH"/>
    <s v="500/1000"/>
    <n v="500"/>
    <n v="1282.93"/>
    <n v="0"/>
    <n v="616126"/>
    <s v="FEMALE"/>
    <s v="College"/>
    <s v="Exec-Managerial"/>
    <s v="Other-Relative"/>
    <n v="0"/>
    <n v="0"/>
    <d v="2015-02-12T00:00:00"/>
    <s v="Multi-Vehicle Collision"/>
    <s v="Side Collision"/>
    <s v="Major Damage"/>
    <s v="Police"/>
    <s v="WV"/>
    <s v="Northbrook"/>
    <n v="0"/>
    <n v="4"/>
    <s v="Unknown"/>
    <n v="0"/>
    <n v="0"/>
    <s v="Unknown"/>
    <n v="66880"/>
    <n v="6080"/>
    <n v="12160"/>
    <n v="48640"/>
    <s v="Chevrolet"/>
    <s v="Silverado"/>
    <n v="1996"/>
    <x v="0"/>
    <x v="2"/>
  </r>
  <r>
    <n v="210"/>
    <n v="35"/>
    <n v="131478"/>
    <d v="1991-12-25T00:00:00"/>
    <s v="IL"/>
    <s v="500/1000"/>
    <n v="1000"/>
    <n v="1346.27"/>
    <n v="0"/>
    <n v="468508"/>
    <s v="MALE"/>
    <s v="Masters"/>
    <s v="Farming-Fishing"/>
    <s v="Not-In-Family"/>
    <n v="44900"/>
    <n v="-91400"/>
    <d v="2015-01-03T00:00:00"/>
    <s v="Single Vehicle Collision"/>
    <s v="Front Collision"/>
    <s v="Total Loss"/>
    <s v="Ambulance"/>
    <s v="WV"/>
    <s v="Arlington"/>
    <n v="11"/>
    <n v="1"/>
    <s v="No"/>
    <n v="0"/>
    <n v="2"/>
    <s v="Unknown"/>
    <n v="58200"/>
    <n v="5820"/>
    <n v="5820"/>
    <n v="46560"/>
    <s v="Bmw"/>
    <s v="X5"/>
    <n v="2013"/>
    <x v="1"/>
    <x v="0"/>
  </r>
  <r>
    <n v="91"/>
    <n v="31"/>
    <n v="268833"/>
    <d v="1999-09-18T00:00:00"/>
    <s v="IN"/>
    <s v="100/300"/>
    <n v="1000"/>
    <n v="1338.4"/>
    <n v="4000000"/>
    <n v="431937"/>
    <s v="FEMALE"/>
    <s v="High School"/>
    <s v="Priv-House-Serv"/>
    <s v="Own-Child"/>
    <n v="63600"/>
    <n v="0"/>
    <d v="2015-02-25T00:00:00"/>
    <s v="Single Vehicle Collision"/>
    <s v="Side Collision"/>
    <s v="Minor Damage"/>
    <s v="Police"/>
    <s v="NC"/>
    <s v="Hillsdale"/>
    <n v="19"/>
    <n v="1"/>
    <s v="Unknown"/>
    <n v="1"/>
    <n v="0"/>
    <s v="No"/>
    <n v="60570"/>
    <n v="6730"/>
    <n v="6730"/>
    <n v="47110"/>
    <s v="Nissan"/>
    <s v="Maxima"/>
    <n v="2011"/>
    <x v="1"/>
    <x v="0"/>
  </r>
  <r>
    <n v="167"/>
    <n v="36"/>
    <n v="287489"/>
    <d v="1994-02-03T00:00:00"/>
    <s v="IL"/>
    <s v="100/300"/>
    <n v="1000"/>
    <n v="949.44"/>
    <n v="0"/>
    <n v="448603"/>
    <s v="FEMALE"/>
    <s v="Masters"/>
    <s v="Exec-Managerial"/>
    <s v="Other-Relative"/>
    <n v="0"/>
    <n v="-38400"/>
    <d v="2015-01-19T00:00:00"/>
    <s v="Multi-Vehicle Collision"/>
    <s v="Rear Collision"/>
    <s v="Major Damage"/>
    <s v="Ambulance"/>
    <s v="NC"/>
    <s v="Springfield"/>
    <n v="22"/>
    <n v="3"/>
    <s v="Unknown"/>
    <n v="0"/>
    <n v="0"/>
    <s v="No"/>
    <n v="69680"/>
    <n v="8710"/>
    <n v="8710"/>
    <n v="52260"/>
    <s v="Mercedes"/>
    <s v="ML350"/>
    <n v="2008"/>
    <x v="0"/>
    <x v="0"/>
  </r>
  <r>
    <n v="467"/>
    <n v="58"/>
    <n v="808153"/>
    <d v="2003-01-18T00:00:00"/>
    <s v="IN"/>
    <s v="500/1000"/>
    <n v="2000"/>
    <n v="977.4"/>
    <n v="0"/>
    <n v="444500"/>
    <s v="MALE"/>
    <s v="Masters"/>
    <s v="Transport-Moving"/>
    <s v="Own-Child"/>
    <n v="82200"/>
    <n v="0"/>
    <d v="2015-01-03T00:00:00"/>
    <s v="Single Vehicle Collision"/>
    <s v="Front Collision"/>
    <s v="Total Loss"/>
    <s v="Fire"/>
    <s v="NY"/>
    <s v="Columbus"/>
    <n v="2"/>
    <n v="1"/>
    <s v="Yes"/>
    <n v="2"/>
    <n v="3"/>
    <s v="No"/>
    <n v="55700"/>
    <n v="5570"/>
    <n v="11140"/>
    <n v="38990"/>
    <s v="Nissan"/>
    <s v="Maxima"/>
    <n v="2014"/>
    <x v="1"/>
    <x v="1"/>
  </r>
  <r>
    <n v="264"/>
    <n v="47"/>
    <n v="687639"/>
    <d v="2005-03-07T00:00:00"/>
    <s v="IN"/>
    <s v="250/500"/>
    <n v="2000"/>
    <n v="1181.46"/>
    <n v="10000000"/>
    <n v="601117"/>
    <s v="FEMALE"/>
    <s v="JD"/>
    <s v="Transport-Moving"/>
    <s v="Other-Relative"/>
    <n v="0"/>
    <n v="-67400"/>
    <d v="2015-02-12T00:00:00"/>
    <s v="Multi-Vehicle Collision"/>
    <s v="Front Collision"/>
    <s v="Total Loss"/>
    <s v="Ambulance"/>
    <s v="OH"/>
    <s v="Arlington"/>
    <n v="16"/>
    <n v="4"/>
    <s v="Yes"/>
    <n v="1"/>
    <n v="2"/>
    <s v="Yes"/>
    <n v="62370"/>
    <n v="5670"/>
    <n v="5670"/>
    <n v="51030"/>
    <s v="Dodge"/>
    <s v="Neon"/>
    <n v="2001"/>
    <x v="1"/>
    <x v="1"/>
  </r>
  <r>
    <n v="270"/>
    <n v="45"/>
    <n v="497347"/>
    <d v="2003-08-23T00:00:00"/>
    <s v="OH"/>
    <s v="500/1000"/>
    <n v="500"/>
    <n v="1187.53"/>
    <n v="0"/>
    <n v="615383"/>
    <s v="FEMALE"/>
    <s v="PhD"/>
    <s v="Priv-House-Serv"/>
    <s v="Not-In-Family"/>
    <n v="83200"/>
    <n v="-53300"/>
    <d v="2015-02-24T00:00:00"/>
    <s v="Multi-Vehicle Collision"/>
    <s v="Side Collision"/>
    <s v="Total Loss"/>
    <s v="Other"/>
    <s v="VA"/>
    <s v="Columbus"/>
    <n v="23"/>
    <n v="3"/>
    <s v="Unknown"/>
    <n v="0"/>
    <n v="0"/>
    <s v="Yes"/>
    <n v="54340"/>
    <n v="9880"/>
    <n v="0"/>
    <n v="44460"/>
    <s v="Saab"/>
    <s v="92x"/>
    <n v="2005"/>
    <x v="1"/>
    <x v="2"/>
  </r>
  <r>
    <n v="310"/>
    <n v="48"/>
    <n v="439660"/>
    <d v="2002-07-11T00:00:00"/>
    <s v="OH"/>
    <s v="100/300"/>
    <n v="1000"/>
    <n v="845.16"/>
    <n v="0"/>
    <n v="434342"/>
    <s v="FEMALE"/>
    <s v="Masters"/>
    <s v="Priv-House-Serv"/>
    <s v="Other-Relative"/>
    <n v="0"/>
    <n v="0"/>
    <d v="2015-02-25T00:00:00"/>
    <s v="Single Vehicle Collision"/>
    <s v="Front Collision"/>
    <s v="Major Damage"/>
    <s v="Police"/>
    <s v="NC"/>
    <s v="North bend"/>
    <n v="21"/>
    <n v="1"/>
    <s v="Yes"/>
    <n v="1"/>
    <n v="0"/>
    <s v="No"/>
    <n v="55170"/>
    <n v="6130"/>
    <n v="6130"/>
    <n v="42910"/>
    <s v="Audi"/>
    <s v="A5"/>
    <n v="2005"/>
    <x v="0"/>
    <x v="0"/>
  </r>
  <r>
    <n v="143"/>
    <n v="34"/>
    <n v="847123"/>
    <d v="2014-03-19T00:00:00"/>
    <s v="IL"/>
    <s v="100/300"/>
    <n v="500"/>
    <n v="1442.27"/>
    <n v="0"/>
    <n v="435100"/>
    <s v="MALE"/>
    <s v="College"/>
    <s v="Priv-House-Serv"/>
    <s v="Wife"/>
    <n v="67900"/>
    <n v="0"/>
    <d v="2015-02-17T00:00:00"/>
    <s v="Single Vehicle Collision"/>
    <s v="Front Collision"/>
    <s v="Minor Damage"/>
    <s v="Other"/>
    <s v="NY"/>
    <s v="Columbus"/>
    <n v="10"/>
    <n v="1"/>
    <s v="Unknown"/>
    <n v="2"/>
    <n v="3"/>
    <s v="Yes"/>
    <n v="58500"/>
    <n v="11700"/>
    <n v="5850"/>
    <n v="40950"/>
    <s v="Dodge"/>
    <s v="RAM"/>
    <n v="1999"/>
    <x v="1"/>
    <x v="2"/>
  </r>
  <r>
    <n v="146"/>
    <n v="32"/>
    <n v="172307"/>
    <d v="1993-12-06T00:00:00"/>
    <s v="OH"/>
    <s v="100/300"/>
    <n v="2000"/>
    <n v="1276.43"/>
    <n v="0"/>
    <n v="431278"/>
    <s v="MALE"/>
    <s v="Associate"/>
    <s v="Priv-House-Serv"/>
    <s v="Own-Child"/>
    <n v="0"/>
    <n v="0"/>
    <d v="2015-02-09T00:00:00"/>
    <s v="Single Vehicle Collision"/>
    <s v="Rear Collision"/>
    <s v="Major Damage"/>
    <s v="Fire"/>
    <s v="NC"/>
    <s v="River wood"/>
    <n v="12"/>
    <n v="1"/>
    <s v="Unknown"/>
    <n v="0"/>
    <n v="3"/>
    <s v="Unknown"/>
    <n v="59940"/>
    <n v="6660"/>
    <n v="6660"/>
    <n v="46620"/>
    <s v="Honda"/>
    <s v="CRV"/>
    <n v="1995"/>
    <x v="1"/>
    <x v="1"/>
  </r>
  <r>
    <n v="102"/>
    <n v="28"/>
    <n v="810189"/>
    <d v="1999-08-29T00:00:00"/>
    <s v="OH"/>
    <s v="250/500"/>
    <n v="500"/>
    <n v="1075.4100000000001"/>
    <n v="0"/>
    <n v="445648"/>
    <s v="MALE"/>
    <s v="MD"/>
    <s v="Machine-Op-Inspct"/>
    <s v="Wife"/>
    <n v="55200"/>
    <n v="0"/>
    <d v="2015-02-15T00:00:00"/>
    <s v="Single Vehicle Collision"/>
    <s v="Side Collision"/>
    <s v="Total Loss"/>
    <s v="Police"/>
    <s v="PA"/>
    <s v="North bend"/>
    <n v="6"/>
    <n v="1"/>
    <s v="No"/>
    <n v="1"/>
    <n v="0"/>
    <s v="No"/>
    <n v="73400"/>
    <n v="7340"/>
    <n v="7340"/>
    <n v="58720"/>
    <s v="Dodge"/>
    <s v="Neon"/>
    <n v="1996"/>
    <x v="1"/>
    <x v="2"/>
  </r>
  <r>
    <n v="61"/>
    <n v="23"/>
    <n v="432068"/>
    <d v="2007-03-09T00:00:00"/>
    <s v="IL"/>
    <s v="100/300"/>
    <n v="500"/>
    <n v="1111.72"/>
    <n v="0"/>
    <n v="448857"/>
    <s v="MALE"/>
    <s v="JD"/>
    <s v="Exec-Managerial"/>
    <s v="Other-Relative"/>
    <n v="54600"/>
    <n v="0"/>
    <d v="2015-02-25T00:00:00"/>
    <s v="Single Vehicle Collision"/>
    <s v="Side Collision"/>
    <s v="Major Damage"/>
    <s v="Fire"/>
    <s v="PA"/>
    <s v="River wood"/>
    <n v="6"/>
    <n v="1"/>
    <s v="Unknown"/>
    <n v="1"/>
    <n v="2"/>
    <s v="Unknown"/>
    <n v="41850"/>
    <n v="4650"/>
    <n v="4650"/>
    <n v="32550"/>
    <s v="Subaru"/>
    <s v="Legacy"/>
    <n v="1997"/>
    <x v="1"/>
    <x v="2"/>
  </r>
  <r>
    <n v="255"/>
    <n v="44"/>
    <n v="903203"/>
    <d v="2004-01-03T00:00:00"/>
    <s v="OH"/>
    <s v="500/1000"/>
    <n v="2000"/>
    <n v="814.96"/>
    <n v="6000000"/>
    <n v="435267"/>
    <s v="FEMALE"/>
    <s v="PhD"/>
    <s v="Priv-House-Serv"/>
    <s v="Not-In-Family"/>
    <n v="68500"/>
    <n v="0"/>
    <d v="2015-02-05T00:00:00"/>
    <s v="Parked Car"/>
    <s v="Unknown"/>
    <s v="Trivial Damage"/>
    <s v="Police"/>
    <s v="NC"/>
    <s v="Hillsdale"/>
    <n v="7"/>
    <n v="1"/>
    <s v="Unknown"/>
    <n v="2"/>
    <n v="2"/>
    <s v="No"/>
    <n v="6400"/>
    <n v="640"/>
    <n v="1280"/>
    <n v="4480"/>
    <s v="Mercedes"/>
    <s v="ML350"/>
    <n v="2005"/>
    <x v="0"/>
    <x v="1"/>
  </r>
  <r>
    <n v="211"/>
    <n v="40"/>
    <n v="253085"/>
    <d v="1991-04-25T00:00:00"/>
    <s v="IL"/>
    <s v="500/1000"/>
    <n v="1000"/>
    <n v="1575.86"/>
    <n v="0"/>
    <n v="461275"/>
    <s v="FEMALE"/>
    <s v="PhD"/>
    <s v="Other-Service"/>
    <s v="Own-Child"/>
    <n v="0"/>
    <n v="0"/>
    <d v="2015-01-12T00:00:00"/>
    <s v="Vehicle Theft"/>
    <s v="Unknown"/>
    <s v="Trivial Damage"/>
    <s v="Police"/>
    <s v="WV"/>
    <s v="Northbrook"/>
    <n v="3"/>
    <n v="1"/>
    <s v="No"/>
    <n v="1"/>
    <n v="1"/>
    <s v="No"/>
    <n v="3190"/>
    <n v="580"/>
    <n v="290"/>
    <n v="2320"/>
    <s v="Audi"/>
    <s v="A5"/>
    <n v="2004"/>
    <x v="1"/>
    <x v="0"/>
  </r>
  <r>
    <n v="61"/>
    <n v="29"/>
    <n v="180720"/>
    <d v="1995-03-14T00:00:00"/>
    <s v="IN"/>
    <s v="250/500"/>
    <n v="1000"/>
    <n v="1115.27"/>
    <n v="0"/>
    <n v="613816"/>
    <s v="MALE"/>
    <s v="JD"/>
    <s v="Handlers-Cleaners"/>
    <s v="Unmarried"/>
    <n v="0"/>
    <n v="-66000"/>
    <d v="2015-01-01T00:00:00"/>
    <s v="Parked Car"/>
    <s v="Unknown"/>
    <s v="Trivial Damage"/>
    <s v="None"/>
    <s v="VA"/>
    <s v="Hillsdale"/>
    <n v="10"/>
    <n v="1"/>
    <s v="Yes"/>
    <n v="2"/>
    <n v="1"/>
    <s v="Yes"/>
    <n v="5900"/>
    <n v="590"/>
    <n v="590"/>
    <n v="4720"/>
    <s v="Nissan"/>
    <s v="Pathfinder"/>
    <n v="2010"/>
    <x v="1"/>
    <x v="0"/>
  </r>
  <r>
    <n v="108"/>
    <n v="31"/>
    <n v="492224"/>
    <d v="2005-12-09T00:00:00"/>
    <s v="IN"/>
    <s v="500/1000"/>
    <n v="2000"/>
    <n v="1175.7"/>
    <n v="0"/>
    <n v="608767"/>
    <s v="MALE"/>
    <s v="Masters"/>
    <s v="Protective-Serv"/>
    <s v="Not-In-Family"/>
    <n v="0"/>
    <n v="0"/>
    <d v="2015-02-19T00:00:00"/>
    <s v="Single Vehicle Collision"/>
    <s v="Rear Collision"/>
    <s v="Total Loss"/>
    <s v="Fire"/>
    <s v="NY"/>
    <s v="Columbus"/>
    <n v="14"/>
    <n v="1"/>
    <s v="No"/>
    <n v="0"/>
    <n v="2"/>
    <s v="No"/>
    <n v="57330"/>
    <n v="6370"/>
    <n v="6370"/>
    <n v="44590"/>
    <s v="Dodge"/>
    <s v="Neon"/>
    <n v="2006"/>
    <x v="1"/>
    <x v="1"/>
  </r>
  <r>
    <n v="303"/>
    <n v="50"/>
    <n v="411477"/>
    <d v="2001-12-25T00:00:00"/>
    <s v="OH"/>
    <s v="100/300"/>
    <n v="500"/>
    <n v="793.15"/>
    <n v="0"/>
    <n v="620869"/>
    <s v="MALE"/>
    <s v="MD"/>
    <s v="Tech-Support"/>
    <s v="Own-Child"/>
    <n v="54600"/>
    <n v="-45500"/>
    <d v="2015-01-14T00:00:00"/>
    <s v="Multi-Vehicle Collision"/>
    <s v="Front Collision"/>
    <s v="Total Loss"/>
    <s v="Other"/>
    <s v="WV"/>
    <s v="Hillsdale"/>
    <n v="17"/>
    <n v="3"/>
    <s v="No"/>
    <n v="0"/>
    <n v="3"/>
    <s v="No"/>
    <n v="81960"/>
    <n v="13660"/>
    <n v="13660"/>
    <n v="54640"/>
    <s v="Dodge"/>
    <s v="Neon"/>
    <n v="2008"/>
    <x v="1"/>
    <x v="2"/>
  </r>
  <r>
    <n v="152"/>
    <n v="33"/>
    <n v="107181"/>
    <d v="1999-11-14T00:00:00"/>
    <s v="IN"/>
    <s v="250/500"/>
    <n v="500"/>
    <n v="942.51"/>
    <n v="0"/>
    <n v="478981"/>
    <s v="FEMALE"/>
    <s v="PhD"/>
    <s v="Transport-Moving"/>
    <s v="Wife"/>
    <n v="0"/>
    <n v="0"/>
    <d v="2015-01-30T00:00:00"/>
    <s v="Single Vehicle Collision"/>
    <s v="Side Collision"/>
    <s v="Major Damage"/>
    <s v="Fire"/>
    <s v="SC"/>
    <s v="Hillsdale"/>
    <n v="16"/>
    <n v="1"/>
    <s v="Yes"/>
    <n v="0"/>
    <n v="0"/>
    <s v="Unknown"/>
    <n v="70400"/>
    <n v="6400"/>
    <n v="19200"/>
    <n v="44800"/>
    <s v="Subaru"/>
    <s v="Legacy"/>
    <n v="2001"/>
    <x v="0"/>
    <x v="2"/>
  </r>
  <r>
    <n v="120"/>
    <n v="34"/>
    <n v="312940"/>
    <d v="2001-10-27T00:00:00"/>
    <s v="IN"/>
    <s v="500/1000"/>
    <n v="1000"/>
    <n v="1056.71"/>
    <n v="0"/>
    <n v="464630"/>
    <s v="FEMALE"/>
    <s v="JD"/>
    <s v="Protective-Serv"/>
    <s v="Not-In-Family"/>
    <n v="77900"/>
    <n v="0"/>
    <d v="2015-01-20T00:00:00"/>
    <s v="Parked Car"/>
    <s v="Unknown"/>
    <s v="Minor Damage"/>
    <s v="None"/>
    <s v="VA"/>
    <s v="Columbus"/>
    <n v="3"/>
    <n v="1"/>
    <s v="No"/>
    <n v="2"/>
    <n v="1"/>
    <s v="Unknown"/>
    <n v="3770"/>
    <n v="580"/>
    <n v="580"/>
    <n v="2610"/>
    <s v="Jeep"/>
    <s v="Grand Cherokee"/>
    <n v="2002"/>
    <x v="1"/>
    <x v="0"/>
  </r>
  <r>
    <n v="144"/>
    <n v="36"/>
    <n v="855186"/>
    <d v="1993-10-31T00:00:00"/>
    <s v="IN"/>
    <s v="500/1000"/>
    <n v="2000"/>
    <n v="1255.68"/>
    <n v="6000000"/>
    <n v="466303"/>
    <s v="FEMALE"/>
    <s v="Associate"/>
    <s v="Sales"/>
    <s v="Other-Relative"/>
    <n v="23600"/>
    <n v="-15600"/>
    <d v="2015-02-18T00:00:00"/>
    <s v="Parked Car"/>
    <s v="Unknown"/>
    <s v="Minor Damage"/>
    <s v="None"/>
    <s v="NC"/>
    <s v="Arlington"/>
    <n v="7"/>
    <n v="1"/>
    <s v="No"/>
    <n v="0"/>
    <n v="0"/>
    <s v="Unknown"/>
    <n v="7400"/>
    <n v="740"/>
    <n v="1480"/>
    <n v="5180"/>
    <s v="Dodge"/>
    <s v="Neon"/>
    <n v="2014"/>
    <x v="1"/>
    <x v="1"/>
  </r>
  <r>
    <n v="414"/>
    <n v="52"/>
    <n v="373935"/>
    <d v="2003-02-13T00:00:00"/>
    <s v="IN"/>
    <s v="500/1000"/>
    <n v="500"/>
    <n v="1335.13"/>
    <n v="0"/>
    <n v="452647"/>
    <s v="FEMALE"/>
    <s v="High School"/>
    <s v="Farming-Fishing"/>
    <s v="Unmarried"/>
    <n v="44000"/>
    <n v="-71000"/>
    <d v="2015-01-07T00:00:00"/>
    <s v="Single Vehicle Collision"/>
    <s v="Rear Collision"/>
    <s v="Total Loss"/>
    <s v="Police"/>
    <s v="SC"/>
    <s v="North bend"/>
    <n v="13"/>
    <n v="1"/>
    <s v="Yes"/>
    <n v="1"/>
    <n v="1"/>
    <s v="Unknown"/>
    <n v="54810"/>
    <n v="6090"/>
    <n v="6090"/>
    <n v="42630"/>
    <s v="Chevrolet"/>
    <s v="Silverado"/>
    <n v="1999"/>
    <x v="0"/>
    <x v="2"/>
  </r>
  <r>
    <n v="163"/>
    <n v="37"/>
    <n v="812989"/>
    <d v="2004-03-06T00:00:00"/>
    <s v="IN"/>
    <s v="250/500"/>
    <n v="500"/>
    <n v="1178.95"/>
    <n v="6000000"/>
    <n v="441370"/>
    <s v="FEMALE"/>
    <s v="JD"/>
    <s v="Priv-House-Serv"/>
    <s v="Own-Child"/>
    <n v="0"/>
    <n v="-67300"/>
    <d v="2015-01-16T00:00:00"/>
    <s v="Single Vehicle Collision"/>
    <s v="Rear Collision"/>
    <s v="Total Loss"/>
    <s v="Fire"/>
    <s v="NY"/>
    <s v="Springfield"/>
    <n v="20"/>
    <n v="1"/>
    <s v="Yes"/>
    <n v="2"/>
    <n v="3"/>
    <s v="Yes"/>
    <n v="49400"/>
    <n v="4940"/>
    <n v="9880"/>
    <n v="34580"/>
    <s v="Jeep"/>
    <s v="Wrangler"/>
    <n v="2005"/>
    <x v="1"/>
    <x v="2"/>
  </r>
  <r>
    <n v="352"/>
    <n v="53"/>
    <n v="993840"/>
    <d v="2013-07-12T00:00:00"/>
    <s v="IL"/>
    <s v="250/500"/>
    <n v="500"/>
    <n v="1793.16"/>
    <n v="0"/>
    <n v="619166"/>
    <s v="MALE"/>
    <s v="Associate"/>
    <s v="Tech-Support"/>
    <s v="Wife"/>
    <n v="0"/>
    <n v="0"/>
    <d v="2015-01-15T00:00:00"/>
    <s v="Single Vehicle Collision"/>
    <s v="Front Collision"/>
    <s v="Minor Damage"/>
    <s v="Fire"/>
    <s v="NC"/>
    <s v="River wood"/>
    <n v="23"/>
    <n v="1"/>
    <s v="Yes"/>
    <n v="2"/>
    <n v="2"/>
    <s v="No"/>
    <n v="68750"/>
    <n v="12500"/>
    <n v="6250"/>
    <n v="50000"/>
    <s v="Chevrolet"/>
    <s v="Malibu"/>
    <n v="2009"/>
    <x v="1"/>
    <x v="2"/>
  </r>
  <r>
    <n v="27"/>
    <n v="32"/>
    <n v="327856"/>
    <d v="2014-08-27T00:00:00"/>
    <s v="OH"/>
    <s v="100/300"/>
    <n v="500"/>
    <n v="1008.38"/>
    <n v="0"/>
    <n v="472803"/>
    <s v="FEMALE"/>
    <s v="PhD"/>
    <s v="Adm-Clerical"/>
    <s v="Other-Relative"/>
    <n v="37900"/>
    <n v="0"/>
    <d v="2015-02-01T00:00:00"/>
    <s v="Single Vehicle Collision"/>
    <s v="Front Collision"/>
    <s v="Total Loss"/>
    <s v="Ambulance"/>
    <s v="SC"/>
    <s v="Arlington"/>
    <n v="11"/>
    <n v="1"/>
    <s v="No"/>
    <n v="1"/>
    <n v="0"/>
    <s v="Unknown"/>
    <n v="61500"/>
    <n v="12300"/>
    <n v="6150"/>
    <n v="43050"/>
    <s v="Dodge"/>
    <s v="Neon"/>
    <n v="2013"/>
    <x v="1"/>
    <x v="2"/>
  </r>
  <r>
    <n v="239"/>
    <n v="39"/>
    <n v="506333"/>
    <d v="1990-06-22T00:00:00"/>
    <s v="IL"/>
    <s v="100/300"/>
    <n v="500"/>
    <n v="1396.83"/>
    <n v="0"/>
    <n v="442308"/>
    <s v="FEMALE"/>
    <s v="Masters"/>
    <s v="Other-Service"/>
    <s v="Husband"/>
    <n v="0"/>
    <n v="0"/>
    <d v="2015-01-06T00:00:00"/>
    <s v="Multi-Vehicle Collision"/>
    <s v="Rear Collision"/>
    <s v="Major Damage"/>
    <s v="Ambulance"/>
    <s v="WV"/>
    <s v="North bend"/>
    <n v="0"/>
    <n v="4"/>
    <s v="Unknown"/>
    <n v="0"/>
    <n v="3"/>
    <s v="No"/>
    <n v="76890"/>
    <n v="6990"/>
    <n v="13980"/>
    <n v="55920"/>
    <s v="Bmw"/>
    <s v="X6"/>
    <n v="2007"/>
    <x v="1"/>
    <x v="2"/>
  </r>
  <r>
    <n v="33"/>
    <n v="32"/>
    <n v="263159"/>
    <d v="2008-03-07T00:00:00"/>
    <s v="OH"/>
    <s v="100/300"/>
    <n v="500"/>
    <n v="1402.78"/>
    <n v="5000000"/>
    <n v="469383"/>
    <s v="FEMALE"/>
    <s v="PhD"/>
    <s v="Other-Service"/>
    <s v="Husband"/>
    <n v="70300"/>
    <n v="-50300"/>
    <d v="2015-02-02T00:00:00"/>
    <s v="Single Vehicle Collision"/>
    <s v="Rear Collision"/>
    <s v="Minor Damage"/>
    <s v="Ambulance"/>
    <s v="NY"/>
    <s v="Northbrook"/>
    <n v="2"/>
    <n v="1"/>
    <s v="Yes"/>
    <n v="0"/>
    <n v="1"/>
    <s v="Unknown"/>
    <n v="56070"/>
    <n v="6230"/>
    <n v="12460"/>
    <n v="37380"/>
    <s v="Toyota"/>
    <s v="Camry"/>
    <n v="2012"/>
    <x v="1"/>
    <x v="2"/>
  </r>
  <r>
    <n v="88"/>
    <n v="30"/>
    <n v="372912"/>
    <d v="1992-08-05T00:00:00"/>
    <s v="IN"/>
    <s v="100/300"/>
    <n v="1000"/>
    <n v="1437.88"/>
    <n v="0"/>
    <n v="614383"/>
    <s v="FEMALE"/>
    <s v="College"/>
    <s v="Transport-Moving"/>
    <s v="Husband"/>
    <n v="42800"/>
    <n v="-51200"/>
    <d v="2015-02-25T00:00:00"/>
    <s v="Single Vehicle Collision"/>
    <s v="Side Collision"/>
    <s v="Total Loss"/>
    <s v="Fire"/>
    <s v="SC"/>
    <s v="Northbrook"/>
    <n v="3"/>
    <n v="1"/>
    <s v="No"/>
    <n v="2"/>
    <n v="0"/>
    <s v="Yes"/>
    <n v="56000"/>
    <n v="14000"/>
    <n v="0"/>
    <n v="42000"/>
    <s v="Chevrolet"/>
    <s v="Malibu"/>
    <n v="2003"/>
    <x v="1"/>
    <x v="0"/>
  </r>
  <r>
    <n v="101"/>
    <n v="33"/>
    <n v="552788"/>
    <d v="1991-09-03T00:00:00"/>
    <s v="IL"/>
    <s v="500/1000"/>
    <n v="1000"/>
    <n v="1313.64"/>
    <n v="0"/>
    <n v="438617"/>
    <s v="FEMALE"/>
    <s v="College"/>
    <s v="Priv-House-Serv"/>
    <s v="Unmarried"/>
    <n v="12100"/>
    <n v="0"/>
    <d v="2015-02-10T00:00:00"/>
    <s v="Parked Car"/>
    <s v="Unknown"/>
    <s v="Trivial Damage"/>
    <s v="None"/>
    <s v="NY"/>
    <s v="Hillsdale"/>
    <n v="3"/>
    <n v="1"/>
    <s v="Yes"/>
    <n v="1"/>
    <n v="0"/>
    <s v="No"/>
    <n v="4290"/>
    <n v="780"/>
    <n v="390"/>
    <n v="3120"/>
    <s v="Audi"/>
    <s v="A3"/>
    <n v="1997"/>
    <x v="1"/>
    <x v="0"/>
  </r>
  <r>
    <n v="20"/>
    <n v="37"/>
    <n v="722747"/>
    <d v="2011-09-02T00:00:00"/>
    <s v="IL"/>
    <s v="250/500"/>
    <n v="500"/>
    <n v="1482.14"/>
    <n v="0"/>
    <n v="613936"/>
    <s v="FEMALE"/>
    <s v="Associate"/>
    <s v="Transport-Moving"/>
    <s v="Husband"/>
    <n v="33000"/>
    <n v="-43600"/>
    <d v="2015-02-22T00:00:00"/>
    <s v="Multi-Vehicle Collision"/>
    <s v="Rear Collision"/>
    <s v="Total Loss"/>
    <s v="Other"/>
    <s v="NY"/>
    <s v="Arlington"/>
    <n v="15"/>
    <n v="3"/>
    <s v="Unknown"/>
    <n v="2"/>
    <n v="1"/>
    <s v="No"/>
    <n v="60750"/>
    <n v="6750"/>
    <n v="6750"/>
    <n v="47250"/>
    <s v="Subaru"/>
    <s v="Forrester"/>
    <n v="2003"/>
    <x v="1"/>
    <x v="2"/>
  </r>
  <r>
    <n v="126"/>
    <n v="30"/>
    <n v="248467"/>
    <d v="2012-10-06T00:00:00"/>
    <s v="IL"/>
    <s v="250/500"/>
    <n v="2000"/>
    <n v="1171.75"/>
    <n v="0"/>
    <n v="472163"/>
    <s v="FEMALE"/>
    <s v="Associate"/>
    <s v="Machine-Op-Inspct"/>
    <s v="Not-In-Family"/>
    <n v="46500"/>
    <n v="-42700"/>
    <d v="2015-01-31T00:00:00"/>
    <s v="Single Vehicle Collision"/>
    <s v="Side Collision"/>
    <s v="Minor Damage"/>
    <s v="Other"/>
    <s v="NY"/>
    <s v="North bend"/>
    <n v="23"/>
    <n v="1"/>
    <s v="Unknown"/>
    <n v="2"/>
    <n v="3"/>
    <s v="No"/>
    <n v="48730"/>
    <n v="4430"/>
    <n v="4430"/>
    <n v="39870"/>
    <s v="Chevrolet"/>
    <s v="Malibu"/>
    <n v="2011"/>
    <x v="1"/>
    <x v="1"/>
  </r>
  <r>
    <n v="264"/>
    <n v="43"/>
    <n v="955953"/>
    <d v="2014-01-18T00:00:00"/>
    <s v="IL"/>
    <s v="500/1000"/>
    <n v="2000"/>
    <n v="1353.33"/>
    <n v="0"/>
    <n v="447458"/>
    <s v="MALE"/>
    <s v="Associate"/>
    <s v="Adm-Clerical"/>
    <s v="Not-In-Family"/>
    <n v="0"/>
    <n v="-8500"/>
    <d v="2015-02-12T00:00:00"/>
    <s v="Multi-Vehicle Collision"/>
    <s v="Front Collision"/>
    <s v="Minor Damage"/>
    <s v="Police"/>
    <s v="WV"/>
    <s v="Springfield"/>
    <n v="9"/>
    <n v="3"/>
    <s v="Yes"/>
    <n v="2"/>
    <n v="0"/>
    <s v="No"/>
    <n v="95150"/>
    <n v="17300"/>
    <n v="17300"/>
    <n v="60550"/>
    <s v="Ford"/>
    <s v="Escape"/>
    <n v="2007"/>
    <x v="1"/>
    <x v="1"/>
  </r>
  <r>
    <n v="78"/>
    <n v="24"/>
    <n v="910622"/>
    <d v="1992-03-22T00:00:00"/>
    <s v="IN"/>
    <s v="100/300"/>
    <n v="500"/>
    <n v="1175.51"/>
    <n v="0"/>
    <n v="474792"/>
    <s v="MALE"/>
    <s v="Masters"/>
    <s v="Craft-Repair"/>
    <s v="Husband"/>
    <n v="0"/>
    <n v="0"/>
    <d v="2015-01-06T00:00:00"/>
    <s v="Vehicle Theft"/>
    <s v="Unknown"/>
    <s v="Minor Damage"/>
    <s v="Police"/>
    <s v="NY"/>
    <s v="Columbus"/>
    <n v="20"/>
    <n v="1"/>
    <s v="Unknown"/>
    <n v="0"/>
    <n v="1"/>
    <s v="Yes"/>
    <n v="7480"/>
    <n v="680"/>
    <n v="680"/>
    <n v="6120"/>
    <s v="Dodge"/>
    <s v="Neon"/>
    <n v="2003"/>
    <x v="1"/>
    <x v="2"/>
  </r>
  <r>
    <n v="123"/>
    <n v="28"/>
    <n v="137675"/>
    <d v="2012-12-03T00:00:00"/>
    <s v="IL"/>
    <s v="100/300"/>
    <n v="2000"/>
    <n v="1836.02"/>
    <n v="0"/>
    <n v="470559"/>
    <s v="MALE"/>
    <s v="Masters"/>
    <s v="Transport-Moving"/>
    <s v="Own-Child"/>
    <n v="38000"/>
    <n v="-41200"/>
    <d v="2015-01-01T00:00:00"/>
    <s v="Single Vehicle Collision"/>
    <s v="Side Collision"/>
    <s v="Major Damage"/>
    <s v="Ambulance"/>
    <s v="NC"/>
    <s v="River wood"/>
    <n v="5"/>
    <n v="1"/>
    <s v="Unknown"/>
    <n v="2"/>
    <n v="1"/>
    <s v="Yes"/>
    <n v="79800"/>
    <n v="13300"/>
    <n v="6650"/>
    <n v="59850"/>
    <s v="Volkswagen"/>
    <s v="Passat"/>
    <n v="2011"/>
    <x v="0"/>
    <x v="1"/>
  </r>
  <r>
    <n v="347"/>
    <n v="51"/>
    <n v="343421"/>
    <d v="1996-10-18T00:00:00"/>
    <s v="OH"/>
    <s v="500/1000"/>
    <n v="500"/>
    <n v="1480.79"/>
    <n v="9000000"/>
    <n v="432399"/>
    <s v="FEMALE"/>
    <s v="MD"/>
    <s v="Priv-House-Serv"/>
    <s v="Unmarried"/>
    <n v="0"/>
    <n v="-12100"/>
    <d v="2015-01-07T00:00:00"/>
    <s v="Single Vehicle Collision"/>
    <s v="Side Collision"/>
    <s v="Total Loss"/>
    <s v="Other"/>
    <s v="NC"/>
    <s v="Hillsdale"/>
    <n v="15"/>
    <n v="1"/>
    <s v="Yes"/>
    <n v="0"/>
    <n v="2"/>
    <s v="Unknown"/>
    <n v="103560"/>
    <n v="8630"/>
    <n v="17260"/>
    <n v="77670"/>
    <s v="Jeep"/>
    <s v="Wrangler"/>
    <n v="1997"/>
    <x v="1"/>
    <x v="2"/>
  </r>
  <r>
    <n v="163"/>
    <n v="38"/>
    <n v="413192"/>
    <d v="1997-10-02T00:00:00"/>
    <s v="IN"/>
    <s v="500/1000"/>
    <n v="2000"/>
    <n v="1453.92"/>
    <n v="0"/>
    <n v="607605"/>
    <s v="FEMALE"/>
    <s v="PhD"/>
    <s v="Other-Service"/>
    <s v="Other-Relative"/>
    <n v="51700"/>
    <n v="0"/>
    <d v="2015-02-21T00:00:00"/>
    <s v="Single Vehicle Collision"/>
    <s v="Side Collision"/>
    <s v="Minor Damage"/>
    <s v="Ambulance"/>
    <s v="NY"/>
    <s v="Hillsdale"/>
    <n v="13"/>
    <n v="1"/>
    <s v="Yes"/>
    <n v="2"/>
    <n v="3"/>
    <s v="Unknown"/>
    <n v="79500"/>
    <n v="15900"/>
    <n v="7950"/>
    <n v="55650"/>
    <s v="Acura"/>
    <s v="MDX"/>
    <n v="1995"/>
    <x v="1"/>
    <x v="1"/>
  </r>
  <r>
    <n v="271"/>
    <n v="44"/>
    <n v="247801"/>
    <d v="2008-03-18T00:00:00"/>
    <s v="OH"/>
    <s v="250/500"/>
    <n v="500"/>
    <n v="1340.71"/>
    <n v="0"/>
    <n v="600153"/>
    <s v="FEMALE"/>
    <s v="High School"/>
    <s v="Tech-Support"/>
    <s v="Other-Relative"/>
    <n v="0"/>
    <n v="0"/>
    <d v="2015-02-14T00:00:00"/>
    <s v="Single Vehicle Collision"/>
    <s v="Rear Collision"/>
    <s v="Minor Damage"/>
    <s v="Other"/>
    <s v="SC"/>
    <s v="River wood"/>
    <n v="16"/>
    <n v="1"/>
    <s v="No"/>
    <n v="2"/>
    <n v="2"/>
    <s v="No"/>
    <n v="76230"/>
    <n v="6930"/>
    <n v="13860"/>
    <n v="55440"/>
    <s v="Volkswagen"/>
    <s v="Passat"/>
    <n v="1997"/>
    <x v="0"/>
    <x v="2"/>
  </r>
  <r>
    <n v="410"/>
    <n v="54"/>
    <n v="171147"/>
    <d v="2010-08-29T00:00:00"/>
    <s v="IL"/>
    <s v="100/300"/>
    <n v="2000"/>
    <n v="714.03"/>
    <n v="0"/>
    <n v="465979"/>
    <s v="MALE"/>
    <s v="MD"/>
    <s v="Protective-Serv"/>
    <s v="Own-Child"/>
    <n v="0"/>
    <n v="-17000"/>
    <d v="2015-02-16T00:00:00"/>
    <s v="Single Vehicle Collision"/>
    <s v="Side Collision"/>
    <s v="Minor Damage"/>
    <s v="Ambulance"/>
    <s v="WV"/>
    <s v="North bend"/>
    <n v="0"/>
    <n v="1"/>
    <s v="Yes"/>
    <n v="0"/>
    <n v="2"/>
    <s v="No"/>
    <n v="59520"/>
    <n v="9920"/>
    <n v="9920"/>
    <n v="39680"/>
    <s v="Honda"/>
    <s v="Accord"/>
    <n v="2001"/>
    <x v="1"/>
    <x v="1"/>
  </r>
  <r>
    <n v="448"/>
    <n v="57"/>
    <n v="431283"/>
    <d v="2005-03-31T00:00:00"/>
    <s v="IL"/>
    <s v="100/300"/>
    <n v="2000"/>
    <n v="1376.16"/>
    <n v="0"/>
    <n v="466555"/>
    <s v="FEMALE"/>
    <s v="PhD"/>
    <s v="Tech-Support"/>
    <s v="Own-Child"/>
    <n v="38600"/>
    <n v="-50300"/>
    <d v="2015-02-04T00:00:00"/>
    <s v="Multi-Vehicle Collision"/>
    <s v="Front Collision"/>
    <s v="Major Damage"/>
    <s v="Police"/>
    <s v="SC"/>
    <s v="Arlington"/>
    <n v="10"/>
    <n v="3"/>
    <s v="No"/>
    <n v="2"/>
    <n v="1"/>
    <s v="Unknown"/>
    <n v="47760"/>
    <n v="5970"/>
    <n v="5970"/>
    <n v="35820"/>
    <s v="Subaru"/>
    <s v="Impreza"/>
    <n v="2013"/>
    <x v="0"/>
    <x v="1"/>
  </r>
  <r>
    <n v="218"/>
    <n v="41"/>
    <n v="461962"/>
    <d v="2013-12-25T00:00:00"/>
    <s v="IL"/>
    <s v="100/300"/>
    <n v="500"/>
    <n v="914.22"/>
    <n v="0"/>
    <n v="444155"/>
    <s v="MALE"/>
    <s v="JD"/>
    <s v="Prof-Specialty"/>
    <s v="Wife"/>
    <n v="37900"/>
    <n v="-72900"/>
    <d v="2015-01-22T00:00:00"/>
    <s v="Multi-Vehicle Collision"/>
    <s v="Side Collision"/>
    <s v="Total Loss"/>
    <s v="Police"/>
    <s v="NY"/>
    <s v="Springfield"/>
    <n v="14"/>
    <n v="3"/>
    <s v="No"/>
    <n v="2"/>
    <n v="0"/>
    <s v="No"/>
    <n v="84590"/>
    <n v="15380"/>
    <n v="7690"/>
    <n v="61520"/>
    <s v="Saab"/>
    <n v="93"/>
    <n v="2013"/>
    <x v="1"/>
    <x v="2"/>
  </r>
  <r>
    <n v="43"/>
    <n v="38"/>
    <n v="149467"/>
    <d v="2014-03-11T00:00:00"/>
    <s v="OH"/>
    <s v="500/1000"/>
    <n v="1000"/>
    <n v="1601.47"/>
    <n v="0"/>
    <n v="465764"/>
    <s v="MALE"/>
    <s v="PhD"/>
    <s v="Handlers-Cleaners"/>
    <s v="Other-Relative"/>
    <n v="64400"/>
    <n v="0"/>
    <d v="2015-02-15T00:00:00"/>
    <s v="Multi-Vehicle Collision"/>
    <s v="Front Collision"/>
    <s v="Total Loss"/>
    <s v="Other"/>
    <s v="SC"/>
    <s v="Columbus"/>
    <n v="1"/>
    <n v="3"/>
    <s v="Yes"/>
    <n v="2"/>
    <n v="2"/>
    <s v="Unknown"/>
    <n v="61650"/>
    <n v="6850"/>
    <n v="6850"/>
    <n v="47950"/>
    <s v="Nissan"/>
    <s v="Ultimo"/>
    <n v="2006"/>
    <x v="1"/>
    <x v="0"/>
  </r>
  <r>
    <n v="33"/>
    <n v="33"/>
    <n v="758740"/>
    <d v="1997-08-04T00:00:00"/>
    <s v="IL"/>
    <s v="500/1000"/>
    <n v="1000"/>
    <n v="1096.79"/>
    <n v="6000000"/>
    <n v="446898"/>
    <s v="FEMALE"/>
    <s v="Associate"/>
    <s v="Handlers-Cleaners"/>
    <s v="Unmarried"/>
    <n v="45500"/>
    <n v="-60600"/>
    <d v="2015-01-07T00:00:00"/>
    <s v="Single Vehicle Collision"/>
    <s v="Rear Collision"/>
    <s v="Major Damage"/>
    <s v="Police"/>
    <s v="VA"/>
    <s v="Springfield"/>
    <n v="16"/>
    <n v="1"/>
    <s v="Unknown"/>
    <n v="2"/>
    <n v="1"/>
    <s v="Unknown"/>
    <n v="81400"/>
    <n v="8140"/>
    <n v="8140"/>
    <n v="65120"/>
    <s v="Bmw"/>
    <s v="M5"/>
    <n v="1998"/>
    <x v="1"/>
    <x v="0"/>
  </r>
  <r>
    <n v="126"/>
    <n v="34"/>
    <n v="628337"/>
    <d v="2007-11-14T00:00:00"/>
    <s v="IN"/>
    <s v="100/300"/>
    <n v="2000"/>
    <n v="1078.22"/>
    <n v="0"/>
    <n v="453274"/>
    <s v="FEMALE"/>
    <s v="Masters"/>
    <s v="Transport-Moving"/>
    <s v="Wife"/>
    <n v="54500"/>
    <n v="0"/>
    <d v="2015-02-23T00:00:00"/>
    <s v="Multi-Vehicle Collision"/>
    <s v="Side Collision"/>
    <s v="Major Damage"/>
    <s v="Fire"/>
    <s v="SC"/>
    <s v="North bend"/>
    <n v="2"/>
    <n v="3"/>
    <s v="No"/>
    <n v="0"/>
    <n v="1"/>
    <s v="Yes"/>
    <n v="58410"/>
    <n v="10620"/>
    <n v="5310"/>
    <n v="42480"/>
    <s v="Chevrolet"/>
    <s v="Tahoe"/>
    <n v="2007"/>
    <x v="1"/>
    <x v="1"/>
  </r>
  <r>
    <n v="411"/>
    <n v="56"/>
    <n v="574637"/>
    <d v="1992-07-30T00:00:00"/>
    <s v="IL"/>
    <s v="250/500"/>
    <n v="1000"/>
    <n v="1595.28"/>
    <n v="0"/>
    <n v="479320"/>
    <s v="FEMALE"/>
    <s v="College"/>
    <s v="Protective-Serv"/>
    <s v="Other-Relative"/>
    <n v="0"/>
    <n v="0"/>
    <d v="2015-01-06T00:00:00"/>
    <s v="Multi-Vehicle Collision"/>
    <s v="Side Collision"/>
    <s v="Major Damage"/>
    <s v="Ambulance"/>
    <s v="VA"/>
    <s v="Springfield"/>
    <n v="23"/>
    <n v="3"/>
    <s v="Unknown"/>
    <n v="0"/>
    <n v="0"/>
    <s v="Unknown"/>
    <n v="38610"/>
    <n v="3510"/>
    <n v="3510"/>
    <n v="31590"/>
    <s v="Volkswagen"/>
    <s v="Passat"/>
    <n v="2007"/>
    <x v="1"/>
    <x v="0"/>
  </r>
  <r>
    <n v="225"/>
    <n v="37"/>
    <n v="373600"/>
    <d v="2000-12-01T00:00:00"/>
    <s v="OH"/>
    <s v="100/300"/>
    <n v="1000"/>
    <n v="1217.8399999999999"/>
    <n v="5000000"/>
    <n v="443462"/>
    <s v="FEMALE"/>
    <s v="High School"/>
    <s v="Farming-Fishing"/>
    <s v="Not-In-Family"/>
    <n v="49600"/>
    <n v="0"/>
    <d v="2015-02-07T00:00:00"/>
    <s v="Multi-Vehicle Collision"/>
    <s v="Front Collision"/>
    <s v="Minor Damage"/>
    <s v="Fire"/>
    <s v="WV"/>
    <s v="Northbrook"/>
    <n v="19"/>
    <n v="3"/>
    <s v="Unknown"/>
    <n v="2"/>
    <n v="2"/>
    <s v="No"/>
    <n v="57600"/>
    <n v="9600"/>
    <n v="9600"/>
    <n v="38400"/>
    <s v="Volkswagen"/>
    <s v="Passat"/>
    <n v="2015"/>
    <x v="1"/>
    <x v="0"/>
  </r>
  <r>
    <n v="35"/>
    <n v="35"/>
    <n v="930032"/>
    <d v="2002-09-10T00:00:00"/>
    <s v="IL"/>
    <s v="100/300"/>
    <n v="2000"/>
    <n v="1117.42"/>
    <n v="0"/>
    <n v="446158"/>
    <s v="FEMALE"/>
    <s v="PhD"/>
    <s v="Protective-Serv"/>
    <s v="Not-In-Family"/>
    <n v="0"/>
    <n v="-51900"/>
    <d v="2015-02-14T00:00:00"/>
    <s v="Multi-Vehicle Collision"/>
    <s v="Side Collision"/>
    <s v="Minor Damage"/>
    <s v="Fire"/>
    <s v="NC"/>
    <s v="Hillsdale"/>
    <n v="23"/>
    <n v="3"/>
    <s v="No"/>
    <n v="2"/>
    <n v="2"/>
    <s v="No"/>
    <n v="53190"/>
    <n v="5910"/>
    <n v="11820"/>
    <n v="35460"/>
    <s v="Volkswagen"/>
    <s v="Jetta"/>
    <n v="1996"/>
    <x v="1"/>
    <x v="1"/>
  </r>
  <r>
    <n v="460"/>
    <n v="57"/>
    <n v="396590"/>
    <d v="1997-11-07T00:00:00"/>
    <s v="OH"/>
    <s v="100/300"/>
    <n v="2000"/>
    <n v="1567.37"/>
    <n v="0"/>
    <n v="602514"/>
    <s v="FEMALE"/>
    <s v="JD"/>
    <s v="Craft-Repair"/>
    <s v="Husband"/>
    <n v="62500"/>
    <n v="0"/>
    <d v="2015-02-15T00:00:00"/>
    <s v="Single Vehicle Collision"/>
    <s v="Front Collision"/>
    <s v="Major Damage"/>
    <s v="Other"/>
    <s v="NY"/>
    <s v="River wood"/>
    <n v="10"/>
    <n v="1"/>
    <s v="Unknown"/>
    <n v="2"/>
    <n v="3"/>
    <s v="No"/>
    <n v="58300"/>
    <n v="5830"/>
    <n v="11660"/>
    <n v="40810"/>
    <s v="Nissan"/>
    <s v="Maxima"/>
    <n v="2014"/>
    <x v="0"/>
    <x v="1"/>
  </r>
  <r>
    <n v="195"/>
    <n v="38"/>
    <n v="238412"/>
    <d v="1993-05-18T00:00:00"/>
    <s v="IL"/>
    <s v="500/1000"/>
    <n v="2000"/>
    <n v="1294.93"/>
    <n v="6000000"/>
    <n v="477356"/>
    <s v="MALE"/>
    <s v="MD"/>
    <s v="Tech-Support"/>
    <s v="Unmarried"/>
    <n v="38000"/>
    <n v="-50300"/>
    <d v="2015-02-14T00:00:00"/>
    <s v="Multi-Vehicle Collision"/>
    <s v="Front Collision"/>
    <s v="Minor Damage"/>
    <s v="Ambulance"/>
    <s v="WV"/>
    <s v="Springfield"/>
    <n v="12"/>
    <n v="3"/>
    <s v="Yes"/>
    <n v="1"/>
    <n v="2"/>
    <s v="No"/>
    <n v="64620"/>
    <n v="7180"/>
    <n v="0"/>
    <n v="57440"/>
    <s v="Dodge"/>
    <s v="Neon"/>
    <n v="2003"/>
    <x v="1"/>
    <x v="1"/>
  </r>
  <r>
    <n v="360"/>
    <n v="51"/>
    <n v="484321"/>
    <d v="1996-07-11T00:00:00"/>
    <s v="IL"/>
    <s v="250/500"/>
    <n v="1000"/>
    <n v="1152.1199999999999"/>
    <n v="0"/>
    <n v="434669"/>
    <s v="MALE"/>
    <s v="PhD"/>
    <s v="Armed-Forces"/>
    <s v="Not-In-Family"/>
    <n v="0"/>
    <n v="-62400"/>
    <d v="2015-02-05T00:00:00"/>
    <s v="Multi-Vehicle Collision"/>
    <s v="Side Collision"/>
    <s v="Total Loss"/>
    <s v="Ambulance"/>
    <s v="WV"/>
    <s v="River wood"/>
    <n v="15"/>
    <n v="3"/>
    <s v="No"/>
    <n v="2"/>
    <n v="0"/>
    <s v="Yes"/>
    <n v="90480"/>
    <n v="15080"/>
    <n v="15080"/>
    <n v="60320"/>
    <s v="Bmw"/>
    <s v="X6"/>
    <n v="2000"/>
    <x v="1"/>
    <x v="0"/>
  </r>
  <r>
    <n v="300"/>
    <n v="49"/>
    <n v="795847"/>
    <d v="1995-12-17T00:00:00"/>
    <s v="IL"/>
    <s v="100/300"/>
    <n v="1000"/>
    <n v="1441.21"/>
    <n v="0"/>
    <n v="609322"/>
    <s v="FEMALE"/>
    <s v="PhD"/>
    <s v="Farming-Fishing"/>
    <s v="Wife"/>
    <n v="0"/>
    <n v="0"/>
    <d v="2015-01-04T00:00:00"/>
    <s v="Vehicle Theft"/>
    <s v="Unknown"/>
    <s v="Trivial Damage"/>
    <s v="None"/>
    <s v="SC"/>
    <s v="Columbus"/>
    <n v="3"/>
    <n v="1"/>
    <s v="No"/>
    <n v="1"/>
    <n v="0"/>
    <s v="No"/>
    <n v="7080"/>
    <n v="1180"/>
    <n v="1180"/>
    <n v="4720"/>
    <s v="Nissan"/>
    <s v="Maxima"/>
    <n v="2001"/>
    <x v="1"/>
    <x v="0"/>
  </r>
  <r>
    <n v="245"/>
    <n v="42"/>
    <n v="218456"/>
    <d v="2002-07-16T00:00:00"/>
    <s v="IL"/>
    <s v="500/1000"/>
    <n v="1000"/>
    <n v="1575.74"/>
    <n v="7000000"/>
    <n v="614265"/>
    <s v="MALE"/>
    <s v="JD"/>
    <s v="Exec-Managerial"/>
    <s v="Other-Relative"/>
    <n v="0"/>
    <n v="-68900"/>
    <d v="2015-02-20T00:00:00"/>
    <s v="Parked Car"/>
    <s v="Unknown"/>
    <s v="Minor Damage"/>
    <s v="Police"/>
    <s v="PA"/>
    <s v="Springfield"/>
    <n v="19"/>
    <n v="1"/>
    <s v="Unknown"/>
    <n v="2"/>
    <n v="2"/>
    <s v="Unknown"/>
    <n v="6490"/>
    <n v="590"/>
    <n v="1180"/>
    <n v="4720"/>
    <s v="Toyota"/>
    <s v="Camry"/>
    <n v="2011"/>
    <x v="0"/>
    <x v="0"/>
  </r>
  <r>
    <n v="146"/>
    <n v="36"/>
    <n v="792673"/>
    <d v="2013-04-12T00:00:00"/>
    <s v="OH"/>
    <s v="500/1000"/>
    <n v="2000"/>
    <n v="1233.96"/>
    <n v="0"/>
    <n v="606177"/>
    <s v="FEMALE"/>
    <s v="Masters"/>
    <s v="Other-Service"/>
    <s v="Other-Relative"/>
    <n v="34500"/>
    <n v="-60600"/>
    <d v="2015-02-05T00:00:00"/>
    <s v="Multi-Vehicle Collision"/>
    <s v="Side Collision"/>
    <s v="Total Loss"/>
    <s v="Police"/>
    <s v="NC"/>
    <s v="Hillsdale"/>
    <n v="16"/>
    <n v="3"/>
    <s v="No"/>
    <n v="1"/>
    <n v="1"/>
    <s v="No"/>
    <n v="55900"/>
    <n v="5590"/>
    <n v="5590"/>
    <n v="44720"/>
    <s v="Nissan"/>
    <s v="Ultimo"/>
    <n v="2015"/>
    <x v="1"/>
    <x v="1"/>
  </r>
  <r>
    <n v="67"/>
    <n v="29"/>
    <n v="662256"/>
    <d v="1995-11-13T00:00:00"/>
    <s v="IL"/>
    <s v="250/500"/>
    <n v="1000"/>
    <n v="1861.43"/>
    <n v="0"/>
    <n v="461514"/>
    <s v="MALE"/>
    <s v="High School"/>
    <s v="Adm-Clerical"/>
    <s v="Husband"/>
    <n v="60400"/>
    <n v="-67800"/>
    <d v="2015-01-15T00:00:00"/>
    <s v="Single Vehicle Collision"/>
    <s v="Rear Collision"/>
    <s v="Major Damage"/>
    <s v="Other"/>
    <s v="SC"/>
    <s v="Columbus"/>
    <n v="16"/>
    <n v="1"/>
    <s v="No"/>
    <n v="0"/>
    <n v="3"/>
    <s v="Yes"/>
    <n v="63800"/>
    <n v="6380"/>
    <n v="6380"/>
    <n v="51040"/>
    <s v="Saab"/>
    <s v="92x"/>
    <n v="1998"/>
    <x v="0"/>
    <x v="0"/>
  </r>
  <r>
    <n v="380"/>
    <n v="56"/>
    <n v="971338"/>
    <d v="2004-11-04T00:00:00"/>
    <s v="OH"/>
    <s v="100/300"/>
    <n v="1000"/>
    <n v="1570.86"/>
    <n v="0"/>
    <n v="454685"/>
    <s v="MALE"/>
    <s v="MD"/>
    <s v="Farming-Fishing"/>
    <s v="Other-Relative"/>
    <n v="66000"/>
    <n v="0"/>
    <d v="2015-01-05T00:00:00"/>
    <s v="Single Vehicle Collision"/>
    <s v="Side Collision"/>
    <s v="Total Loss"/>
    <s v="Police"/>
    <s v="VA"/>
    <s v="North bend"/>
    <n v="10"/>
    <n v="1"/>
    <s v="Unknown"/>
    <n v="0"/>
    <n v="1"/>
    <s v="Yes"/>
    <n v="58160"/>
    <n v="7270"/>
    <n v="7270"/>
    <n v="43620"/>
    <s v="Saab"/>
    <n v="95"/>
    <n v="1996"/>
    <x v="0"/>
    <x v="0"/>
  </r>
  <r>
    <n v="389"/>
    <n v="53"/>
    <n v="714738"/>
    <d v="1998-03-21T00:00:00"/>
    <s v="IL"/>
    <s v="500/1000"/>
    <n v="2000"/>
    <n v="791.47"/>
    <n v="0"/>
    <n v="477260"/>
    <s v="MALE"/>
    <s v="Masters"/>
    <s v="Armed-Forces"/>
    <s v="Unmarried"/>
    <n v="0"/>
    <n v="0"/>
    <d v="2015-01-01T00:00:00"/>
    <s v="Vehicle Theft"/>
    <s v="Unknown"/>
    <s v="Minor Damage"/>
    <s v="Police"/>
    <s v="NC"/>
    <s v="River wood"/>
    <n v="6"/>
    <n v="1"/>
    <s v="No"/>
    <n v="1"/>
    <n v="2"/>
    <s v="No"/>
    <n v="6300"/>
    <n v="630"/>
    <n v="1260"/>
    <n v="4410"/>
    <s v="Mercedes"/>
    <s v="C300"/>
    <n v="2001"/>
    <x v="0"/>
    <x v="1"/>
  </r>
  <r>
    <n v="317"/>
    <n v="46"/>
    <n v="753844"/>
    <d v="1999-07-22T00:00:00"/>
    <s v="IN"/>
    <s v="250/500"/>
    <n v="1000"/>
    <n v="1012.78"/>
    <n v="0"/>
    <n v="469126"/>
    <s v="MALE"/>
    <s v="MD"/>
    <s v="Sales"/>
    <s v="Other-Relative"/>
    <n v="43700"/>
    <n v="0"/>
    <d v="2015-01-26T00:00:00"/>
    <s v="Single Vehicle Collision"/>
    <s v="Front Collision"/>
    <s v="Major Damage"/>
    <s v="Fire"/>
    <s v="WV"/>
    <s v="Arlington"/>
    <n v="18"/>
    <n v="1"/>
    <s v="No"/>
    <n v="2"/>
    <n v="1"/>
    <s v="No"/>
    <n v="104610"/>
    <n v="19020"/>
    <n v="19020"/>
    <n v="66570"/>
    <s v="Mercedes"/>
    <s v="ML350"/>
    <n v="1999"/>
    <x v="0"/>
    <x v="0"/>
  </r>
  <r>
    <n v="264"/>
    <n v="44"/>
    <n v="976645"/>
    <d v="2010-02-28T00:00:00"/>
    <s v="IL"/>
    <s v="100/300"/>
    <n v="500"/>
    <n v="1047.06"/>
    <n v="6000000"/>
    <n v="443402"/>
    <s v="MALE"/>
    <s v="College"/>
    <s v="Exec-Managerial"/>
    <s v="Wife"/>
    <n v="0"/>
    <n v="0"/>
    <d v="2015-02-13T00:00:00"/>
    <s v="Multi-Vehicle Collision"/>
    <s v="Rear Collision"/>
    <s v="Major Damage"/>
    <s v="Fire"/>
    <s v="SC"/>
    <s v="Springfield"/>
    <n v="20"/>
    <n v="3"/>
    <s v="No"/>
    <n v="0"/>
    <n v="2"/>
    <s v="No"/>
    <n v="69850"/>
    <n v="12700"/>
    <n v="6350"/>
    <n v="50800"/>
    <s v="Ford"/>
    <s v="Fusion"/>
    <n v="1999"/>
    <x v="1"/>
    <x v="2"/>
  </r>
  <r>
    <n v="20"/>
    <n v="21"/>
    <n v="918037"/>
    <d v="2005-01-30T00:00:00"/>
    <s v="OH"/>
    <s v="250/500"/>
    <n v="1000"/>
    <n v="1390.29"/>
    <n v="0"/>
    <n v="479408"/>
    <s v="FEMALE"/>
    <s v="Masters"/>
    <s v="Priv-House-Serv"/>
    <s v="Other-Relative"/>
    <n v="0"/>
    <n v="-41200"/>
    <d v="2015-01-14T00:00:00"/>
    <s v="Single Vehicle Collision"/>
    <s v="Rear Collision"/>
    <s v="Minor Damage"/>
    <s v="Fire"/>
    <s v="PA"/>
    <s v="Northbrook"/>
    <n v="14"/>
    <n v="1"/>
    <s v="No"/>
    <n v="0"/>
    <n v="0"/>
    <s v="Unknown"/>
    <n v="62900"/>
    <n v="12580"/>
    <n v="6290"/>
    <n v="44030"/>
    <s v="Acura"/>
    <s v="MDX"/>
    <n v="2006"/>
    <x v="1"/>
    <x v="0"/>
  </r>
  <r>
    <n v="116"/>
    <n v="30"/>
    <n v="996253"/>
    <d v="2001-11-29T00:00:00"/>
    <s v="IN"/>
    <s v="500/1000"/>
    <n v="500"/>
    <n v="951.46"/>
    <n v="0"/>
    <n v="467227"/>
    <s v="MALE"/>
    <s v="JD"/>
    <s v="Handlers-Cleaners"/>
    <s v="Not-In-Family"/>
    <n v="0"/>
    <n v="-35500"/>
    <d v="2015-01-31T00:00:00"/>
    <s v="Multi-Vehicle Collision"/>
    <s v="Front Collision"/>
    <s v="Major Damage"/>
    <s v="Other"/>
    <s v="WV"/>
    <s v="River wood"/>
    <n v="8"/>
    <n v="3"/>
    <s v="No"/>
    <n v="0"/>
    <n v="3"/>
    <s v="Unknown"/>
    <n v="59670"/>
    <n v="6630"/>
    <n v="6630"/>
    <n v="46410"/>
    <s v="Volkswagen"/>
    <s v="Passat"/>
    <n v="2004"/>
    <x v="0"/>
    <x v="2"/>
  </r>
  <r>
    <n v="222"/>
    <n v="40"/>
    <n v="373731"/>
    <d v="2012-12-24T00:00:00"/>
    <s v="IL"/>
    <s v="100/300"/>
    <n v="1000"/>
    <n v="1226.78"/>
    <n v="0"/>
    <n v="468433"/>
    <s v="MALE"/>
    <s v="JD"/>
    <s v="Armed-Forces"/>
    <s v="Unmarried"/>
    <n v="49600"/>
    <n v="-49200"/>
    <d v="2015-01-22T00:00:00"/>
    <s v="Multi-Vehicle Collision"/>
    <s v="Rear Collision"/>
    <s v="Minor Damage"/>
    <s v="Other"/>
    <s v="NY"/>
    <s v="Springfield"/>
    <n v="17"/>
    <n v="2"/>
    <s v="Yes"/>
    <n v="2"/>
    <n v="0"/>
    <s v="Unknown"/>
    <n v="81500"/>
    <n v="16300"/>
    <n v="8150"/>
    <n v="57050"/>
    <s v="Bmw"/>
    <s v="3 Series"/>
    <n v="2013"/>
    <x v="1"/>
    <x v="0"/>
  </r>
  <r>
    <n v="439"/>
    <n v="56"/>
    <n v="836272"/>
    <d v="1997-05-11T00:00:00"/>
    <s v="OH"/>
    <s v="100/300"/>
    <n v="500"/>
    <n v="1280.9000000000001"/>
    <n v="0"/>
    <n v="604289"/>
    <s v="MALE"/>
    <s v="High School"/>
    <s v="Armed-Forces"/>
    <s v="Own-Child"/>
    <n v="48900"/>
    <n v="-40900"/>
    <d v="2015-01-30T00:00:00"/>
    <s v="Single Vehicle Collision"/>
    <s v="Rear Collision"/>
    <s v="Minor Damage"/>
    <s v="Ambulance"/>
    <s v="NC"/>
    <s v="Springfield"/>
    <n v="9"/>
    <n v="1"/>
    <s v="No"/>
    <n v="2"/>
    <n v="0"/>
    <s v="Unknown"/>
    <n v="50000"/>
    <n v="15000"/>
    <n v="5000"/>
    <n v="30000"/>
    <s v="Jeep"/>
    <s v="Wrangler"/>
    <n v="2009"/>
    <x v="1"/>
    <x v="2"/>
  </r>
  <r>
    <n v="66"/>
    <n v="28"/>
    <n v="167231"/>
    <d v="1994-01-26T00:00:00"/>
    <s v="IN"/>
    <s v="100/300"/>
    <n v="2000"/>
    <n v="1472.77"/>
    <n v="0"/>
    <n v="471366"/>
    <s v="MALE"/>
    <s v="Associate"/>
    <s v="Adm-Clerical"/>
    <s v="Husband"/>
    <n v="0"/>
    <n v="-31700"/>
    <d v="2015-02-17T00:00:00"/>
    <s v="Single Vehicle Collision"/>
    <s v="Front Collision"/>
    <s v="Total Loss"/>
    <s v="Other"/>
    <s v="NY"/>
    <s v="Springfield"/>
    <n v="0"/>
    <n v="1"/>
    <s v="Unknown"/>
    <n v="2"/>
    <n v="1"/>
    <s v="Unknown"/>
    <n v="48290"/>
    <n v="8780"/>
    <n v="8780"/>
    <n v="30730"/>
    <s v="Nissan"/>
    <s v="Maxima"/>
    <n v="1995"/>
    <x v="1"/>
    <x v="1"/>
  </r>
  <r>
    <n v="128"/>
    <n v="29"/>
    <n v="743330"/>
    <d v="2010-11-04T00:00:00"/>
    <s v="OH"/>
    <s v="500/1000"/>
    <n v="1000"/>
    <n v="1878.44"/>
    <n v="0"/>
    <n v="450746"/>
    <s v="MALE"/>
    <s v="High School"/>
    <s v="Other-Service"/>
    <s v="Husband"/>
    <n v="0"/>
    <n v="-76000"/>
    <d v="2015-02-20T00:00:00"/>
    <s v="Single Vehicle Collision"/>
    <s v="Rear Collision"/>
    <s v="Total Loss"/>
    <s v="Fire"/>
    <s v="VA"/>
    <s v="River wood"/>
    <n v="2"/>
    <n v="1"/>
    <s v="No"/>
    <n v="0"/>
    <n v="0"/>
    <s v="Unknown"/>
    <n v="59070"/>
    <n v="5370"/>
    <n v="5370"/>
    <n v="48330"/>
    <s v="Chevrolet"/>
    <s v="Malibu"/>
    <n v="2003"/>
    <x v="1"/>
    <x v="0"/>
  </r>
  <r>
    <n v="69"/>
    <n v="24"/>
    <n v="807369"/>
    <d v="1992-06-19T00:00:00"/>
    <s v="IN"/>
    <s v="500/1000"/>
    <n v="500"/>
    <n v="1418.5"/>
    <n v="0"/>
    <n v="614948"/>
    <s v="FEMALE"/>
    <s v="High School"/>
    <s v="Armed-Forces"/>
    <s v="Other-Relative"/>
    <n v="0"/>
    <n v="0"/>
    <d v="2015-02-04T00:00:00"/>
    <s v="Multi-Vehicle Collision"/>
    <s v="Rear Collision"/>
    <s v="Minor Damage"/>
    <s v="Police"/>
    <s v="NY"/>
    <s v="Springfield"/>
    <n v="23"/>
    <n v="3"/>
    <s v="Unknown"/>
    <n v="0"/>
    <n v="0"/>
    <s v="No"/>
    <n v="63300"/>
    <n v="12660"/>
    <n v="6330"/>
    <n v="44310"/>
    <s v="Dodge"/>
    <s v="RAM"/>
    <n v="2012"/>
    <x v="1"/>
    <x v="2"/>
  </r>
  <r>
    <n v="294"/>
    <n v="46"/>
    <n v="735307"/>
    <d v="2010-06-02T00:00:00"/>
    <s v="IL"/>
    <s v="100/300"/>
    <n v="500"/>
    <n v="1532.8"/>
    <n v="0"/>
    <n v="473935"/>
    <s v="MALE"/>
    <s v="College"/>
    <s v="Prof-Specialty"/>
    <s v="Own-Child"/>
    <n v="0"/>
    <n v="0"/>
    <d v="2015-02-23T00:00:00"/>
    <s v="Single Vehicle Collision"/>
    <s v="Side Collision"/>
    <s v="Total Loss"/>
    <s v="Other"/>
    <s v="SC"/>
    <s v="North bend"/>
    <n v="8"/>
    <n v="1"/>
    <s v="No"/>
    <n v="0"/>
    <n v="3"/>
    <s v="Yes"/>
    <n v="65780"/>
    <n v="11960"/>
    <n v="11960"/>
    <n v="41860"/>
    <s v="Mercedes"/>
    <s v="ML350"/>
    <n v="2013"/>
    <x v="1"/>
    <x v="2"/>
  </r>
  <r>
    <n v="19"/>
    <n v="29"/>
    <n v="789208"/>
    <d v="2002-10-12T00:00:00"/>
    <s v="OH"/>
    <s v="250/500"/>
    <n v="500"/>
    <n v="1304.3499999999999"/>
    <n v="0"/>
    <n v="617267"/>
    <s v="MALE"/>
    <s v="JD"/>
    <s v="Transport-Moving"/>
    <s v="Not-In-Family"/>
    <n v="0"/>
    <n v="0"/>
    <d v="2015-02-08T00:00:00"/>
    <s v="Multi-Vehicle Collision"/>
    <s v="Front Collision"/>
    <s v="Total Loss"/>
    <s v="Ambulance"/>
    <s v="NY"/>
    <s v="Columbus"/>
    <n v="6"/>
    <n v="3"/>
    <s v="No"/>
    <n v="0"/>
    <n v="2"/>
    <s v="Unknown"/>
    <n v="75400"/>
    <n v="11600"/>
    <n v="11600"/>
    <n v="52200"/>
    <s v="Dodge"/>
    <s v="Neon"/>
    <n v="2005"/>
    <x v="0"/>
    <x v="2"/>
  </r>
  <r>
    <n v="191"/>
    <n v="33"/>
    <n v="585324"/>
    <d v="2008-02-25T00:00:00"/>
    <s v="OH"/>
    <s v="500/1000"/>
    <n v="2000"/>
    <n v="1551.61"/>
    <n v="0"/>
    <n v="470670"/>
    <s v="MALE"/>
    <s v="High School"/>
    <s v="Armed-Forces"/>
    <s v="Unmarried"/>
    <n v="45000"/>
    <n v="-30400"/>
    <d v="2015-02-21T00:00:00"/>
    <s v="Vehicle Theft"/>
    <s v="Unknown"/>
    <s v="Minor Damage"/>
    <s v="None"/>
    <s v="WV"/>
    <s v="Arlington"/>
    <n v="3"/>
    <n v="1"/>
    <s v="Yes"/>
    <n v="1"/>
    <n v="1"/>
    <s v="No"/>
    <n v="2250"/>
    <n v="250"/>
    <n v="250"/>
    <n v="1750"/>
    <s v="Toyota"/>
    <s v="Corolla"/>
    <n v="2005"/>
    <x v="1"/>
    <x v="1"/>
  </r>
  <r>
    <n v="4"/>
    <n v="39"/>
    <n v="498759"/>
    <d v="1996-09-05T00:00:00"/>
    <s v="IL"/>
    <s v="100/300"/>
    <n v="1000"/>
    <n v="1326.98"/>
    <n v="6000000"/>
    <n v="450368"/>
    <s v="FEMALE"/>
    <s v="High School"/>
    <s v="Machine-Op-Inspct"/>
    <s v="Unmarried"/>
    <n v="64200"/>
    <n v="0"/>
    <d v="2015-01-13T00:00:00"/>
    <s v="Multi-Vehicle Collision"/>
    <s v="Front Collision"/>
    <s v="Minor Damage"/>
    <s v="Ambulance"/>
    <s v="VA"/>
    <s v="North bend"/>
    <n v="14"/>
    <n v="3"/>
    <s v="Yes"/>
    <n v="1"/>
    <n v="3"/>
    <s v="Unknown"/>
    <n v="54120"/>
    <n v="4510"/>
    <n v="9020"/>
    <n v="40590"/>
    <s v="Jeep"/>
    <s v="Grand Cherokee"/>
    <n v="2007"/>
    <x v="1"/>
    <x v="0"/>
  </r>
  <r>
    <n v="298"/>
    <n v="49"/>
    <n v="795004"/>
    <d v="1998-03-16T00:00:00"/>
    <s v="OH"/>
    <s v="250/500"/>
    <n v="500"/>
    <n v="862.92"/>
    <n v="0"/>
    <n v="448809"/>
    <s v="MALE"/>
    <s v="MD"/>
    <s v="Machine-Op-Inspct"/>
    <s v="Wife"/>
    <n v="0"/>
    <n v="-71700"/>
    <d v="2015-01-17T00:00:00"/>
    <s v="Multi-Vehicle Collision"/>
    <s v="Side Collision"/>
    <s v="Major Damage"/>
    <s v="Other"/>
    <s v="NY"/>
    <s v="Northbrook"/>
    <n v="16"/>
    <n v="3"/>
    <s v="No"/>
    <n v="0"/>
    <n v="2"/>
    <s v="No"/>
    <n v="69480"/>
    <n v="11580"/>
    <n v="11580"/>
    <n v="46320"/>
    <s v="Saab"/>
    <n v="95"/>
    <n v="2007"/>
    <x v="1"/>
    <x v="2"/>
  </r>
  <r>
    <n v="231"/>
    <n v="43"/>
    <n v="203250"/>
    <d v="2010-04-22T00:00:00"/>
    <s v="IN"/>
    <s v="100/300"/>
    <n v="2000"/>
    <n v="1331.69"/>
    <n v="0"/>
    <n v="469653"/>
    <s v="FEMALE"/>
    <s v="Masters"/>
    <s v="Adm-Clerical"/>
    <s v="Not-In-Family"/>
    <n v="0"/>
    <n v="0"/>
    <d v="2015-02-18T00:00:00"/>
    <s v="Single Vehicle Collision"/>
    <s v="Rear Collision"/>
    <s v="Minor Damage"/>
    <s v="Police"/>
    <s v="NY"/>
    <s v="North bend"/>
    <n v="12"/>
    <n v="1"/>
    <s v="Unknown"/>
    <n v="1"/>
    <n v="2"/>
    <s v="No"/>
    <n v="66950"/>
    <n v="10300"/>
    <n v="10300"/>
    <n v="46350"/>
    <s v="Chevrolet"/>
    <s v="Malibu"/>
    <n v="2015"/>
    <x v="1"/>
    <x v="1"/>
  </r>
  <r>
    <n v="338"/>
    <n v="47"/>
    <n v="430794"/>
    <d v="2008-01-25T00:00:00"/>
    <s v="OH"/>
    <s v="250/500"/>
    <n v="2000"/>
    <n v="1486.04"/>
    <n v="0"/>
    <n v="615688"/>
    <s v="FEMALE"/>
    <s v="Associate"/>
    <s v="Armed-Forces"/>
    <s v="Own-Child"/>
    <n v="0"/>
    <n v="-56200"/>
    <d v="2015-01-14T00:00:00"/>
    <s v="Multi-Vehicle Collision"/>
    <s v="Rear Collision"/>
    <s v="Major Damage"/>
    <s v="Other"/>
    <s v="OH"/>
    <s v="Northbrook"/>
    <n v="1"/>
    <n v="3"/>
    <s v="No"/>
    <n v="2"/>
    <n v="3"/>
    <s v="Unknown"/>
    <n v="64100"/>
    <n v="12820"/>
    <n v="6410"/>
    <n v="44870"/>
    <s v="Dodge"/>
    <s v="RAM"/>
    <n v="2014"/>
    <x v="0"/>
    <x v="1"/>
  </r>
  <r>
    <n v="261"/>
    <n v="46"/>
    <n v="156636"/>
    <d v="2000-09-10T00:00:00"/>
    <s v="IN"/>
    <s v="100/300"/>
    <n v="1000"/>
    <n v="870.55"/>
    <n v="0"/>
    <n v="465631"/>
    <s v="MALE"/>
    <s v="PhD"/>
    <s v="Prof-Specialty"/>
    <s v="Unmarried"/>
    <n v="0"/>
    <n v="-49400"/>
    <d v="2015-01-27T00:00:00"/>
    <s v="Single Vehicle Collision"/>
    <s v="Rear Collision"/>
    <s v="Minor Damage"/>
    <s v="Other"/>
    <s v="SC"/>
    <s v="Springfield"/>
    <n v="19"/>
    <n v="1"/>
    <s v="Unknown"/>
    <n v="0"/>
    <n v="3"/>
    <s v="Unknown"/>
    <n v="80280"/>
    <n v="13380"/>
    <n v="13380"/>
    <n v="53520"/>
    <s v="Chevrolet"/>
    <s v="Tahoe"/>
    <n v="2013"/>
    <x v="1"/>
    <x v="0"/>
  </r>
  <r>
    <n v="321"/>
    <n v="44"/>
    <n v="284143"/>
    <d v="2008-04-23T00:00:00"/>
    <s v="IL"/>
    <s v="500/1000"/>
    <n v="2000"/>
    <n v="1344.56"/>
    <n v="6000000"/>
    <n v="443344"/>
    <s v="MALE"/>
    <s v="Associate"/>
    <s v="Machine-Op-Inspct"/>
    <s v="Husband"/>
    <n v="0"/>
    <n v="-39100"/>
    <d v="2015-02-12T00:00:00"/>
    <s v="Vehicle Theft"/>
    <s v="Unknown"/>
    <s v="Trivial Damage"/>
    <s v="Police"/>
    <s v="NY"/>
    <s v="North bend"/>
    <n v="7"/>
    <n v="1"/>
    <s v="Unknown"/>
    <n v="1"/>
    <n v="2"/>
    <s v="No"/>
    <n v="4680"/>
    <n v="520"/>
    <n v="0"/>
    <n v="4160"/>
    <s v="Acura"/>
    <s v="MDX"/>
    <n v="1999"/>
    <x v="1"/>
    <x v="1"/>
  </r>
  <r>
    <n v="0"/>
    <n v="32"/>
    <n v="740518"/>
    <d v="2011-02-18T00:00:00"/>
    <s v="OH"/>
    <s v="500/1000"/>
    <n v="1000"/>
    <n v="1377.04"/>
    <n v="0"/>
    <n v="441363"/>
    <s v="MALE"/>
    <s v="College"/>
    <s v="Tech-Support"/>
    <s v="Wife"/>
    <n v="61400"/>
    <n v="-41100"/>
    <d v="2015-01-17T00:00:00"/>
    <s v="Multi-Vehicle Collision"/>
    <s v="Rear Collision"/>
    <s v="Minor Damage"/>
    <s v="Ambulance"/>
    <s v="NY"/>
    <s v="Springfield"/>
    <n v="6"/>
    <n v="4"/>
    <s v="Unknown"/>
    <n v="1"/>
    <n v="1"/>
    <s v="No"/>
    <n v="39720"/>
    <n v="6620"/>
    <n v="6620"/>
    <n v="26480"/>
    <s v="Acura"/>
    <s v="MDX"/>
    <n v="2002"/>
    <x v="1"/>
    <x v="0"/>
  </r>
  <r>
    <n v="405"/>
    <n v="58"/>
    <n v="445289"/>
    <d v="2012-04-24T00:00:00"/>
    <s v="IL"/>
    <s v="250/500"/>
    <n v="500"/>
    <n v="1237.8800000000001"/>
    <n v="0"/>
    <n v="462683"/>
    <s v="MALE"/>
    <s v="MD"/>
    <s v="Exec-Managerial"/>
    <s v="Not-In-Family"/>
    <n v="0"/>
    <n v="-46900"/>
    <d v="2015-01-13T00:00:00"/>
    <s v="Single Vehicle Collision"/>
    <s v="Front Collision"/>
    <s v="Major Damage"/>
    <s v="Police"/>
    <s v="NY"/>
    <s v="Arlington"/>
    <n v="11"/>
    <n v="1"/>
    <s v="Unknown"/>
    <n v="0"/>
    <n v="0"/>
    <s v="Unknown"/>
    <n v="63580"/>
    <n v="5780"/>
    <n v="5780"/>
    <n v="52020"/>
    <s v="Mercedes"/>
    <s v="ML350"/>
    <n v="1997"/>
    <x v="0"/>
    <x v="2"/>
  </r>
  <r>
    <n v="304"/>
    <n v="49"/>
    <n v="599262"/>
    <d v="2001-09-25T00:00:00"/>
    <s v="IN"/>
    <s v="100/300"/>
    <n v="1000"/>
    <n v="1525.86"/>
    <n v="0"/>
    <n v="463184"/>
    <s v="FEMALE"/>
    <s v="PhD"/>
    <s v="Craft-Repair"/>
    <s v="Own-Child"/>
    <n v="0"/>
    <n v="0"/>
    <d v="2015-01-21T00:00:00"/>
    <s v="Single Vehicle Collision"/>
    <s v="Side Collision"/>
    <s v="Minor Damage"/>
    <s v="Other"/>
    <s v="NC"/>
    <s v="North bend"/>
    <n v="2"/>
    <n v="1"/>
    <s v="Yes"/>
    <n v="1"/>
    <n v="1"/>
    <s v="Yes"/>
    <n v="73370"/>
    <n v="13340"/>
    <n v="6670"/>
    <n v="53360"/>
    <s v="Saab"/>
    <n v="95"/>
    <n v="2013"/>
    <x v="1"/>
    <x v="0"/>
  </r>
  <r>
    <n v="1"/>
    <n v="29"/>
    <n v="357949"/>
    <d v="2006-05-24T00:00:00"/>
    <s v="OH"/>
    <s v="500/1000"/>
    <n v="500"/>
    <n v="854.58"/>
    <n v="0"/>
    <n v="612826"/>
    <s v="FEMALE"/>
    <s v="JD"/>
    <s v="Craft-Repair"/>
    <s v="Other-Relative"/>
    <n v="52200"/>
    <n v="0"/>
    <d v="2015-01-01T00:00:00"/>
    <s v="Single Vehicle Collision"/>
    <s v="Side Collision"/>
    <s v="Minor Damage"/>
    <s v="Police"/>
    <s v="SC"/>
    <s v="Northbrook"/>
    <n v="15"/>
    <n v="1"/>
    <s v="Unknown"/>
    <n v="2"/>
    <n v="3"/>
    <s v="Yes"/>
    <n v="86790"/>
    <n v="7890"/>
    <n v="23670"/>
    <n v="55230"/>
    <s v="Honda"/>
    <s v="CRV"/>
    <n v="2003"/>
    <x v="1"/>
    <x v="2"/>
  </r>
  <r>
    <n v="26"/>
    <n v="39"/>
    <n v="493161"/>
    <d v="1992-01-30T00:00:00"/>
    <s v="IN"/>
    <s v="250/500"/>
    <n v="1000"/>
    <n v="770.76"/>
    <n v="0"/>
    <n v="433155"/>
    <s v="MALE"/>
    <s v="Masters"/>
    <s v="Tech-Support"/>
    <s v="Husband"/>
    <n v="0"/>
    <n v="-53700"/>
    <d v="2015-02-18T00:00:00"/>
    <s v="Single Vehicle Collision"/>
    <s v="Side Collision"/>
    <s v="Major Damage"/>
    <s v="Police"/>
    <s v="WV"/>
    <s v="Columbus"/>
    <n v="0"/>
    <n v="1"/>
    <s v="No"/>
    <n v="0"/>
    <n v="2"/>
    <s v="Unknown"/>
    <n v="49800"/>
    <n v="9960"/>
    <n v="4980"/>
    <n v="34860"/>
    <s v="Mercedes"/>
    <s v="ML350"/>
    <n v="2015"/>
    <x v="1"/>
    <x v="0"/>
  </r>
  <r>
    <n v="202"/>
    <n v="38"/>
    <n v="320251"/>
    <d v="2009-01-24T00:00:00"/>
    <s v="IL"/>
    <s v="100/300"/>
    <n v="2000"/>
    <n v="1132.74"/>
    <n v="0"/>
    <n v="616120"/>
    <s v="FEMALE"/>
    <s v="Associate"/>
    <s v="Armed-Forces"/>
    <s v="Husband"/>
    <n v="0"/>
    <n v="-37500"/>
    <d v="2015-02-04T00:00:00"/>
    <s v="Single Vehicle Collision"/>
    <s v="Side Collision"/>
    <s v="Major Damage"/>
    <s v="Other"/>
    <s v="WV"/>
    <s v="Hillsdale"/>
    <n v="12"/>
    <n v="1"/>
    <s v="Yes"/>
    <n v="1"/>
    <n v="1"/>
    <s v="No"/>
    <n v="77440"/>
    <n v="7040"/>
    <n v="14080"/>
    <n v="56320"/>
    <s v="Nissan"/>
    <s v="Ultimo"/>
    <n v="2005"/>
    <x v="1"/>
    <x v="1"/>
  </r>
  <r>
    <n v="289"/>
    <n v="48"/>
    <n v="231127"/>
    <d v="1995-08-29T00:00:00"/>
    <s v="IL"/>
    <s v="500/1000"/>
    <n v="500"/>
    <n v="1173.3699999999999"/>
    <n v="8000000"/>
    <n v="461744"/>
    <s v="FEMALE"/>
    <s v="PhD"/>
    <s v="Handlers-Cleaners"/>
    <s v="Own-Child"/>
    <n v="0"/>
    <n v="-42700"/>
    <d v="2015-01-09T00:00:00"/>
    <s v="Single Vehicle Collision"/>
    <s v="Front Collision"/>
    <s v="Total Loss"/>
    <s v="Other"/>
    <s v="SC"/>
    <s v="Springfield"/>
    <n v="1"/>
    <n v="1"/>
    <s v="Unknown"/>
    <n v="1"/>
    <n v="0"/>
    <s v="Unknown"/>
    <n v="42900"/>
    <n v="8580"/>
    <n v="0"/>
    <n v="34320"/>
    <s v="Acura"/>
    <s v="TL"/>
    <n v="1999"/>
    <x v="1"/>
    <x v="2"/>
  </r>
  <r>
    <n v="61"/>
    <n v="26"/>
    <n v="766193"/>
    <d v="2011-07-31T00:00:00"/>
    <s v="OH"/>
    <s v="100/300"/>
    <n v="2000"/>
    <n v="1188.28"/>
    <n v="6000000"/>
    <n v="475916"/>
    <s v="FEMALE"/>
    <s v="JD"/>
    <s v="Farming-Fishing"/>
    <s v="Wife"/>
    <n v="0"/>
    <n v="-53800"/>
    <d v="2015-02-14T00:00:00"/>
    <s v="Multi-Vehicle Collision"/>
    <s v="Rear Collision"/>
    <s v="Major Damage"/>
    <s v="Fire"/>
    <s v="VA"/>
    <s v="Hillsdale"/>
    <n v="16"/>
    <n v="2"/>
    <s v="Yes"/>
    <n v="1"/>
    <n v="0"/>
    <s v="No"/>
    <n v="53820"/>
    <n v="11960"/>
    <n v="5980"/>
    <n v="35880"/>
    <s v="Ford"/>
    <s v="F150"/>
    <n v="2015"/>
    <x v="0"/>
    <x v="1"/>
  </r>
  <r>
    <n v="334"/>
    <n v="46"/>
    <n v="555374"/>
    <d v="2013-01-05T00:00:00"/>
    <s v="IL"/>
    <s v="100/300"/>
    <n v="1000"/>
    <n v="876.88"/>
    <n v="6000000"/>
    <n v="454434"/>
    <s v="MALE"/>
    <s v="MD"/>
    <s v="Sales"/>
    <s v="Other-Relative"/>
    <n v="0"/>
    <n v="0"/>
    <d v="2015-01-03T00:00:00"/>
    <s v="Single Vehicle Collision"/>
    <s v="Rear Collision"/>
    <s v="Minor Damage"/>
    <s v="Police"/>
    <s v="WV"/>
    <s v="Hillsdale"/>
    <n v="2"/>
    <n v="1"/>
    <s v="No"/>
    <n v="2"/>
    <n v="1"/>
    <s v="No"/>
    <n v="57330"/>
    <n v="12740"/>
    <n v="6370"/>
    <n v="38220"/>
    <s v="Jeep"/>
    <s v="Grand Cherokee"/>
    <n v="1998"/>
    <x v="1"/>
    <x v="0"/>
  </r>
  <r>
    <n v="12"/>
    <n v="24"/>
    <n v="491484"/>
    <d v="1994-11-18T00:00:00"/>
    <s v="IL"/>
    <s v="500/1000"/>
    <n v="1000"/>
    <n v="1143.95"/>
    <n v="0"/>
    <n v="464353"/>
    <s v="FEMALE"/>
    <s v="PhD"/>
    <s v="Tech-Support"/>
    <s v="Other-Relative"/>
    <n v="51400"/>
    <n v="0"/>
    <d v="2015-02-04T00:00:00"/>
    <s v="Multi-Vehicle Collision"/>
    <s v="Rear Collision"/>
    <s v="Minor Damage"/>
    <s v="Police"/>
    <s v="NY"/>
    <s v="River wood"/>
    <n v="13"/>
    <n v="3"/>
    <s v="No"/>
    <n v="2"/>
    <n v="1"/>
    <s v="Unknown"/>
    <n v="53370"/>
    <n v="5930"/>
    <n v="5930"/>
    <n v="41510"/>
    <s v="Nissan"/>
    <s v="Ultimo"/>
    <n v="2011"/>
    <x v="1"/>
    <x v="0"/>
  </r>
  <r>
    <n v="86"/>
    <n v="29"/>
    <n v="925128"/>
    <d v="2014-08-30T00:00:00"/>
    <s v="IL"/>
    <s v="100/300"/>
    <n v="2000"/>
    <n v="1409.06"/>
    <n v="0"/>
    <n v="610302"/>
    <s v="MALE"/>
    <s v="High School"/>
    <s v="Prof-Specialty"/>
    <s v="Husband"/>
    <n v="74200"/>
    <n v="-68100"/>
    <d v="2015-01-30T00:00:00"/>
    <s v="Single Vehicle Collision"/>
    <s v="Front Collision"/>
    <s v="Minor Damage"/>
    <s v="Police"/>
    <s v="NY"/>
    <s v="Northbrook"/>
    <n v="0"/>
    <n v="1"/>
    <s v="No"/>
    <n v="2"/>
    <n v="2"/>
    <s v="Yes"/>
    <n v="62920"/>
    <n v="9680"/>
    <n v="14520"/>
    <n v="38720"/>
    <s v="Acura"/>
    <s v="MDX"/>
    <n v="2005"/>
    <x v="1"/>
    <x v="1"/>
  </r>
  <r>
    <n v="83"/>
    <n v="24"/>
    <n v="265093"/>
    <d v="2006-01-01T00:00:00"/>
    <s v="IN"/>
    <s v="500/1000"/>
    <n v="1000"/>
    <n v="1070.6300000000001"/>
    <n v="0"/>
    <n v="462106"/>
    <s v="FEMALE"/>
    <s v="High School"/>
    <s v="Machine-Op-Inspct"/>
    <s v="Unmarried"/>
    <n v="0"/>
    <n v="0"/>
    <d v="2015-02-20T00:00:00"/>
    <s v="Multi-Vehicle Collision"/>
    <s v="Front Collision"/>
    <s v="Total Loss"/>
    <s v="Fire"/>
    <s v="NY"/>
    <s v="Arlington"/>
    <n v="0"/>
    <n v="3"/>
    <s v="Unknown"/>
    <n v="0"/>
    <n v="1"/>
    <s v="No"/>
    <n v="61600"/>
    <n v="6160"/>
    <n v="12320"/>
    <n v="43120"/>
    <s v="Honda"/>
    <s v="CRV"/>
    <n v="2003"/>
    <x v="1"/>
    <x v="0"/>
  </r>
  <r>
    <n v="126"/>
    <n v="30"/>
    <n v="267808"/>
    <d v="1998-09-10T00:00:00"/>
    <s v="IL"/>
    <s v="500/1000"/>
    <n v="2000"/>
    <n v="916.13"/>
    <n v="0"/>
    <n v="431389"/>
    <s v="MALE"/>
    <s v="College"/>
    <s v="Sales"/>
    <s v="Unmarried"/>
    <n v="55300"/>
    <n v="-58400"/>
    <d v="2015-01-07T00:00:00"/>
    <s v="Multi-Vehicle Collision"/>
    <s v="Rear Collision"/>
    <s v="Total Loss"/>
    <s v="Police"/>
    <s v="NY"/>
    <s v="North bend"/>
    <n v="16"/>
    <n v="3"/>
    <s v="Yes"/>
    <n v="2"/>
    <n v="0"/>
    <s v="No"/>
    <n v="74160"/>
    <n v="6180"/>
    <n v="12360"/>
    <n v="55620"/>
    <s v="Mercedes"/>
    <s v="E400"/>
    <n v="2002"/>
    <x v="1"/>
    <x v="1"/>
  </r>
  <r>
    <n v="209"/>
    <n v="38"/>
    <n v="116735"/>
    <d v="2010-01-28T00:00:00"/>
    <s v="OH"/>
    <s v="250/500"/>
    <n v="500"/>
    <n v="1191.5"/>
    <n v="0"/>
    <n v="442866"/>
    <s v="MALE"/>
    <s v="High School"/>
    <s v="Priv-House-Serv"/>
    <s v="Husband"/>
    <n v="38600"/>
    <n v="-52900"/>
    <d v="2015-01-31T00:00:00"/>
    <s v="Single Vehicle Collision"/>
    <s v="Rear Collision"/>
    <s v="Total Loss"/>
    <s v="Police"/>
    <s v="WV"/>
    <s v="Arlington"/>
    <n v="8"/>
    <n v="1"/>
    <s v="No"/>
    <n v="2"/>
    <n v="0"/>
    <s v="Unknown"/>
    <n v="80100"/>
    <n v="8900"/>
    <n v="8900"/>
    <n v="62300"/>
    <s v="Audi"/>
    <s v="A3"/>
    <n v="2015"/>
    <x v="1"/>
    <x v="2"/>
  </r>
  <r>
    <n v="283"/>
    <n v="48"/>
    <n v="963680"/>
    <d v="2003-01-04T00:00:00"/>
    <s v="OH"/>
    <s v="500/1000"/>
    <n v="1000"/>
    <n v="1474.66"/>
    <n v="0"/>
    <n v="446755"/>
    <s v="FEMALE"/>
    <s v="JD"/>
    <s v="Sales"/>
    <s v="Husband"/>
    <n v="0"/>
    <n v="-46200"/>
    <d v="2015-02-17T00:00:00"/>
    <s v="Parked Car"/>
    <s v="Unknown"/>
    <s v="Trivial Damage"/>
    <s v="Police"/>
    <s v="NY"/>
    <s v="Hillsdale"/>
    <n v="9"/>
    <n v="1"/>
    <s v="Unknown"/>
    <n v="2"/>
    <n v="3"/>
    <s v="No"/>
    <n v="6560"/>
    <n v="820"/>
    <n v="820"/>
    <n v="4920"/>
    <s v="Volkswagen"/>
    <s v="Jetta"/>
    <n v="2003"/>
    <x v="1"/>
    <x v="0"/>
  </r>
  <r>
    <n v="194"/>
    <n v="34"/>
    <n v="445694"/>
    <d v="2004-05-24T00:00:00"/>
    <s v="IL"/>
    <s v="250/500"/>
    <n v="1000"/>
    <n v="1193.45"/>
    <n v="0"/>
    <n v="464743"/>
    <s v="MALE"/>
    <s v="JD"/>
    <s v="Other-Service"/>
    <s v="Not-In-Family"/>
    <n v="0"/>
    <n v="0"/>
    <d v="2015-01-24T00:00:00"/>
    <s v="Single Vehicle Collision"/>
    <s v="Rear Collision"/>
    <s v="Total Loss"/>
    <s v="Ambulance"/>
    <s v="WV"/>
    <s v="North bend"/>
    <n v="11"/>
    <n v="1"/>
    <s v="Unknown"/>
    <n v="2"/>
    <n v="1"/>
    <s v="Yes"/>
    <n v="58800"/>
    <n v="11760"/>
    <n v="5880"/>
    <n v="41160"/>
    <s v="Nissan"/>
    <s v="Pathfinder"/>
    <n v="1997"/>
    <x v="1"/>
    <x v="0"/>
  </r>
  <r>
    <n v="184"/>
    <n v="38"/>
    <n v="215534"/>
    <d v="1994-09-12T00:00:00"/>
    <s v="IL"/>
    <s v="250/500"/>
    <n v="1000"/>
    <n v="1437.53"/>
    <n v="0"/>
    <n v="437889"/>
    <s v="FEMALE"/>
    <s v="College"/>
    <s v="Transport-Moving"/>
    <s v="Not-In-Family"/>
    <n v="0"/>
    <n v="0"/>
    <d v="2015-02-02T00:00:00"/>
    <s v="Multi-Vehicle Collision"/>
    <s v="Side Collision"/>
    <s v="Minor Damage"/>
    <s v="Ambulance"/>
    <s v="PA"/>
    <s v="Northbrook"/>
    <n v="6"/>
    <n v="3"/>
    <s v="Unknown"/>
    <n v="0"/>
    <n v="2"/>
    <s v="No"/>
    <n v="53730"/>
    <n v="11940"/>
    <n v="5970"/>
    <n v="35820"/>
    <s v="Dodge"/>
    <s v="RAM"/>
    <n v="2013"/>
    <x v="0"/>
    <x v="0"/>
  </r>
  <r>
    <n v="479"/>
    <n v="60"/>
    <n v="232854"/>
    <d v="1997-07-07T00:00:00"/>
    <s v="IL"/>
    <s v="100/300"/>
    <n v="2000"/>
    <n v="1304.83"/>
    <n v="0"/>
    <n v="473638"/>
    <s v="FEMALE"/>
    <s v="College"/>
    <s v="Other-Service"/>
    <s v="Husband"/>
    <n v="0"/>
    <n v="0"/>
    <d v="2015-01-09T00:00:00"/>
    <s v="Single Vehicle Collision"/>
    <s v="Rear Collision"/>
    <s v="Total Loss"/>
    <s v="Ambulance"/>
    <s v="NY"/>
    <s v="Arlington"/>
    <n v="18"/>
    <n v="1"/>
    <s v="No"/>
    <n v="0"/>
    <n v="0"/>
    <s v="No"/>
    <n v="60600"/>
    <n v="5050"/>
    <n v="10100"/>
    <n v="45450"/>
    <s v="Honda"/>
    <s v="Civic"/>
    <n v="2001"/>
    <x v="1"/>
    <x v="1"/>
  </r>
  <r>
    <n v="284"/>
    <n v="48"/>
    <n v="168260"/>
    <d v="1991-03-01T00:00:00"/>
    <s v="OH"/>
    <s v="250/500"/>
    <n v="1000"/>
    <n v="1168.8"/>
    <n v="0"/>
    <n v="444232"/>
    <s v="FEMALE"/>
    <s v="JD"/>
    <s v="Tech-Support"/>
    <s v="Other-Relative"/>
    <n v="0"/>
    <n v="-42400"/>
    <d v="2015-02-28T00:00:00"/>
    <s v="Single Vehicle Collision"/>
    <s v="Side Collision"/>
    <s v="Total Loss"/>
    <s v="Other"/>
    <s v="NY"/>
    <s v="Northbrook"/>
    <n v="11"/>
    <n v="1"/>
    <s v="Unknown"/>
    <n v="0"/>
    <n v="3"/>
    <s v="Yes"/>
    <n v="35750"/>
    <n v="6500"/>
    <n v="3250"/>
    <n v="26000"/>
    <s v="Mercedes"/>
    <s v="E400"/>
    <n v="2001"/>
    <x v="1"/>
    <x v="0"/>
  </r>
  <r>
    <n v="65"/>
    <n v="27"/>
    <n v="538955"/>
    <d v="2001-09-29T00:00:00"/>
    <s v="IN"/>
    <s v="100/300"/>
    <n v="1000"/>
    <n v="1164.97"/>
    <n v="0"/>
    <n v="477695"/>
    <s v="FEMALE"/>
    <s v="College"/>
    <s v="Adm-Clerical"/>
    <s v="Wife"/>
    <n v="43000"/>
    <n v="-42500"/>
    <d v="2015-01-17T00:00:00"/>
    <s v="Single Vehicle Collision"/>
    <s v="Front Collision"/>
    <s v="Total Loss"/>
    <s v="Ambulance"/>
    <s v="WV"/>
    <s v="Arlington"/>
    <n v="17"/>
    <n v="1"/>
    <s v="Unknown"/>
    <n v="1"/>
    <n v="2"/>
    <s v="Yes"/>
    <n v="42840"/>
    <n v="3570"/>
    <n v="7140"/>
    <n v="32130"/>
    <s v="Chevrolet"/>
    <s v="Silverado"/>
    <n v="2004"/>
    <x v="1"/>
    <x v="0"/>
  </r>
  <r>
    <n v="222"/>
    <n v="39"/>
    <n v="243226"/>
    <d v="2012-01-10T00:00:00"/>
    <s v="IL"/>
    <s v="250/500"/>
    <n v="1000"/>
    <n v="1232.72"/>
    <n v="0"/>
    <n v="458237"/>
    <s v="MALE"/>
    <s v="High School"/>
    <s v="Armed-Forces"/>
    <s v="Own-Child"/>
    <n v="87800"/>
    <n v="-51200"/>
    <d v="2015-02-09T00:00:00"/>
    <s v="Multi-Vehicle Collision"/>
    <s v="Front Collision"/>
    <s v="Major Damage"/>
    <s v="Fire"/>
    <s v="SC"/>
    <s v="Springfield"/>
    <n v="21"/>
    <n v="3"/>
    <s v="Unknown"/>
    <n v="1"/>
    <n v="0"/>
    <s v="No"/>
    <n v="87960"/>
    <n v="14660"/>
    <n v="14660"/>
    <n v="58640"/>
    <s v="Jeep"/>
    <s v="Wrangler"/>
    <n v="1999"/>
    <x v="0"/>
    <x v="0"/>
  </r>
  <r>
    <n v="196"/>
    <n v="41"/>
    <n v="246435"/>
    <d v="2001-07-05T00:00:00"/>
    <s v="IL"/>
    <s v="250/500"/>
    <n v="2000"/>
    <n v="1800.76"/>
    <n v="0"/>
    <n v="441499"/>
    <s v="MALE"/>
    <s v="JD"/>
    <s v="Protective-Serv"/>
    <s v="Other-Relative"/>
    <n v="0"/>
    <n v="-78600"/>
    <d v="2015-01-14T00:00:00"/>
    <s v="Multi-Vehicle Collision"/>
    <s v="Rear Collision"/>
    <s v="Minor Damage"/>
    <s v="Ambulance"/>
    <s v="SC"/>
    <s v="Hillsdale"/>
    <n v="0"/>
    <n v="3"/>
    <s v="No"/>
    <n v="1"/>
    <n v="0"/>
    <s v="No"/>
    <n v="47800"/>
    <n v="4780"/>
    <n v="4780"/>
    <n v="38240"/>
    <s v="Jeep"/>
    <s v="Grand Cherokee"/>
    <n v="2009"/>
    <x v="1"/>
    <x v="1"/>
  </r>
  <r>
    <n v="253"/>
    <n v="43"/>
    <n v="582480"/>
    <d v="1991-08-07T00:00:00"/>
    <s v="IL"/>
    <s v="500/1000"/>
    <n v="500"/>
    <n v="1187.01"/>
    <n v="7000000"/>
    <n v="613436"/>
    <s v="FEMALE"/>
    <s v="Associate"/>
    <s v="Tech-Support"/>
    <s v="Unmarried"/>
    <n v="46300"/>
    <n v="-33000"/>
    <d v="2015-02-02T00:00:00"/>
    <s v="Vehicle Theft"/>
    <s v="Unknown"/>
    <s v="Trivial Damage"/>
    <s v="Police"/>
    <s v="NY"/>
    <s v="Northbrook"/>
    <n v="9"/>
    <n v="1"/>
    <s v="No"/>
    <n v="0"/>
    <n v="1"/>
    <s v="Unknown"/>
    <n v="3840"/>
    <n v="640"/>
    <n v="640"/>
    <n v="2560"/>
    <s v="Chevrolet"/>
    <s v="Tahoe"/>
    <n v="2014"/>
    <x v="1"/>
    <x v="2"/>
  </r>
  <r>
    <n v="280"/>
    <n v="43"/>
    <n v="345539"/>
    <d v="2012-07-24T00:00:00"/>
    <s v="IN"/>
    <s v="100/300"/>
    <n v="1000"/>
    <n v="1559.34"/>
    <n v="0"/>
    <n v="448912"/>
    <s v="MALE"/>
    <s v="JD"/>
    <s v="Transport-Moving"/>
    <s v="Own-Child"/>
    <n v="0"/>
    <n v="-51600"/>
    <d v="2015-02-17T00:00:00"/>
    <s v="Single Vehicle Collision"/>
    <s v="Front Collision"/>
    <s v="Total Loss"/>
    <s v="Fire"/>
    <s v="NY"/>
    <s v="River wood"/>
    <n v="1"/>
    <n v="1"/>
    <s v="No"/>
    <n v="0"/>
    <n v="2"/>
    <s v="Unknown"/>
    <n v="77000"/>
    <n v="14000"/>
    <n v="7000"/>
    <n v="56000"/>
    <s v="Acura"/>
    <s v="RSX"/>
    <n v="2004"/>
    <x v="1"/>
    <x v="0"/>
  </r>
  <r>
    <n v="5"/>
    <n v="26"/>
    <n v="924318"/>
    <d v="2014-07-27T00:00:00"/>
    <s v="IL"/>
    <s v="250/500"/>
    <n v="2000"/>
    <n v="1137.02"/>
    <n v="0"/>
    <n v="468872"/>
    <s v="FEMALE"/>
    <s v="PhD"/>
    <s v="Farming-Fishing"/>
    <s v="Not-In-Family"/>
    <n v="31500"/>
    <n v="0"/>
    <d v="2015-01-25T00:00:00"/>
    <s v="Single Vehicle Collision"/>
    <s v="Rear Collision"/>
    <s v="Total Loss"/>
    <s v="Ambulance"/>
    <s v="WV"/>
    <s v="Springfield"/>
    <n v="22"/>
    <n v="1"/>
    <s v="Yes"/>
    <n v="1"/>
    <n v="3"/>
    <s v="Unknown"/>
    <n v="88110"/>
    <n v="16020"/>
    <n v="16020"/>
    <n v="56070"/>
    <s v="Audi"/>
    <s v="A5"/>
    <n v="2003"/>
    <x v="1"/>
    <x v="1"/>
  </r>
  <r>
    <n v="220"/>
    <n v="42"/>
    <n v="726880"/>
    <d v="1994-08-08T00:00:00"/>
    <s v="IN"/>
    <s v="100/300"/>
    <n v="1000"/>
    <n v="1281.72"/>
    <n v="0"/>
    <n v="619811"/>
    <s v="MALE"/>
    <s v="College"/>
    <s v="Farming-Fishing"/>
    <s v="Other-Relative"/>
    <n v="33500"/>
    <n v="-49500"/>
    <d v="2015-02-13T00:00:00"/>
    <s v="Multi-Vehicle Collision"/>
    <s v="Rear Collision"/>
    <s v="Minor Damage"/>
    <s v="Fire"/>
    <s v="SC"/>
    <s v="North bend"/>
    <n v="20"/>
    <n v="4"/>
    <s v="No"/>
    <n v="0"/>
    <n v="2"/>
    <s v="Yes"/>
    <n v="47740"/>
    <n v="4340"/>
    <n v="4340"/>
    <n v="39060"/>
    <s v="Honda"/>
    <s v="Civic"/>
    <n v="2005"/>
    <x v="1"/>
    <x v="0"/>
  </r>
  <r>
    <n v="85"/>
    <n v="30"/>
    <n v="190588"/>
    <d v="2001-12-09T00:00:00"/>
    <s v="OH"/>
    <s v="100/300"/>
    <n v="1000"/>
    <n v="796.35"/>
    <n v="0"/>
    <n v="614166"/>
    <s v="FEMALE"/>
    <s v="MD"/>
    <s v="Craft-Repair"/>
    <s v="Own-Child"/>
    <n v="72400"/>
    <n v="-77000"/>
    <d v="2015-02-20T00:00:00"/>
    <s v="Multi-Vehicle Collision"/>
    <s v="Rear Collision"/>
    <s v="Total Loss"/>
    <s v="Fire"/>
    <s v="SC"/>
    <s v="North bend"/>
    <n v="9"/>
    <n v="3"/>
    <s v="Yes"/>
    <n v="2"/>
    <n v="1"/>
    <s v="Yes"/>
    <n v="58960"/>
    <n v="5360"/>
    <n v="10720"/>
    <n v="42880"/>
    <s v="Ford"/>
    <s v="F150"/>
    <n v="2004"/>
    <x v="1"/>
    <x v="0"/>
  </r>
  <r>
    <n v="266"/>
    <n v="46"/>
    <n v="246705"/>
    <d v="1990-03-14T00:00:00"/>
    <s v="OH"/>
    <s v="250/500"/>
    <n v="500"/>
    <n v="1270.02"/>
    <n v="0"/>
    <n v="456600"/>
    <s v="FEMALE"/>
    <s v="Associate"/>
    <s v="Tech-Support"/>
    <s v="Own-Child"/>
    <n v="0"/>
    <n v="-45800"/>
    <d v="2015-01-08T00:00:00"/>
    <s v="Parked Car"/>
    <s v="Unknown"/>
    <s v="Minor Damage"/>
    <s v="Police"/>
    <s v="NC"/>
    <s v="Northbrook"/>
    <n v="5"/>
    <n v="1"/>
    <s v="No"/>
    <n v="1"/>
    <n v="2"/>
    <s v="Unknown"/>
    <n v="2160"/>
    <n v="480"/>
    <n v="240"/>
    <n v="1440"/>
    <s v="Toyota"/>
    <s v="Corolla"/>
    <n v="2004"/>
    <x v="1"/>
    <x v="2"/>
  </r>
  <r>
    <n v="41"/>
    <n v="26"/>
    <n v="619589"/>
    <d v="2006-03-28T00:00:00"/>
    <s v="IL"/>
    <s v="100/300"/>
    <n v="1000"/>
    <n v="1383.13"/>
    <n v="0"/>
    <n v="618405"/>
    <s v="FEMALE"/>
    <s v="JD"/>
    <s v="Prof-Specialty"/>
    <s v="Own-Child"/>
    <n v="46700"/>
    <n v="0"/>
    <d v="2015-02-28T00:00:00"/>
    <s v="Vehicle Theft"/>
    <s v="Unknown"/>
    <s v="Trivial Damage"/>
    <s v="Police"/>
    <s v="SC"/>
    <s v="River wood"/>
    <n v="12"/>
    <n v="1"/>
    <s v="Yes"/>
    <n v="1"/>
    <n v="1"/>
    <s v="Unknown"/>
    <n v="6890"/>
    <n v="530"/>
    <n v="1060"/>
    <n v="5300"/>
    <s v="Jeep"/>
    <s v="Grand Cherokee"/>
    <n v="1997"/>
    <x v="1"/>
    <x v="0"/>
  </r>
  <r>
    <n v="316"/>
    <n v="45"/>
    <n v="164988"/>
    <d v="2013-12-23T00:00:00"/>
    <s v="IL"/>
    <s v="100/300"/>
    <n v="2000"/>
    <n v="1290.74"/>
    <n v="5000000"/>
    <n v="430832"/>
    <s v="FEMALE"/>
    <s v="High School"/>
    <s v="Prof-Specialty"/>
    <s v="Husband"/>
    <n v="58300"/>
    <n v="0"/>
    <d v="2015-02-12T00:00:00"/>
    <s v="Multi-Vehicle Collision"/>
    <s v="Side Collision"/>
    <s v="Major Damage"/>
    <s v="Ambulance"/>
    <s v="VA"/>
    <s v="Springfield"/>
    <n v="6"/>
    <n v="3"/>
    <s v="No"/>
    <n v="2"/>
    <n v="0"/>
    <s v="Yes"/>
    <n v="78870"/>
    <n v="7170"/>
    <n v="14340"/>
    <n v="57360"/>
    <s v="Subaru"/>
    <s v="Legacy"/>
    <n v="2013"/>
    <x v="1"/>
    <x v="1"/>
  </r>
  <r>
    <n v="285"/>
    <n v="47"/>
    <n v="729534"/>
    <d v="1991-09-30T00:00:00"/>
    <s v="IN"/>
    <s v="100/300"/>
    <n v="1000"/>
    <n v="1216.68"/>
    <n v="0"/>
    <n v="610989"/>
    <s v="FEMALE"/>
    <s v="Masters"/>
    <s v="Sales"/>
    <s v="Other-Relative"/>
    <n v="55100"/>
    <n v="0"/>
    <d v="2015-01-06T00:00:00"/>
    <s v="Vehicle Theft"/>
    <s v="Unknown"/>
    <s v="Trivial Damage"/>
    <s v="Police"/>
    <s v="SC"/>
    <s v="Columbus"/>
    <n v="8"/>
    <n v="1"/>
    <s v="No"/>
    <n v="1"/>
    <n v="1"/>
    <s v="No"/>
    <n v="2700"/>
    <n v="300"/>
    <n v="300"/>
    <n v="2100"/>
    <s v="Ford"/>
    <s v="F150"/>
    <n v="2013"/>
    <x v="1"/>
    <x v="0"/>
  </r>
  <r>
    <n v="379"/>
    <n v="54"/>
    <n v="505014"/>
    <d v="2001-12-27T00:00:00"/>
    <s v="IL"/>
    <s v="100/300"/>
    <n v="500"/>
    <n v="1251.1600000000001"/>
    <n v="0"/>
    <n v="447750"/>
    <s v="FEMALE"/>
    <s v="Associate"/>
    <s v="Machine-Op-Inspct"/>
    <s v="Not-In-Family"/>
    <n v="41400"/>
    <n v="0"/>
    <d v="2015-02-15T00:00:00"/>
    <s v="Single Vehicle Collision"/>
    <s v="Front Collision"/>
    <s v="Total Loss"/>
    <s v="Ambulance"/>
    <s v="WV"/>
    <s v="River wood"/>
    <n v="14"/>
    <n v="1"/>
    <s v="Unknown"/>
    <n v="0"/>
    <n v="1"/>
    <s v="No"/>
    <n v="75960"/>
    <n v="6330"/>
    <n v="6330"/>
    <n v="63300"/>
    <s v="Jeep"/>
    <s v="Grand Cherokee"/>
    <n v="2010"/>
    <x v="1"/>
    <x v="2"/>
  </r>
  <r>
    <n v="15"/>
    <n v="34"/>
    <n v="920826"/>
    <d v="2005-04-07T00:00:00"/>
    <s v="IN"/>
    <s v="250/500"/>
    <n v="2000"/>
    <n v="1586.41"/>
    <n v="0"/>
    <n v="608708"/>
    <s v="FEMALE"/>
    <s v="High School"/>
    <s v="Sales"/>
    <s v="Other-Relative"/>
    <n v="33500"/>
    <n v="-58900"/>
    <d v="2015-01-20T00:00:00"/>
    <s v="Single Vehicle Collision"/>
    <s v="Front Collision"/>
    <s v="Major Damage"/>
    <s v="Police"/>
    <s v="WV"/>
    <s v="Northbrook"/>
    <n v="10"/>
    <n v="1"/>
    <s v="Yes"/>
    <n v="1"/>
    <n v="3"/>
    <s v="Unknown"/>
    <n v="75570"/>
    <n v="6870"/>
    <n v="13740"/>
    <n v="54960"/>
    <s v="Bmw"/>
    <s v="X5"/>
    <n v="2010"/>
    <x v="0"/>
    <x v="1"/>
  </r>
  <r>
    <n v="354"/>
    <n v="48"/>
    <n v="534982"/>
    <d v="2003-04-08T00:00:00"/>
    <s v="IL"/>
    <s v="500/1000"/>
    <n v="2000"/>
    <n v="1526.11"/>
    <n v="5000000"/>
    <n v="469650"/>
    <s v="FEMALE"/>
    <s v="Masters"/>
    <s v="Sales"/>
    <s v="Unmarried"/>
    <n v="0"/>
    <n v="0"/>
    <d v="2015-01-03T00:00:00"/>
    <s v="Single Vehicle Collision"/>
    <s v="Front Collision"/>
    <s v="Minor Damage"/>
    <s v="Police"/>
    <s v="SC"/>
    <s v="Columbus"/>
    <n v="12"/>
    <n v="1"/>
    <s v="Unknown"/>
    <n v="2"/>
    <n v="3"/>
    <s v="Yes"/>
    <n v="90240"/>
    <n v="15040"/>
    <n v="15040"/>
    <n v="60160"/>
    <s v="Chevrolet"/>
    <s v="Malibu"/>
    <n v="1995"/>
    <x v="1"/>
    <x v="1"/>
  </r>
  <r>
    <n v="342"/>
    <n v="53"/>
    <n v="110408"/>
    <d v="2005-11-14T00:00:00"/>
    <s v="IN"/>
    <s v="100/300"/>
    <n v="1000"/>
    <n v="1028.44"/>
    <n v="0"/>
    <n v="602304"/>
    <s v="FEMALE"/>
    <s v="College"/>
    <s v="Prof-Specialty"/>
    <s v="Not-In-Family"/>
    <n v="0"/>
    <n v="0"/>
    <d v="2015-01-26T00:00:00"/>
    <s v="Single Vehicle Collision"/>
    <s v="Front Collision"/>
    <s v="Major Damage"/>
    <s v="Ambulance"/>
    <s v="SC"/>
    <s v="Springfield"/>
    <n v="12"/>
    <n v="1"/>
    <s v="Unknown"/>
    <n v="0"/>
    <n v="0"/>
    <s v="No"/>
    <n v="80960"/>
    <n v="14720"/>
    <n v="7360"/>
    <n v="58880"/>
    <s v="Acura"/>
    <s v="MDX"/>
    <n v="2000"/>
    <x v="1"/>
    <x v="0"/>
  </r>
  <r>
    <n v="169"/>
    <n v="38"/>
    <n v="283052"/>
    <d v="2005-01-07T00:00:00"/>
    <s v="IL"/>
    <s v="100/300"/>
    <n v="1000"/>
    <n v="1555.94"/>
    <n v="0"/>
    <n v="459878"/>
    <s v="MALE"/>
    <s v="PhD"/>
    <s v="Craft-Repair"/>
    <s v="Own-Child"/>
    <n v="23300"/>
    <n v="0"/>
    <d v="2015-01-25T00:00:00"/>
    <s v="Multi-Vehicle Collision"/>
    <s v="Front Collision"/>
    <s v="Total Loss"/>
    <s v="Other"/>
    <s v="VA"/>
    <s v="River wood"/>
    <n v="12"/>
    <n v="3"/>
    <s v="No"/>
    <n v="1"/>
    <n v="3"/>
    <s v="Yes"/>
    <n v="79080"/>
    <n v="6590"/>
    <n v="13180"/>
    <n v="59310"/>
    <s v="Mercedes"/>
    <s v="C300"/>
    <n v="2012"/>
    <x v="1"/>
    <x v="0"/>
  </r>
  <r>
    <n v="339"/>
    <n v="49"/>
    <n v="840806"/>
    <d v="1994-02-14T00:00:00"/>
    <s v="IN"/>
    <s v="500/1000"/>
    <n v="2000"/>
    <n v="1570.77"/>
    <n v="0"/>
    <n v="441142"/>
    <s v="MALE"/>
    <s v="JD"/>
    <s v="Adm-Clerical"/>
    <s v="Not-In-Family"/>
    <n v="98800"/>
    <n v="-65300"/>
    <d v="2015-01-18T00:00:00"/>
    <s v="Vehicle Theft"/>
    <s v="Unknown"/>
    <s v="Minor Damage"/>
    <s v="None"/>
    <s v="SC"/>
    <s v="Columbus"/>
    <n v="13"/>
    <n v="1"/>
    <s v="No"/>
    <n v="0"/>
    <n v="3"/>
    <s v="No"/>
    <n v="6820"/>
    <n v="1240"/>
    <n v="620"/>
    <n v="4960"/>
    <s v="Mercedes"/>
    <s v="ML350"/>
    <n v="2009"/>
    <x v="1"/>
    <x v="1"/>
  </r>
  <r>
    <n v="259"/>
    <n v="42"/>
    <n v="382394"/>
    <d v="1996-01-23T00:00:00"/>
    <s v="OH"/>
    <s v="100/300"/>
    <n v="2000"/>
    <n v="1170.53"/>
    <n v="0"/>
    <n v="465667"/>
    <s v="FEMALE"/>
    <s v="PhD"/>
    <s v="Armed-Forces"/>
    <s v="Wife"/>
    <n v="65000"/>
    <n v="-49200"/>
    <d v="2015-01-12T00:00:00"/>
    <s v="Multi-Vehicle Collision"/>
    <s v="Rear Collision"/>
    <s v="Total Loss"/>
    <s v="Fire"/>
    <s v="WV"/>
    <s v="North bend"/>
    <n v="17"/>
    <n v="3"/>
    <s v="No"/>
    <n v="1"/>
    <n v="2"/>
    <s v="Yes"/>
    <n v="62590"/>
    <n v="5690"/>
    <n v="11380"/>
    <n v="45520"/>
    <s v="Nissan"/>
    <s v="Pathfinder"/>
    <n v="2006"/>
    <x v="1"/>
    <x v="1"/>
  </r>
  <r>
    <n v="65"/>
    <n v="23"/>
    <n v="876699"/>
    <d v="1999-12-12T00:00:00"/>
    <s v="OH"/>
    <s v="250/500"/>
    <n v="1000"/>
    <n v="1099.95"/>
    <n v="0"/>
    <n v="473109"/>
    <s v="FEMALE"/>
    <s v="College"/>
    <s v="Sales"/>
    <s v="Wife"/>
    <n v="0"/>
    <n v="-71900"/>
    <d v="2015-01-15T00:00:00"/>
    <s v="Single Vehicle Collision"/>
    <s v="Side Collision"/>
    <s v="Major Damage"/>
    <s v="Other"/>
    <s v="NY"/>
    <s v="Arlington"/>
    <n v="14"/>
    <n v="1"/>
    <s v="No"/>
    <n v="1"/>
    <n v="0"/>
    <s v="Yes"/>
    <n v="52400"/>
    <n v="6550"/>
    <n v="6550"/>
    <n v="39300"/>
    <s v="Acura"/>
    <s v="MDX"/>
    <n v="2005"/>
    <x v="0"/>
    <x v="0"/>
  </r>
  <r>
    <n v="254"/>
    <n v="46"/>
    <n v="871432"/>
    <d v="2004-07-15T00:00:00"/>
    <s v="IL"/>
    <s v="250/500"/>
    <n v="2000"/>
    <n v="1472.43"/>
    <n v="0"/>
    <n v="619794"/>
    <s v="MALE"/>
    <s v="MD"/>
    <s v="Tech-Support"/>
    <s v="Husband"/>
    <n v="0"/>
    <n v="-90600"/>
    <d v="2015-01-10T00:00:00"/>
    <s v="Multi-Vehicle Collision"/>
    <s v="Front Collision"/>
    <s v="Major Damage"/>
    <s v="Ambulance"/>
    <s v="WV"/>
    <s v="Arlington"/>
    <n v="3"/>
    <n v="3"/>
    <s v="Unknown"/>
    <n v="1"/>
    <n v="3"/>
    <s v="Yes"/>
    <n v="63580"/>
    <n v="5780"/>
    <n v="11560"/>
    <n v="46240"/>
    <s v="Volkswagen"/>
    <s v="Jetta"/>
    <n v="2004"/>
    <x v="1"/>
    <x v="1"/>
  </r>
  <r>
    <n v="440"/>
    <n v="55"/>
    <n v="379882"/>
    <d v="2012-11-07T00:00:00"/>
    <s v="IL"/>
    <s v="250/500"/>
    <n v="500"/>
    <n v="1275.6199999999999"/>
    <n v="0"/>
    <n v="602258"/>
    <s v="FEMALE"/>
    <s v="Associate"/>
    <s v="Priv-House-Serv"/>
    <s v="Other-Relative"/>
    <n v="0"/>
    <n v="-56200"/>
    <d v="2015-01-23T00:00:00"/>
    <s v="Multi-Vehicle Collision"/>
    <s v="Side Collision"/>
    <s v="Minor Damage"/>
    <s v="Police"/>
    <s v="NY"/>
    <s v="River wood"/>
    <n v="18"/>
    <n v="3"/>
    <s v="Yes"/>
    <n v="2"/>
    <n v="1"/>
    <s v="No"/>
    <n v="61400"/>
    <n v="6140"/>
    <n v="6140"/>
    <n v="49120"/>
    <s v="Nissan"/>
    <s v="Ultimo"/>
    <n v="1995"/>
    <x v="1"/>
    <x v="2"/>
  </r>
  <r>
    <n v="478"/>
    <n v="63"/>
    <n v="852002"/>
    <d v="2009-06-29T00:00:00"/>
    <s v="IL"/>
    <s v="250/500"/>
    <n v="1000"/>
    <n v="1292.3"/>
    <n v="0"/>
    <n v="479724"/>
    <s v="MALE"/>
    <s v="High School"/>
    <s v="Adm-Clerical"/>
    <s v="Own-Child"/>
    <n v="47600"/>
    <n v="0"/>
    <d v="2015-02-21T00:00:00"/>
    <s v="Parked Car"/>
    <s v="Unknown"/>
    <s v="Minor Damage"/>
    <s v="None"/>
    <s v="VA"/>
    <s v="North bend"/>
    <n v="5"/>
    <n v="1"/>
    <s v="Yes"/>
    <n v="1"/>
    <n v="3"/>
    <s v="No"/>
    <n v="4700"/>
    <n v="940"/>
    <n v="470"/>
    <n v="3290"/>
    <s v="Dodge"/>
    <s v="Neon"/>
    <n v="2007"/>
    <x v="0"/>
    <x v="0"/>
  </r>
  <r>
    <n v="230"/>
    <n v="44"/>
    <n v="372891"/>
    <d v="2000-06-26T00:00:00"/>
    <s v="IN"/>
    <s v="250/500"/>
    <n v="2000"/>
    <n v="1009.37"/>
    <n v="0"/>
    <n v="442210"/>
    <s v="FEMALE"/>
    <s v="College"/>
    <s v="Prof-Specialty"/>
    <s v="Other-Relative"/>
    <n v="45400"/>
    <n v="-39400"/>
    <d v="2015-02-17T00:00:00"/>
    <s v="Single Vehicle Collision"/>
    <s v="Front Collision"/>
    <s v="Total Loss"/>
    <s v="Fire"/>
    <s v="SC"/>
    <s v="River wood"/>
    <n v="19"/>
    <n v="1"/>
    <s v="No"/>
    <n v="0"/>
    <n v="2"/>
    <s v="Yes"/>
    <n v="74140"/>
    <n v="13480"/>
    <n v="13480"/>
    <n v="47180"/>
    <s v="Bmw"/>
    <s v="X5"/>
    <n v="2015"/>
    <x v="1"/>
    <x v="1"/>
  </r>
  <r>
    <n v="138"/>
    <n v="30"/>
    <n v="689034"/>
    <d v="2002-01-09T00:00:00"/>
    <s v="OH"/>
    <s v="500/1000"/>
    <n v="500"/>
    <n v="1093.07"/>
    <n v="4000000"/>
    <n v="463291"/>
    <s v="FEMALE"/>
    <s v="PhD"/>
    <s v="Other-Service"/>
    <s v="Wife"/>
    <n v="27700"/>
    <n v="-72400"/>
    <d v="2015-01-06T00:00:00"/>
    <s v="Single Vehicle Collision"/>
    <s v="Front Collision"/>
    <s v="Major Damage"/>
    <s v="Other"/>
    <s v="VA"/>
    <s v="Hillsdale"/>
    <n v="0"/>
    <n v="1"/>
    <s v="Unknown"/>
    <n v="2"/>
    <n v="2"/>
    <s v="No"/>
    <n v="83160"/>
    <n v="6930"/>
    <n v="13860"/>
    <n v="62370"/>
    <s v="Volkswagen"/>
    <s v="Jetta"/>
    <n v="2011"/>
    <x v="1"/>
    <x v="2"/>
  </r>
  <r>
    <n v="239"/>
    <n v="41"/>
    <n v="743092"/>
    <d v="2013-11-11T00:00:00"/>
    <s v="OH"/>
    <s v="250/500"/>
    <n v="1000"/>
    <n v="1325.44"/>
    <n v="7000000"/>
    <n v="474898"/>
    <s v="FEMALE"/>
    <s v="JD"/>
    <s v="Farming-Fishing"/>
    <s v="Other-Relative"/>
    <n v="51400"/>
    <n v="-6300"/>
    <d v="2015-02-18T00:00:00"/>
    <s v="Parked Car"/>
    <s v="Unknown"/>
    <s v="Trivial Damage"/>
    <s v="Police"/>
    <s v="NC"/>
    <s v="Arlington"/>
    <n v="22"/>
    <n v="1"/>
    <s v="Unknown"/>
    <n v="0"/>
    <n v="2"/>
    <s v="Yes"/>
    <n v="10790"/>
    <n v="1660"/>
    <n v="830"/>
    <n v="8300"/>
    <s v="Mercedes"/>
    <s v="E400"/>
    <n v="2013"/>
    <x v="1"/>
    <x v="0"/>
  </r>
  <r>
    <n v="93"/>
    <n v="31"/>
    <n v="599174"/>
    <d v="2008-01-14T00:00:00"/>
    <s v="IL"/>
    <s v="100/300"/>
    <n v="2000"/>
    <n v="1017.18"/>
    <n v="0"/>
    <n v="431354"/>
    <s v="FEMALE"/>
    <s v="MD"/>
    <s v="Prof-Specialty"/>
    <s v="Husband"/>
    <n v="0"/>
    <n v="0"/>
    <d v="2015-02-17T00:00:00"/>
    <s v="Multi-Vehicle Collision"/>
    <s v="Rear Collision"/>
    <s v="Major Damage"/>
    <s v="Police"/>
    <s v="NC"/>
    <s v="Arlington"/>
    <n v="21"/>
    <n v="3"/>
    <s v="Yes"/>
    <n v="1"/>
    <n v="3"/>
    <s v="No"/>
    <n v="48070"/>
    <n v="8740"/>
    <n v="8740"/>
    <n v="30590"/>
    <s v="Saab"/>
    <s v="92x"/>
    <n v="2014"/>
    <x v="1"/>
    <x v="1"/>
  </r>
  <r>
    <n v="37"/>
    <n v="25"/>
    <n v="421092"/>
    <d v="2003-03-04T00:00:00"/>
    <s v="OH"/>
    <s v="100/300"/>
    <n v="1000"/>
    <n v="1221.17"/>
    <n v="0"/>
    <n v="617460"/>
    <s v="FEMALE"/>
    <s v="Masters"/>
    <s v="Protective-Serv"/>
    <s v="Not-In-Family"/>
    <n v="49300"/>
    <n v="0"/>
    <d v="2015-01-24T00:00:00"/>
    <s v="Multi-Vehicle Collision"/>
    <s v="Rear Collision"/>
    <s v="Minor Damage"/>
    <s v="Ambulance"/>
    <s v="SC"/>
    <s v="Northbrook"/>
    <n v="4"/>
    <n v="3"/>
    <s v="Yes"/>
    <n v="0"/>
    <n v="0"/>
    <s v="Yes"/>
    <n v="51030"/>
    <n v="5670"/>
    <n v="11340"/>
    <n v="34020"/>
    <s v="Subaru"/>
    <s v="Impreza"/>
    <n v="1996"/>
    <x v="1"/>
    <x v="0"/>
  </r>
  <r>
    <n v="254"/>
    <n v="40"/>
    <n v="349658"/>
    <d v="1994-06-07T00:00:00"/>
    <s v="IN"/>
    <s v="100/300"/>
    <n v="500"/>
    <n v="1927.87"/>
    <n v="0"/>
    <n v="609317"/>
    <s v="MALE"/>
    <s v="MD"/>
    <s v="Prof-Specialty"/>
    <s v="Husband"/>
    <n v="0"/>
    <n v="0"/>
    <d v="2015-01-21T00:00:00"/>
    <s v="Single Vehicle Collision"/>
    <s v="Front Collision"/>
    <s v="Minor Damage"/>
    <s v="Fire"/>
    <s v="VA"/>
    <s v="Arlington"/>
    <n v="10"/>
    <n v="1"/>
    <s v="Yes"/>
    <n v="0"/>
    <n v="1"/>
    <s v="Unknown"/>
    <n v="43280"/>
    <n v="0"/>
    <n v="5410"/>
    <n v="37870"/>
    <s v="Honda"/>
    <s v="Civic"/>
    <n v="1996"/>
    <x v="0"/>
    <x v="2"/>
  </r>
  <r>
    <n v="131"/>
    <n v="29"/>
    <n v="811042"/>
    <d v="2013-07-04T00:00:00"/>
    <s v="IN"/>
    <s v="250/500"/>
    <n v="1000"/>
    <n v="978.27"/>
    <n v="0"/>
    <n v="479821"/>
    <s v="FEMALE"/>
    <s v="Associate"/>
    <s v="Sales"/>
    <s v="Own-Child"/>
    <n v="65700"/>
    <n v="0"/>
    <d v="2015-02-03T00:00:00"/>
    <s v="Single Vehicle Collision"/>
    <s v="Front Collision"/>
    <s v="Major Damage"/>
    <s v="Fire"/>
    <s v="SC"/>
    <s v="Hillsdale"/>
    <n v="5"/>
    <n v="1"/>
    <s v="Unknown"/>
    <n v="1"/>
    <n v="3"/>
    <s v="No"/>
    <n v="76400"/>
    <n v="15280"/>
    <n v="7640"/>
    <n v="53480"/>
    <s v="Subaru"/>
    <s v="Forrester"/>
    <n v="2003"/>
    <x v="1"/>
    <x v="0"/>
  </r>
  <r>
    <n v="230"/>
    <n v="43"/>
    <n v="505316"/>
    <d v="2002-06-30T00:00:00"/>
    <s v="IN"/>
    <s v="100/300"/>
    <n v="2000"/>
    <n v="1221.1400000000001"/>
    <n v="0"/>
    <n v="473394"/>
    <s v="MALE"/>
    <s v="MD"/>
    <s v="Prof-Specialty"/>
    <s v="Wife"/>
    <n v="48100"/>
    <n v="0"/>
    <d v="2015-01-07T00:00:00"/>
    <s v="Single Vehicle Collision"/>
    <s v="Side Collision"/>
    <s v="Total Loss"/>
    <s v="Ambulance"/>
    <s v="VA"/>
    <s v="Hillsdale"/>
    <n v="13"/>
    <n v="1"/>
    <s v="Unknown"/>
    <n v="0"/>
    <n v="2"/>
    <s v="Unknown"/>
    <n v="75460"/>
    <n v="13720"/>
    <n v="13720"/>
    <n v="48020"/>
    <s v="Audi"/>
    <s v="A5"/>
    <n v="2002"/>
    <x v="1"/>
    <x v="1"/>
  </r>
  <r>
    <n v="313"/>
    <n v="50"/>
    <n v="116645"/>
    <d v="2004-06-30T00:00:00"/>
    <s v="OH"/>
    <s v="100/300"/>
    <n v="2000"/>
    <n v="1255.6199999999999"/>
    <n v="0"/>
    <n v="603882"/>
    <s v="MALE"/>
    <s v="MD"/>
    <s v="Armed-Forces"/>
    <s v="Unmarried"/>
    <n v="0"/>
    <n v="0"/>
    <d v="2015-02-02T00:00:00"/>
    <s v="Multi-Vehicle Collision"/>
    <s v="Side Collision"/>
    <s v="Major Damage"/>
    <s v="Other"/>
    <s v="OH"/>
    <s v="Northbrook"/>
    <n v="18"/>
    <n v="3"/>
    <s v="Yes"/>
    <n v="2"/>
    <n v="1"/>
    <s v="Yes"/>
    <n v="69000"/>
    <n v="13800"/>
    <n v="6900"/>
    <n v="48300"/>
    <s v="Ford"/>
    <s v="F150"/>
    <n v="1995"/>
    <x v="0"/>
    <x v="1"/>
  </r>
  <r>
    <n v="210"/>
    <n v="38"/>
    <n v="950880"/>
    <d v="1998-12-19T00:00:00"/>
    <s v="IN"/>
    <s v="250/500"/>
    <n v="500"/>
    <n v="999.52"/>
    <n v="0"/>
    <n v="615229"/>
    <s v="MALE"/>
    <s v="JD"/>
    <s v="Tech-Support"/>
    <s v="Other-Relative"/>
    <n v="0"/>
    <n v="0"/>
    <d v="2015-01-13T00:00:00"/>
    <s v="Vehicle Theft"/>
    <s v="Unknown"/>
    <s v="Minor Damage"/>
    <s v="Police"/>
    <s v="VA"/>
    <s v="Springfield"/>
    <n v="6"/>
    <n v="1"/>
    <s v="Unknown"/>
    <n v="1"/>
    <n v="2"/>
    <s v="No"/>
    <n v="8640"/>
    <n v="1440"/>
    <n v="720"/>
    <n v="6480"/>
    <s v="Acura"/>
    <s v="TL"/>
    <n v="2008"/>
    <x v="1"/>
    <x v="2"/>
  </r>
  <r>
    <n v="101"/>
    <n v="29"/>
    <n v="788502"/>
    <d v="2014-08-31T00:00:00"/>
    <s v="OH"/>
    <s v="250/500"/>
    <n v="500"/>
    <n v="1380.89"/>
    <n v="0"/>
    <n v="620197"/>
    <s v="MALE"/>
    <s v="PhD"/>
    <s v="Armed-Forces"/>
    <s v="Own-Child"/>
    <n v="30000"/>
    <n v="-53000"/>
    <d v="2015-02-28T00:00:00"/>
    <s v="Multi-Vehicle Collision"/>
    <s v="Rear Collision"/>
    <s v="Minor Damage"/>
    <s v="Ambulance"/>
    <s v="SC"/>
    <s v="Arlington"/>
    <n v="0"/>
    <n v="3"/>
    <s v="Unknown"/>
    <n v="2"/>
    <n v="1"/>
    <s v="Unknown"/>
    <n v="67210"/>
    <n v="12220"/>
    <n v="12220"/>
    <n v="42770"/>
    <s v="Bmw"/>
    <s v="X6"/>
    <n v="1996"/>
    <x v="1"/>
    <x v="2"/>
  </r>
  <r>
    <n v="153"/>
    <n v="37"/>
    <n v="627486"/>
    <d v="2005-11-10T00:00:00"/>
    <s v="IN"/>
    <s v="500/1000"/>
    <n v="500"/>
    <n v="1010.77"/>
    <n v="0"/>
    <n v="438215"/>
    <s v="MALE"/>
    <s v="High School"/>
    <s v="Transport-Moving"/>
    <s v="Unmarried"/>
    <n v="52300"/>
    <n v="-55600"/>
    <d v="2015-01-16T00:00:00"/>
    <s v="Multi-Vehicle Collision"/>
    <s v="Side Collision"/>
    <s v="Total Loss"/>
    <s v="Ambulance"/>
    <s v="NC"/>
    <s v="Arlington"/>
    <n v="5"/>
    <n v="3"/>
    <s v="Unknown"/>
    <n v="0"/>
    <n v="3"/>
    <s v="No"/>
    <n v="42500"/>
    <n v="4250"/>
    <n v="4250"/>
    <n v="34000"/>
    <s v="Volkswagen"/>
    <s v="Jetta"/>
    <n v="1999"/>
    <x v="1"/>
    <x v="2"/>
  </r>
  <r>
    <n v="337"/>
    <n v="53"/>
    <n v="498842"/>
    <d v="2000-05-04T00:00:00"/>
    <s v="OH"/>
    <s v="100/300"/>
    <n v="500"/>
    <n v="1205.8599999999999"/>
    <n v="0"/>
    <n v="444583"/>
    <s v="MALE"/>
    <s v="Associate"/>
    <s v="Armed-Forces"/>
    <s v="Wife"/>
    <n v="0"/>
    <n v="-34600"/>
    <d v="2015-02-01T00:00:00"/>
    <s v="Single Vehicle Collision"/>
    <s v="Rear Collision"/>
    <s v="Minor Damage"/>
    <s v="Fire"/>
    <s v="SC"/>
    <s v="Arlington"/>
    <n v="8"/>
    <n v="1"/>
    <s v="Yes"/>
    <n v="0"/>
    <n v="1"/>
    <s v="No"/>
    <n v="86400"/>
    <n v="14400"/>
    <n v="7200"/>
    <n v="64800"/>
    <s v="Acura"/>
    <s v="RSX"/>
    <n v="2001"/>
    <x v="1"/>
    <x v="2"/>
  </r>
  <r>
    <n v="360"/>
    <n v="51"/>
    <n v="550294"/>
    <d v="2001-11-26T00:00:00"/>
    <s v="IL"/>
    <s v="500/1000"/>
    <n v="1000"/>
    <n v="1526.61"/>
    <n v="0"/>
    <n v="471866"/>
    <s v="MALE"/>
    <s v="Masters"/>
    <s v="Handlers-Cleaners"/>
    <s v="Not-In-Family"/>
    <n v="0"/>
    <n v="-32900"/>
    <d v="2015-01-30T00:00:00"/>
    <s v="Vehicle Theft"/>
    <s v="Unknown"/>
    <s v="Minor Damage"/>
    <s v="Police"/>
    <s v="SC"/>
    <s v="Hillsdale"/>
    <n v="5"/>
    <n v="1"/>
    <s v="Yes"/>
    <n v="2"/>
    <n v="2"/>
    <s v="Unknown"/>
    <n v="4620"/>
    <n v="840"/>
    <n v="840"/>
    <n v="2940"/>
    <s v="Dodge"/>
    <s v="RAM"/>
    <n v="2009"/>
    <x v="0"/>
    <x v="0"/>
  </r>
  <r>
    <n v="428"/>
    <n v="53"/>
    <n v="328387"/>
    <d v="2014-05-06T00:00:00"/>
    <s v="IL"/>
    <s v="100/300"/>
    <n v="1000"/>
    <n v="1496.44"/>
    <n v="0"/>
    <n v="616884"/>
    <s v="FEMALE"/>
    <s v="High School"/>
    <s v="Tech-Support"/>
    <s v="Unmarried"/>
    <n v="0"/>
    <n v="0"/>
    <d v="2015-02-16T00:00:00"/>
    <s v="Parked Car"/>
    <s v="Unknown"/>
    <s v="Trivial Damage"/>
    <s v="Police"/>
    <s v="NC"/>
    <s v="Springfield"/>
    <n v="9"/>
    <n v="1"/>
    <s v="Yes"/>
    <n v="2"/>
    <n v="2"/>
    <s v="No"/>
    <n v="6930"/>
    <n v="630"/>
    <n v="1260"/>
    <n v="5040"/>
    <s v="Honda"/>
    <s v="CRV"/>
    <n v="2013"/>
    <x v="1"/>
    <x v="0"/>
  </r>
  <r>
    <n v="204"/>
    <n v="40"/>
    <n v="540152"/>
    <d v="1991-01-27T00:00:00"/>
    <s v="IL"/>
    <s v="100/300"/>
    <n v="500"/>
    <n v="1256.2"/>
    <n v="0"/>
    <n v="448310"/>
    <s v="FEMALE"/>
    <s v="JD"/>
    <s v="Sales"/>
    <s v="Not-In-Family"/>
    <n v="0"/>
    <n v="0"/>
    <d v="2015-01-07T00:00:00"/>
    <s v="Multi-Vehicle Collision"/>
    <s v="Side Collision"/>
    <s v="Minor Damage"/>
    <s v="Other"/>
    <s v="SC"/>
    <s v="North bend"/>
    <n v="10"/>
    <n v="3"/>
    <s v="Yes"/>
    <n v="1"/>
    <n v="2"/>
    <s v="Yes"/>
    <n v="41700"/>
    <n v="8340"/>
    <n v="8340"/>
    <n v="25020"/>
    <s v="Saab"/>
    <n v="95"/>
    <n v="2013"/>
    <x v="1"/>
    <x v="2"/>
  </r>
  <r>
    <n v="364"/>
    <n v="51"/>
    <n v="385932"/>
    <d v="1992-04-28T00:00:00"/>
    <s v="IL"/>
    <s v="100/300"/>
    <n v="500"/>
    <n v="1268.3499999999999"/>
    <n v="0"/>
    <n v="478902"/>
    <s v="MALE"/>
    <s v="Masters"/>
    <s v="Transport-Moving"/>
    <s v="Wife"/>
    <n v="0"/>
    <n v="0"/>
    <d v="2015-01-10T00:00:00"/>
    <s v="Single Vehicle Collision"/>
    <s v="Rear Collision"/>
    <s v="Major Damage"/>
    <s v="Other"/>
    <s v="NY"/>
    <s v="Northbrook"/>
    <n v="16"/>
    <n v="1"/>
    <s v="Yes"/>
    <n v="2"/>
    <n v="1"/>
    <s v="No"/>
    <n v="77330"/>
    <n v="14060"/>
    <n v="14060"/>
    <n v="49210"/>
    <s v="Volkswagen"/>
    <s v="Jetta"/>
    <n v="2014"/>
    <x v="0"/>
    <x v="2"/>
  </r>
  <r>
    <n v="185"/>
    <n v="35"/>
    <n v="618682"/>
    <d v="2000-03-04T00:00:00"/>
    <s v="IN"/>
    <s v="500/1000"/>
    <n v="2000"/>
    <n v="1421.59"/>
    <n v="0"/>
    <n v="442695"/>
    <s v="MALE"/>
    <s v="College"/>
    <s v="Other-Service"/>
    <s v="Own-Child"/>
    <n v="0"/>
    <n v="0"/>
    <d v="2015-01-31T00:00:00"/>
    <s v="Vehicle Theft"/>
    <s v="Unknown"/>
    <s v="Trivial Damage"/>
    <s v="Police"/>
    <s v="WV"/>
    <s v="Arlington"/>
    <n v="8"/>
    <n v="1"/>
    <s v="Unknown"/>
    <n v="2"/>
    <n v="3"/>
    <s v="Yes"/>
    <n v="4950"/>
    <n v="900"/>
    <n v="450"/>
    <n v="3600"/>
    <s v="Ford"/>
    <s v="F150"/>
    <n v="2011"/>
    <x v="1"/>
    <x v="1"/>
  </r>
  <r>
    <n v="63"/>
    <n v="26"/>
    <n v="550930"/>
    <d v="1995-10-12T00:00:00"/>
    <s v="IL"/>
    <s v="500/1000"/>
    <n v="500"/>
    <n v="1500.04"/>
    <n v="6000000"/>
    <n v="613826"/>
    <s v="MALE"/>
    <s v="PhD"/>
    <s v="Craft-Repair"/>
    <s v="Own-Child"/>
    <n v="0"/>
    <n v="-36500"/>
    <d v="2015-02-13T00:00:00"/>
    <s v="Vehicle Theft"/>
    <s v="Unknown"/>
    <s v="Minor Damage"/>
    <s v="Police"/>
    <s v="NC"/>
    <s v="Northbrook"/>
    <n v="5"/>
    <n v="1"/>
    <s v="No"/>
    <n v="0"/>
    <n v="2"/>
    <s v="Yes"/>
    <n v="5160"/>
    <n v="860"/>
    <n v="860"/>
    <n v="3440"/>
    <s v="Acura"/>
    <s v="TL"/>
    <n v="2004"/>
    <x v="1"/>
    <x v="2"/>
  </r>
  <r>
    <n v="210"/>
    <n v="35"/>
    <n v="998192"/>
    <d v="2014-04-25T00:00:00"/>
    <s v="IL"/>
    <s v="100/300"/>
    <n v="500"/>
    <n v="1433.24"/>
    <n v="0"/>
    <n v="476203"/>
    <s v="FEMALE"/>
    <s v="College"/>
    <s v="Exec-Managerial"/>
    <s v="Not-In-Family"/>
    <n v="0"/>
    <n v="-19500"/>
    <d v="2015-02-22T00:00:00"/>
    <s v="Multi-Vehicle Collision"/>
    <s v="Side Collision"/>
    <s v="Total Loss"/>
    <s v="Fire"/>
    <s v="WV"/>
    <s v="River wood"/>
    <n v="11"/>
    <n v="3"/>
    <s v="No"/>
    <n v="2"/>
    <n v="1"/>
    <s v="Unknown"/>
    <n v="24570"/>
    <n v="2730"/>
    <n v="2730"/>
    <n v="19110"/>
    <s v="Saab"/>
    <n v="95"/>
    <n v="2006"/>
    <x v="0"/>
    <x v="2"/>
  </r>
  <r>
    <n v="194"/>
    <n v="38"/>
    <n v="663938"/>
    <d v="2011-01-26T00:00:00"/>
    <s v="IN"/>
    <s v="100/300"/>
    <n v="2000"/>
    <n v="1231.25"/>
    <n v="0"/>
    <n v="604333"/>
    <s v="FEMALE"/>
    <s v="PhD"/>
    <s v="Craft-Repair"/>
    <s v="Not-In-Family"/>
    <n v="46500"/>
    <n v="0"/>
    <d v="2015-01-08T00:00:00"/>
    <s v="Multi-Vehicle Collision"/>
    <s v="Rear Collision"/>
    <s v="Minor Damage"/>
    <s v="Ambulance"/>
    <s v="WV"/>
    <s v="Arlington"/>
    <n v="15"/>
    <n v="3"/>
    <s v="Unknown"/>
    <n v="1"/>
    <n v="0"/>
    <s v="Unknown"/>
    <n v="53680"/>
    <n v="4880"/>
    <n v="9760"/>
    <n v="39040"/>
    <s v="Toyota"/>
    <s v="Camry"/>
    <n v="2011"/>
    <x v="1"/>
    <x v="1"/>
  </r>
  <r>
    <n v="294"/>
    <n v="49"/>
    <n v="756870"/>
    <d v="1996-01-26T00:00:00"/>
    <s v="IN"/>
    <s v="500/1000"/>
    <n v="500"/>
    <n v="1135.43"/>
    <n v="0"/>
    <n v="442604"/>
    <s v="MALE"/>
    <s v="Masters"/>
    <s v="Farming-Fishing"/>
    <s v="Own-Child"/>
    <n v="22700"/>
    <n v="0"/>
    <d v="2015-02-04T00:00:00"/>
    <s v="Multi-Vehicle Collision"/>
    <s v="Side Collision"/>
    <s v="Total Loss"/>
    <s v="Police"/>
    <s v="WV"/>
    <s v="Columbus"/>
    <n v="23"/>
    <n v="3"/>
    <s v="Yes"/>
    <n v="1"/>
    <n v="1"/>
    <s v="Yes"/>
    <n v="42900"/>
    <n v="3900"/>
    <n v="3900"/>
    <n v="35100"/>
    <s v="Chevrolet"/>
    <s v="Malibu"/>
    <n v="2010"/>
    <x v="1"/>
    <x v="2"/>
  </r>
  <r>
    <n v="272"/>
    <n v="41"/>
    <n v="337158"/>
    <d v="1991-04-08T00:00:00"/>
    <s v="OH"/>
    <s v="250/500"/>
    <n v="2000"/>
    <n v="945.73"/>
    <n v="5000000"/>
    <n v="435663"/>
    <s v="MALE"/>
    <s v="MD"/>
    <s v="Protective-Serv"/>
    <s v="Wife"/>
    <n v="38600"/>
    <n v="-42800"/>
    <d v="2015-02-04T00:00:00"/>
    <s v="Single Vehicle Collision"/>
    <s v="Front Collision"/>
    <s v="Minor Damage"/>
    <s v="Fire"/>
    <s v="NY"/>
    <s v="Arlington"/>
    <n v="23"/>
    <n v="1"/>
    <s v="No"/>
    <n v="0"/>
    <n v="0"/>
    <s v="No"/>
    <n v="84100"/>
    <n v="16820"/>
    <n v="8410"/>
    <n v="58870"/>
    <s v="Ford"/>
    <s v="Escape"/>
    <n v="2009"/>
    <x v="0"/>
    <x v="1"/>
  </r>
  <r>
    <n v="27"/>
    <n v="27"/>
    <n v="919875"/>
    <d v="2002-06-29T00:00:00"/>
    <s v="IN"/>
    <s v="100/300"/>
    <n v="2000"/>
    <n v="1118.76"/>
    <n v="0"/>
    <n v="470866"/>
    <s v="FEMALE"/>
    <s v="College"/>
    <s v="Adm-Clerical"/>
    <s v="Own-Child"/>
    <n v="0"/>
    <n v="-55800"/>
    <d v="2015-02-26T00:00:00"/>
    <s v="Single Vehicle Collision"/>
    <s v="Front Collision"/>
    <s v="Total Loss"/>
    <s v="Fire"/>
    <s v="NY"/>
    <s v="Northbrook"/>
    <n v="23"/>
    <n v="1"/>
    <s v="Unknown"/>
    <n v="1"/>
    <n v="3"/>
    <s v="Unknown"/>
    <n v="61560"/>
    <n v="6840"/>
    <n v="6840"/>
    <n v="47880"/>
    <s v="Ford"/>
    <s v="Fusion"/>
    <n v="2008"/>
    <x v="1"/>
    <x v="1"/>
  </r>
  <r>
    <n v="251"/>
    <n v="39"/>
    <n v="315631"/>
    <d v="1999-04-09T00:00:00"/>
    <s v="IN"/>
    <s v="500/1000"/>
    <n v="2000"/>
    <n v="1231.98"/>
    <n v="0"/>
    <n v="612908"/>
    <s v="FEMALE"/>
    <s v="Associate"/>
    <s v="Other-Service"/>
    <s v="Not-In-Family"/>
    <n v="0"/>
    <n v="-31700"/>
    <d v="2015-01-08T00:00:00"/>
    <s v="Single Vehicle Collision"/>
    <s v="Rear Collision"/>
    <s v="Minor Damage"/>
    <s v="Police"/>
    <s v="NY"/>
    <s v="Hillsdale"/>
    <n v="10"/>
    <n v="1"/>
    <s v="Yes"/>
    <n v="0"/>
    <n v="0"/>
    <s v="Unknown"/>
    <n v="44240"/>
    <n v="5530"/>
    <n v="5530"/>
    <n v="33180"/>
    <s v="Dodge"/>
    <s v="RAM"/>
    <n v="1997"/>
    <x v="1"/>
    <x v="1"/>
  </r>
  <r>
    <n v="180"/>
    <n v="33"/>
    <n v="113464"/>
    <d v="2009-04-19T00:00:00"/>
    <s v="IN"/>
    <s v="500/1000"/>
    <n v="2000"/>
    <n v="1005.47"/>
    <n v="0"/>
    <n v="441871"/>
    <s v="FEMALE"/>
    <s v="JD"/>
    <s v="Protective-Serv"/>
    <s v="Own-Child"/>
    <n v="58100"/>
    <n v="-49000"/>
    <d v="2015-02-15T00:00:00"/>
    <s v="Multi-Vehicle Collision"/>
    <s v="Rear Collision"/>
    <s v="Minor Damage"/>
    <s v="Ambulance"/>
    <s v="VA"/>
    <s v="Columbus"/>
    <n v="12"/>
    <n v="4"/>
    <s v="Unknown"/>
    <n v="2"/>
    <n v="3"/>
    <s v="Yes"/>
    <n v="57700"/>
    <n v="11540"/>
    <n v="5770"/>
    <n v="40390"/>
    <s v="Jeep"/>
    <s v="Grand Cherokee"/>
    <n v="2002"/>
    <x v="1"/>
    <x v="1"/>
  </r>
  <r>
    <n v="392"/>
    <n v="50"/>
    <n v="556415"/>
    <d v="1991-08-22T00:00:00"/>
    <s v="OH"/>
    <s v="100/300"/>
    <n v="2000"/>
    <n v="1108.97"/>
    <n v="0"/>
    <n v="431496"/>
    <s v="FEMALE"/>
    <s v="PhD"/>
    <s v="Exec-Managerial"/>
    <s v="Not-In-Family"/>
    <n v="68400"/>
    <n v="-66800"/>
    <d v="2015-01-14T00:00:00"/>
    <s v="Single Vehicle Collision"/>
    <s v="Side Collision"/>
    <s v="Minor Damage"/>
    <s v="Other"/>
    <s v="WV"/>
    <s v="Springfield"/>
    <n v="4"/>
    <n v="1"/>
    <s v="No"/>
    <n v="2"/>
    <n v="2"/>
    <s v="Yes"/>
    <n v="108030"/>
    <n v="16620"/>
    <n v="16620"/>
    <n v="74790"/>
    <s v="Saab"/>
    <s v="92x"/>
    <n v="2002"/>
    <x v="1"/>
    <x v="1"/>
  </r>
  <r>
    <n v="143"/>
    <n v="30"/>
    <n v="250249"/>
    <d v="1991-11-28T00:00:00"/>
    <s v="IN"/>
    <s v="100/300"/>
    <n v="500"/>
    <n v="1392.39"/>
    <n v="5000000"/>
    <n v="436499"/>
    <s v="FEMALE"/>
    <s v="High School"/>
    <s v="Exec-Managerial"/>
    <s v="Unmarried"/>
    <n v="0"/>
    <n v="-65700"/>
    <d v="2015-01-12T00:00:00"/>
    <s v="Single Vehicle Collision"/>
    <s v="Rear Collision"/>
    <s v="Minor Damage"/>
    <s v="Fire"/>
    <s v="SC"/>
    <s v="River wood"/>
    <n v="16"/>
    <n v="1"/>
    <s v="No"/>
    <n v="2"/>
    <n v="0"/>
    <s v="Yes"/>
    <n v="54300"/>
    <n v="10860"/>
    <n v="5430"/>
    <n v="38010"/>
    <s v="Toyota"/>
    <s v="Highlander"/>
    <n v="2010"/>
    <x v="1"/>
    <x v="2"/>
  </r>
  <r>
    <n v="371"/>
    <n v="54"/>
    <n v="403776"/>
    <d v="2012-04-27T00:00:00"/>
    <s v="IN"/>
    <s v="100/300"/>
    <n v="2000"/>
    <n v="1317.97"/>
    <n v="0"/>
    <n v="469853"/>
    <s v="MALE"/>
    <s v="High School"/>
    <s v="Craft-Repair"/>
    <s v="Wife"/>
    <n v="34700"/>
    <n v="-81000"/>
    <d v="2015-01-18T00:00:00"/>
    <s v="Multi-Vehicle Collision"/>
    <s v="Front Collision"/>
    <s v="Major Damage"/>
    <s v="Ambulance"/>
    <s v="SC"/>
    <s v="Columbus"/>
    <n v="18"/>
    <n v="3"/>
    <s v="Unknown"/>
    <n v="1"/>
    <n v="2"/>
    <s v="Unknown"/>
    <n v="32280"/>
    <n v="5380"/>
    <n v="5380"/>
    <n v="21520"/>
    <s v="Ford"/>
    <s v="Fusion"/>
    <n v="2010"/>
    <x v="0"/>
    <x v="1"/>
  </r>
  <r>
    <n v="292"/>
    <n v="42"/>
    <n v="396002"/>
    <d v="2007-03-04T00:00:00"/>
    <s v="IN"/>
    <s v="250/500"/>
    <n v="1000"/>
    <n v="1588.22"/>
    <n v="0"/>
    <n v="605369"/>
    <s v="MALE"/>
    <s v="JD"/>
    <s v="Machine-Op-Inspct"/>
    <s v="Other-Relative"/>
    <n v="0"/>
    <n v="-53800"/>
    <d v="2015-01-15T00:00:00"/>
    <s v="Multi-Vehicle Collision"/>
    <s v="Rear Collision"/>
    <s v="Total Loss"/>
    <s v="Other"/>
    <s v="WV"/>
    <s v="River wood"/>
    <n v="15"/>
    <n v="3"/>
    <s v="Yes"/>
    <n v="1"/>
    <n v="1"/>
    <s v="No"/>
    <n v="84600"/>
    <n v="16920"/>
    <n v="8460"/>
    <n v="59220"/>
    <s v="Chevrolet"/>
    <s v="Malibu"/>
    <n v="2007"/>
    <x v="1"/>
    <x v="0"/>
  </r>
  <r>
    <n v="165"/>
    <n v="35"/>
    <n v="976908"/>
    <d v="2012-12-31T00:00:00"/>
    <s v="IL"/>
    <s v="250/500"/>
    <n v="500"/>
    <n v="900.02"/>
    <n v="6000000"/>
    <n v="448466"/>
    <s v="MALE"/>
    <s v="College"/>
    <s v="Craft-Repair"/>
    <s v="Own-Child"/>
    <n v="0"/>
    <n v="-49900"/>
    <d v="2015-02-24T00:00:00"/>
    <s v="Single Vehicle Collision"/>
    <s v="Front Collision"/>
    <s v="Total Loss"/>
    <s v="Other"/>
    <s v="SC"/>
    <s v="Springfield"/>
    <n v="8"/>
    <n v="1"/>
    <s v="No"/>
    <n v="1"/>
    <n v="3"/>
    <s v="Yes"/>
    <n v="69700"/>
    <n v="6970"/>
    <n v="6970"/>
    <n v="55760"/>
    <s v="Bmw"/>
    <s v="3 Series"/>
    <n v="2008"/>
    <x v="1"/>
    <x v="2"/>
  </r>
  <r>
    <n v="158"/>
    <n v="33"/>
    <n v="509489"/>
    <d v="2013-12-21T00:00:00"/>
    <s v="OH"/>
    <s v="100/300"/>
    <n v="1000"/>
    <n v="1744.64"/>
    <n v="3000000"/>
    <n v="432786"/>
    <s v="MALE"/>
    <s v="JD"/>
    <s v="Prof-Specialty"/>
    <s v="Unmarried"/>
    <n v="0"/>
    <n v="0"/>
    <d v="2015-02-07T00:00:00"/>
    <s v="Multi-Vehicle Collision"/>
    <s v="Rear Collision"/>
    <s v="Total Loss"/>
    <s v="Ambulance"/>
    <s v="WV"/>
    <s v="Springfield"/>
    <n v="4"/>
    <n v="3"/>
    <s v="No"/>
    <n v="0"/>
    <n v="1"/>
    <s v="No"/>
    <n v="36400"/>
    <n v="3640"/>
    <n v="7280"/>
    <n v="25480"/>
    <s v="Volkswagen"/>
    <s v="Jetta"/>
    <n v="1998"/>
    <x v="1"/>
    <x v="0"/>
  </r>
  <r>
    <n v="241"/>
    <n v="39"/>
    <n v="485295"/>
    <d v="2005-04-28T00:00:00"/>
    <s v="OH"/>
    <s v="250/500"/>
    <n v="1000"/>
    <n v="1260.56"/>
    <n v="0"/>
    <n v="473591"/>
    <s v="FEMALE"/>
    <s v="JD"/>
    <s v="Adm-Clerical"/>
    <s v="Own-Child"/>
    <n v="0"/>
    <n v="-54900"/>
    <d v="2015-02-22T00:00:00"/>
    <s v="Multi-Vehicle Collision"/>
    <s v="Side Collision"/>
    <s v="Minor Damage"/>
    <s v="Police"/>
    <s v="SC"/>
    <s v="Northbrook"/>
    <n v="20"/>
    <n v="3"/>
    <s v="No"/>
    <n v="0"/>
    <n v="2"/>
    <s v="Yes"/>
    <n v="37520"/>
    <n v="4690"/>
    <n v="4690"/>
    <n v="28140"/>
    <s v="Jeep"/>
    <s v="Wrangler"/>
    <n v="2010"/>
    <x v="1"/>
    <x v="0"/>
  </r>
  <r>
    <n v="103"/>
    <n v="33"/>
    <n v="361829"/>
    <d v="1994-09-17T00:00:00"/>
    <s v="OH"/>
    <s v="500/1000"/>
    <n v="2000"/>
    <n v="1021.14"/>
    <n v="0"/>
    <n v="618418"/>
    <s v="FEMALE"/>
    <s v="Masters"/>
    <s v="Other-Service"/>
    <s v="Wife"/>
    <n v="69500"/>
    <n v="-47700"/>
    <d v="2015-01-19T00:00:00"/>
    <s v="Multi-Vehicle Collision"/>
    <s v="Side Collision"/>
    <s v="Major Damage"/>
    <s v="Ambulance"/>
    <s v="NY"/>
    <s v="North bend"/>
    <n v="1"/>
    <n v="3"/>
    <s v="No"/>
    <n v="2"/>
    <n v="3"/>
    <s v="Unknown"/>
    <n v="79090"/>
    <n v="14380"/>
    <n v="14380"/>
    <n v="50330"/>
    <s v="Dodge"/>
    <s v="RAM"/>
    <n v="2014"/>
    <x v="1"/>
    <x v="1"/>
  </r>
  <r>
    <n v="402"/>
    <n v="54"/>
    <n v="603632"/>
    <d v="2003-08-16T00:00:00"/>
    <s v="OH"/>
    <s v="250/500"/>
    <n v="2000"/>
    <n v="1285.0899999999999"/>
    <n v="0"/>
    <n v="444558"/>
    <s v="MALE"/>
    <s v="JD"/>
    <s v="Farming-Fishing"/>
    <s v="Not-In-Family"/>
    <n v="48000"/>
    <n v="-79600"/>
    <d v="2015-02-28T00:00:00"/>
    <s v="Single Vehicle Collision"/>
    <s v="Rear Collision"/>
    <s v="Major Damage"/>
    <s v="Other"/>
    <s v="NY"/>
    <s v="Springfield"/>
    <n v="19"/>
    <n v="1"/>
    <s v="No"/>
    <n v="0"/>
    <n v="2"/>
    <s v="Yes"/>
    <n v="67770"/>
    <n v="7530"/>
    <n v="15060"/>
    <n v="45180"/>
    <s v="Mercedes"/>
    <s v="ML350"/>
    <n v="2013"/>
    <x v="0"/>
    <x v="1"/>
  </r>
  <r>
    <n v="102"/>
    <n v="32"/>
    <n v="783494"/>
    <d v="2014-09-02T00:00:00"/>
    <s v="OH"/>
    <s v="100/300"/>
    <n v="500"/>
    <n v="1537.07"/>
    <n v="3000000"/>
    <n v="457733"/>
    <s v="MALE"/>
    <s v="JD"/>
    <s v="Tech-Support"/>
    <s v="Wife"/>
    <n v="0"/>
    <n v="0"/>
    <d v="2015-02-04T00:00:00"/>
    <s v="Single Vehicle Collision"/>
    <s v="Side Collision"/>
    <s v="Total Loss"/>
    <s v="Other"/>
    <s v="OH"/>
    <s v="North bend"/>
    <n v="11"/>
    <n v="1"/>
    <s v="No"/>
    <n v="1"/>
    <n v="0"/>
    <s v="No"/>
    <n v="47400"/>
    <n v="9480"/>
    <n v="4740"/>
    <n v="33180"/>
    <s v="Chevrolet"/>
    <s v="Silverado"/>
    <n v="2004"/>
    <x v="0"/>
    <x v="2"/>
  </r>
  <r>
    <n v="182"/>
    <n v="40"/>
    <n v="439049"/>
    <d v="2011-12-12T00:00:00"/>
    <s v="IN"/>
    <s v="100/300"/>
    <n v="1000"/>
    <n v="1022.42"/>
    <n v="0"/>
    <n v="466161"/>
    <s v="MALE"/>
    <s v="PhD"/>
    <s v="Other-Service"/>
    <s v="Husband"/>
    <n v="50000"/>
    <n v="-56900"/>
    <d v="2015-02-17T00:00:00"/>
    <s v="Single Vehicle Collision"/>
    <s v="Front Collision"/>
    <s v="Total Loss"/>
    <s v="Other"/>
    <s v="SC"/>
    <s v="North bend"/>
    <n v="13"/>
    <n v="1"/>
    <s v="Yes"/>
    <n v="0"/>
    <n v="2"/>
    <s v="Unknown"/>
    <n v="71100"/>
    <n v="7110"/>
    <n v="14220"/>
    <n v="49770"/>
    <s v="Audi"/>
    <s v="A3"/>
    <n v="2008"/>
    <x v="1"/>
    <x v="0"/>
  </r>
  <r>
    <n v="282"/>
    <n v="46"/>
    <n v="502634"/>
    <d v="1991-08-17T00:00:00"/>
    <s v="OH"/>
    <s v="100/300"/>
    <n v="2000"/>
    <n v="1558.86"/>
    <n v="0"/>
    <n v="450800"/>
    <s v="MALE"/>
    <s v="MD"/>
    <s v="Other-Service"/>
    <s v="Wife"/>
    <n v="51100"/>
    <n v="-75100"/>
    <d v="2015-02-17T00:00:00"/>
    <s v="Single Vehicle Collision"/>
    <s v="Front Collision"/>
    <s v="Minor Damage"/>
    <s v="Police"/>
    <s v="NY"/>
    <s v="Springfield"/>
    <n v="2"/>
    <n v="1"/>
    <s v="Unknown"/>
    <n v="2"/>
    <n v="2"/>
    <s v="No"/>
    <n v="69400"/>
    <n v="13880"/>
    <n v="6940"/>
    <n v="48580"/>
    <s v="Bmw"/>
    <s v="M5"/>
    <n v="2012"/>
    <x v="1"/>
    <x v="1"/>
  </r>
  <r>
    <n v="222"/>
    <n v="39"/>
    <n v="378588"/>
    <d v="2004-02-29T00:00:00"/>
    <s v="OH"/>
    <s v="500/1000"/>
    <n v="500"/>
    <n v="1757.87"/>
    <n v="0"/>
    <n v="458993"/>
    <s v="MALE"/>
    <s v="High School"/>
    <s v="Transport-Moving"/>
    <s v="Not-In-Family"/>
    <n v="71400"/>
    <n v="0"/>
    <d v="2015-01-17T00:00:00"/>
    <s v="Multi-Vehicle Collision"/>
    <s v="Rear Collision"/>
    <s v="Major Damage"/>
    <s v="Other"/>
    <s v="SC"/>
    <s v="Northbrook"/>
    <n v="9"/>
    <n v="3"/>
    <s v="Yes"/>
    <n v="2"/>
    <n v="1"/>
    <s v="Unknown"/>
    <n v="55000"/>
    <n v="5000"/>
    <n v="10000"/>
    <n v="40000"/>
    <s v="Saab"/>
    <n v="93"/>
    <n v="1996"/>
    <x v="0"/>
    <x v="2"/>
  </r>
  <r>
    <n v="415"/>
    <n v="52"/>
    <n v="794731"/>
    <d v="2015-02-22T00:00:00"/>
    <s v="IN"/>
    <s v="250/500"/>
    <n v="1000"/>
    <n v="973.5"/>
    <n v="0"/>
    <n v="468634"/>
    <s v="MALE"/>
    <s v="PhD"/>
    <s v="Machine-Op-Inspct"/>
    <s v="Not-In-Family"/>
    <n v="50400"/>
    <n v="0"/>
    <d v="2015-02-02T00:00:00"/>
    <s v="Multi-Vehicle Collision"/>
    <s v="Rear Collision"/>
    <s v="Total Loss"/>
    <s v="Police"/>
    <s v="WV"/>
    <s v="Arlington"/>
    <n v="15"/>
    <n v="2"/>
    <s v="Yes"/>
    <n v="1"/>
    <n v="3"/>
    <s v="Yes"/>
    <n v="51090"/>
    <n v="7860"/>
    <n v="7860"/>
    <n v="35370"/>
    <s v="Toyota"/>
    <s v="Highlander"/>
    <n v="2003"/>
    <x v="1"/>
    <x v="0"/>
  </r>
  <r>
    <n v="51"/>
    <n v="34"/>
    <n v="641934"/>
    <d v="2013-12-25T00:00:00"/>
    <s v="OH"/>
    <s v="500/1000"/>
    <n v="500"/>
    <n v="1430.8"/>
    <n v="0"/>
    <n v="461264"/>
    <s v="MALE"/>
    <s v="PhD"/>
    <s v="Machine-Op-Inspct"/>
    <s v="Unmarried"/>
    <n v="0"/>
    <n v="0"/>
    <d v="2015-02-12T00:00:00"/>
    <s v="Single Vehicle Collision"/>
    <s v="Side Collision"/>
    <s v="Major Damage"/>
    <s v="Fire"/>
    <s v="NY"/>
    <s v="Springfield"/>
    <n v="23"/>
    <n v="1"/>
    <s v="Unknown"/>
    <n v="2"/>
    <n v="3"/>
    <s v="No"/>
    <n v="64200"/>
    <n v="6420"/>
    <n v="19260"/>
    <n v="38520"/>
    <s v="Honda"/>
    <s v="Civic"/>
    <n v="2007"/>
    <x v="0"/>
    <x v="2"/>
  </r>
  <r>
    <n v="255"/>
    <n v="45"/>
    <n v="113516"/>
    <d v="1990-10-13T00:00:00"/>
    <s v="IL"/>
    <s v="500/1000"/>
    <n v="500"/>
    <n v="1192.27"/>
    <n v="0"/>
    <n v="600184"/>
    <s v="MALE"/>
    <s v="High School"/>
    <s v="Sales"/>
    <s v="Own-Child"/>
    <n v="0"/>
    <n v="-40200"/>
    <d v="2015-01-04T00:00:00"/>
    <s v="Single Vehicle Collision"/>
    <s v="Front Collision"/>
    <s v="Total Loss"/>
    <s v="Other"/>
    <s v="NC"/>
    <s v="River wood"/>
    <n v="16"/>
    <n v="1"/>
    <s v="No"/>
    <n v="2"/>
    <n v="0"/>
    <s v="Yes"/>
    <n v="67320"/>
    <n v="12240"/>
    <n v="12240"/>
    <n v="42840"/>
    <s v="Ford"/>
    <s v="Fusion"/>
    <n v="2006"/>
    <x v="1"/>
    <x v="2"/>
  </r>
  <r>
    <n v="143"/>
    <n v="31"/>
    <n v="425631"/>
    <d v="2014-07-05T00:00:00"/>
    <s v="IL"/>
    <s v="250/500"/>
    <n v="500"/>
    <n v="1163.83"/>
    <n v="0"/>
    <n v="604874"/>
    <s v="MALE"/>
    <s v="Associate"/>
    <s v="Protective-Serv"/>
    <s v="Husband"/>
    <n v="37700"/>
    <n v="0"/>
    <d v="2015-02-21T00:00:00"/>
    <s v="Multi-Vehicle Collision"/>
    <s v="Side Collision"/>
    <s v="Major Damage"/>
    <s v="Other"/>
    <s v="NC"/>
    <s v="Arlington"/>
    <n v="21"/>
    <n v="4"/>
    <s v="Yes"/>
    <n v="2"/>
    <n v="0"/>
    <s v="Unknown"/>
    <n v="76120"/>
    <n v="6920"/>
    <n v="13840"/>
    <n v="55360"/>
    <s v="Audi"/>
    <s v="A5"/>
    <n v="1999"/>
    <x v="1"/>
    <x v="2"/>
  </r>
  <r>
    <n v="130"/>
    <n v="28"/>
    <n v="542245"/>
    <d v="1991-11-25T00:00:00"/>
    <s v="OH"/>
    <s v="500/1000"/>
    <n v="1000"/>
    <n v="1003.15"/>
    <n v="0"/>
    <n v="462377"/>
    <s v="FEMALE"/>
    <s v="JD"/>
    <s v="Farming-Fishing"/>
    <s v="Other-Relative"/>
    <n v="0"/>
    <n v="-38500"/>
    <d v="2015-01-23T00:00:00"/>
    <s v="Multi-Vehicle Collision"/>
    <s v="Front Collision"/>
    <s v="Minor Damage"/>
    <s v="Ambulance"/>
    <s v="SC"/>
    <s v="Hillsdale"/>
    <n v="21"/>
    <n v="2"/>
    <s v="Yes"/>
    <n v="2"/>
    <n v="1"/>
    <s v="No"/>
    <n v="85020"/>
    <n v="13080"/>
    <n v="13080"/>
    <n v="58860"/>
    <s v="Ford"/>
    <s v="Fusion"/>
    <n v="2010"/>
    <x v="1"/>
    <x v="0"/>
  </r>
  <r>
    <n v="242"/>
    <n v="41"/>
    <n v="512894"/>
    <d v="1990-10-02T00:00:00"/>
    <s v="OH"/>
    <s v="250/500"/>
    <n v="2000"/>
    <n v="1153.54"/>
    <n v="6000000"/>
    <n v="619657"/>
    <s v="MALE"/>
    <s v="Masters"/>
    <s v="Protective-Serv"/>
    <s v="Unmarried"/>
    <n v="0"/>
    <n v="-57000"/>
    <d v="2015-02-12T00:00:00"/>
    <s v="Multi-Vehicle Collision"/>
    <s v="Rear Collision"/>
    <s v="Minor Damage"/>
    <s v="Fire"/>
    <s v="NY"/>
    <s v="Northbrook"/>
    <n v="3"/>
    <n v="3"/>
    <s v="No"/>
    <n v="0"/>
    <n v="1"/>
    <s v="Unknown"/>
    <n v="68090"/>
    <n v="12380"/>
    <n v="12380"/>
    <n v="43330"/>
    <s v="Toyota"/>
    <s v="Corolla"/>
    <n v="2009"/>
    <x v="1"/>
    <x v="1"/>
  </r>
  <r>
    <n v="96"/>
    <n v="27"/>
    <n v="633090"/>
    <d v="2009-02-17T00:00:00"/>
    <s v="IL"/>
    <s v="100/300"/>
    <n v="1000"/>
    <n v="1631.1"/>
    <n v="0"/>
    <n v="437323"/>
    <s v="FEMALE"/>
    <s v="High School"/>
    <s v="Priv-House-Serv"/>
    <s v="Wife"/>
    <n v="0"/>
    <n v="0"/>
    <d v="2015-01-23T00:00:00"/>
    <s v="Parked Car"/>
    <s v="Unknown"/>
    <s v="Trivial Damage"/>
    <s v="Police"/>
    <s v="WV"/>
    <s v="Arlington"/>
    <n v="4"/>
    <n v="1"/>
    <s v="Unknown"/>
    <n v="1"/>
    <n v="2"/>
    <s v="No"/>
    <n v="6030"/>
    <n v="670"/>
    <n v="670"/>
    <n v="4690"/>
    <s v="Nissan"/>
    <s v="Pathfinder"/>
    <n v="2007"/>
    <x v="1"/>
    <x v="0"/>
  </r>
  <r>
    <n v="180"/>
    <n v="35"/>
    <n v="464234"/>
    <d v="2005-07-17T00:00:00"/>
    <s v="IL"/>
    <s v="500/1000"/>
    <n v="1000"/>
    <n v="1252.48"/>
    <n v="0"/>
    <n v="432148"/>
    <s v="MALE"/>
    <s v="MD"/>
    <s v="Machine-Op-Inspct"/>
    <s v="Wife"/>
    <n v="0"/>
    <n v="-55800"/>
    <d v="2015-02-10T00:00:00"/>
    <s v="Vehicle Theft"/>
    <s v="Unknown"/>
    <s v="Minor Damage"/>
    <s v="None"/>
    <s v="OH"/>
    <s v="Springfield"/>
    <n v="17"/>
    <n v="1"/>
    <s v="Unknown"/>
    <n v="1"/>
    <n v="3"/>
    <s v="No"/>
    <n v="5100"/>
    <n v="1020"/>
    <n v="510"/>
    <n v="3570"/>
    <s v="Chevrolet"/>
    <s v="Malibu"/>
    <n v="2000"/>
    <x v="1"/>
    <x v="0"/>
  </r>
  <r>
    <n v="150"/>
    <n v="30"/>
    <n v="290162"/>
    <d v="1994-03-12T00:00:00"/>
    <s v="IN"/>
    <s v="100/300"/>
    <n v="1000"/>
    <n v="1677.26"/>
    <n v="0"/>
    <n v="439690"/>
    <s v="MALE"/>
    <s v="College"/>
    <s v="Sales"/>
    <s v="Own-Child"/>
    <n v="40100"/>
    <n v="0"/>
    <d v="2015-01-10T00:00:00"/>
    <s v="Vehicle Theft"/>
    <s v="Unknown"/>
    <s v="Trivial Damage"/>
    <s v="Police"/>
    <s v="WV"/>
    <s v="Springfield"/>
    <n v="7"/>
    <n v="1"/>
    <s v="Yes"/>
    <n v="1"/>
    <n v="3"/>
    <s v="Yes"/>
    <n v="4590"/>
    <n v="510"/>
    <n v="510"/>
    <n v="3570"/>
    <s v="Volkswagen"/>
    <s v="Jetta"/>
    <n v="2013"/>
    <x v="1"/>
    <x v="0"/>
  </r>
  <r>
    <n v="463"/>
    <n v="59"/>
    <n v="638155"/>
    <d v="1994-08-03T00:00:00"/>
    <s v="IL"/>
    <s v="250/500"/>
    <n v="1000"/>
    <n v="979.73"/>
    <n v="0"/>
    <n v="601848"/>
    <s v="FEMALE"/>
    <s v="JD"/>
    <s v="Exec-Managerial"/>
    <s v="Not-In-Family"/>
    <n v="51700"/>
    <n v="0"/>
    <d v="2015-02-12T00:00:00"/>
    <s v="Multi-Vehicle Collision"/>
    <s v="Front Collision"/>
    <s v="Major Damage"/>
    <s v="Other"/>
    <s v="SC"/>
    <s v="Columbus"/>
    <n v="14"/>
    <n v="2"/>
    <s v="Unknown"/>
    <n v="1"/>
    <n v="2"/>
    <s v="No"/>
    <n v="72400"/>
    <n v="7240"/>
    <n v="14480"/>
    <n v="50680"/>
    <s v="Chevrolet"/>
    <s v="Tahoe"/>
    <n v="1999"/>
    <x v="0"/>
    <x v="0"/>
  </r>
  <r>
    <n v="472"/>
    <n v="64"/>
    <n v="911429"/>
    <d v="2012-08-25T00:00:00"/>
    <s v="IN"/>
    <s v="250/500"/>
    <n v="500"/>
    <n v="989.24"/>
    <n v="0"/>
    <n v="615821"/>
    <s v="MALE"/>
    <s v="Masters"/>
    <s v="Other-Service"/>
    <s v="Not-In-Family"/>
    <n v="0"/>
    <n v="0"/>
    <d v="2015-02-21T00:00:00"/>
    <s v="Single Vehicle Collision"/>
    <s v="Front Collision"/>
    <s v="Major Damage"/>
    <s v="Fire"/>
    <s v="NY"/>
    <s v="Northbrook"/>
    <n v="13"/>
    <n v="1"/>
    <s v="No"/>
    <n v="2"/>
    <n v="3"/>
    <s v="No"/>
    <n v="70900"/>
    <n v="14180"/>
    <n v="7090"/>
    <n v="49630"/>
    <s v="Mercedes"/>
    <s v="ML350"/>
    <n v="2002"/>
    <x v="1"/>
    <x v="2"/>
  </r>
  <r>
    <n v="75"/>
    <n v="25"/>
    <n v="106186"/>
    <d v="2011-12-02T00:00:00"/>
    <s v="IL"/>
    <s v="500/1000"/>
    <n v="1000"/>
    <n v="1389.86"/>
    <n v="0"/>
    <n v="472475"/>
    <s v="FEMALE"/>
    <s v="Associate"/>
    <s v="Priv-House-Serv"/>
    <s v="Husband"/>
    <n v="0"/>
    <n v="0"/>
    <d v="2015-01-18T00:00:00"/>
    <s v="Multi-Vehicle Collision"/>
    <s v="Side Collision"/>
    <s v="Total Loss"/>
    <s v="Other"/>
    <s v="WV"/>
    <s v="Springfield"/>
    <n v="23"/>
    <n v="2"/>
    <s v="Unknown"/>
    <n v="2"/>
    <n v="3"/>
    <s v="Yes"/>
    <n v="65100"/>
    <n v="6510"/>
    <n v="6510"/>
    <n v="52080"/>
    <s v="Saab"/>
    <n v="93"/>
    <n v="2011"/>
    <x v="1"/>
    <x v="0"/>
  </r>
  <r>
    <n v="193"/>
    <n v="40"/>
    <n v="311783"/>
    <d v="2005-02-25T00:00:00"/>
    <s v="OH"/>
    <s v="100/300"/>
    <n v="500"/>
    <n v="1233.8499999999999"/>
    <n v="0"/>
    <n v="457463"/>
    <s v="FEMALE"/>
    <s v="College"/>
    <s v="Handlers-Cleaners"/>
    <s v="Husband"/>
    <n v="0"/>
    <n v="0"/>
    <d v="2015-02-28T00:00:00"/>
    <s v="Multi-Vehicle Collision"/>
    <s v="Side Collision"/>
    <s v="Total Loss"/>
    <s v="Ambulance"/>
    <s v="PA"/>
    <s v="Hillsdale"/>
    <n v="23"/>
    <n v="3"/>
    <s v="Unknown"/>
    <n v="2"/>
    <n v="1"/>
    <s v="Yes"/>
    <n v="64260"/>
    <n v="0"/>
    <n v="14280"/>
    <n v="49980"/>
    <s v="Ford"/>
    <s v="Escape"/>
    <n v="1999"/>
    <x v="1"/>
    <x v="2"/>
  </r>
  <r>
    <n v="43"/>
    <n v="43"/>
    <n v="528385"/>
    <d v="1997-11-07T00:00:00"/>
    <s v="IL"/>
    <s v="500/1000"/>
    <n v="500"/>
    <n v="1320.39"/>
    <n v="0"/>
    <n v="604861"/>
    <s v="FEMALE"/>
    <s v="Associate"/>
    <s v="Armed-Forces"/>
    <s v="Not-In-Family"/>
    <n v="0"/>
    <n v="0"/>
    <d v="2015-01-19T00:00:00"/>
    <s v="Single Vehicle Collision"/>
    <s v="Rear Collision"/>
    <s v="Major Damage"/>
    <s v="Ambulance"/>
    <s v="WV"/>
    <s v="Arlington"/>
    <n v="16"/>
    <n v="1"/>
    <s v="Unknown"/>
    <n v="2"/>
    <n v="1"/>
    <s v="Unknown"/>
    <n v="79970"/>
    <n v="7270"/>
    <n v="21810"/>
    <n v="50890"/>
    <s v="Honda"/>
    <s v="CRV"/>
    <n v="1996"/>
    <x v="0"/>
    <x v="2"/>
  </r>
  <r>
    <n v="253"/>
    <n v="41"/>
    <n v="228403"/>
    <d v="2004-04-20T00:00:00"/>
    <s v="IN"/>
    <s v="100/300"/>
    <n v="1000"/>
    <n v="1435.09"/>
    <n v="0"/>
    <n v="471519"/>
    <s v="FEMALE"/>
    <s v="College"/>
    <s v="Machine-Op-Inspct"/>
    <s v="Not-In-Family"/>
    <n v="36600"/>
    <n v="0"/>
    <d v="2015-01-11T00:00:00"/>
    <s v="Single Vehicle Collision"/>
    <s v="Rear Collision"/>
    <s v="Total Loss"/>
    <s v="Police"/>
    <s v="SC"/>
    <s v="Northbrook"/>
    <n v="17"/>
    <n v="1"/>
    <s v="No"/>
    <n v="2"/>
    <n v="0"/>
    <s v="Unknown"/>
    <n v="56610"/>
    <n v="6290"/>
    <n v="6290"/>
    <n v="44030"/>
    <s v="Chevrolet"/>
    <s v="Tahoe"/>
    <n v="1995"/>
    <x v="1"/>
    <x v="0"/>
  </r>
  <r>
    <n v="152"/>
    <n v="30"/>
    <n v="209177"/>
    <d v="2009-11-17T00:00:00"/>
    <s v="IN"/>
    <s v="500/1000"/>
    <n v="500"/>
    <n v="1448.54"/>
    <n v="0"/>
    <n v="618682"/>
    <s v="FEMALE"/>
    <s v="JD"/>
    <s v="Craft-Repair"/>
    <s v="Wife"/>
    <n v="58600"/>
    <n v="0"/>
    <d v="2015-02-11T00:00:00"/>
    <s v="Single Vehicle Collision"/>
    <s v="Side Collision"/>
    <s v="Major Damage"/>
    <s v="Fire"/>
    <s v="VA"/>
    <s v="Northbrook"/>
    <n v="9"/>
    <n v="1"/>
    <s v="Yes"/>
    <n v="1"/>
    <n v="1"/>
    <s v="Unknown"/>
    <n v="84590"/>
    <n v="7690"/>
    <n v="7690"/>
    <n v="69210"/>
    <s v="Toyota"/>
    <s v="Highlander"/>
    <n v="2000"/>
    <x v="0"/>
    <x v="2"/>
  </r>
  <r>
    <n v="160"/>
    <n v="38"/>
    <n v="497929"/>
    <d v="2009-09-19T00:00:00"/>
    <s v="OH"/>
    <s v="250/500"/>
    <n v="500"/>
    <n v="1733.56"/>
    <n v="0"/>
    <n v="441425"/>
    <s v="MALE"/>
    <s v="High School"/>
    <s v="Sales"/>
    <s v="Wife"/>
    <n v="0"/>
    <n v="-43800"/>
    <d v="2015-01-09T00:00:00"/>
    <s v="Multi-Vehicle Collision"/>
    <s v="Side Collision"/>
    <s v="Major Damage"/>
    <s v="Fire"/>
    <s v="SC"/>
    <s v="Hillsdale"/>
    <n v="13"/>
    <n v="3"/>
    <s v="No"/>
    <n v="2"/>
    <n v="1"/>
    <s v="Yes"/>
    <n v="66780"/>
    <n v="7420"/>
    <n v="14840"/>
    <n v="44520"/>
    <s v="Mercedes"/>
    <s v="ML350"/>
    <n v="1996"/>
    <x v="1"/>
    <x v="2"/>
  </r>
  <r>
    <n v="56"/>
    <n v="36"/>
    <n v="735844"/>
    <d v="2009-11-08T00:00:00"/>
    <s v="IN"/>
    <s v="100/300"/>
    <n v="500"/>
    <n v="1533.07"/>
    <n v="0"/>
    <n v="609336"/>
    <s v="MALE"/>
    <s v="JD"/>
    <s v="Farming-Fishing"/>
    <s v="Own-Child"/>
    <n v="0"/>
    <n v="-28800"/>
    <d v="2015-01-20T00:00:00"/>
    <s v="Single Vehicle Collision"/>
    <s v="Rear Collision"/>
    <s v="Major Damage"/>
    <s v="Police"/>
    <s v="NC"/>
    <s v="Springfield"/>
    <n v="13"/>
    <n v="1"/>
    <s v="Yes"/>
    <n v="1"/>
    <n v="2"/>
    <s v="Yes"/>
    <n v="58500"/>
    <n v="0"/>
    <n v="6500"/>
    <n v="52000"/>
    <s v="Ford"/>
    <s v="Escape"/>
    <n v="2001"/>
    <x v="1"/>
    <x v="2"/>
  </r>
  <r>
    <n v="286"/>
    <n v="41"/>
    <n v="710741"/>
    <d v="2001-09-12T00:00:00"/>
    <s v="IL"/>
    <s v="100/300"/>
    <n v="500"/>
    <n v="1106.77"/>
    <n v="0"/>
    <n v="603320"/>
    <s v="FEMALE"/>
    <s v="College"/>
    <s v="Prof-Specialty"/>
    <s v="Other-Relative"/>
    <n v="45500"/>
    <n v="-62500"/>
    <d v="2015-02-26T00:00:00"/>
    <s v="Parked Car"/>
    <s v="Unknown"/>
    <s v="Trivial Damage"/>
    <s v="Police"/>
    <s v="WV"/>
    <s v="Columbus"/>
    <n v="3"/>
    <n v="1"/>
    <s v="Unknown"/>
    <n v="2"/>
    <n v="0"/>
    <s v="No"/>
    <n v="5000"/>
    <n v="500"/>
    <n v="500"/>
    <n v="4000"/>
    <s v="Dodge"/>
    <s v="RAM"/>
    <n v="2003"/>
    <x v="1"/>
    <x v="2"/>
  </r>
  <r>
    <n v="3"/>
    <n v="29"/>
    <n v="276804"/>
    <d v="1992-11-27T00:00:00"/>
    <s v="IL"/>
    <s v="100/300"/>
    <n v="500"/>
    <n v="995.7"/>
    <n v="5000000"/>
    <n v="615446"/>
    <s v="FEMALE"/>
    <s v="JD"/>
    <s v="Priv-House-Serv"/>
    <s v="Unmarried"/>
    <n v="0"/>
    <n v="0"/>
    <d v="2015-02-02T00:00:00"/>
    <s v="Parked Car"/>
    <s v="Unknown"/>
    <s v="Trivial Damage"/>
    <s v="Police"/>
    <s v="PA"/>
    <s v="Springfield"/>
    <n v="3"/>
    <n v="1"/>
    <s v="Unknown"/>
    <n v="2"/>
    <n v="1"/>
    <s v="Unknown"/>
    <n v="5000"/>
    <n v="500"/>
    <n v="1000"/>
    <n v="3500"/>
    <s v="Mercedes"/>
    <s v="E400"/>
    <n v="2008"/>
    <x v="0"/>
    <x v="2"/>
  </r>
  <r>
    <n v="286"/>
    <n v="41"/>
    <n v="507545"/>
    <d v="1998-12-07T00:00:00"/>
    <s v="IL"/>
    <s v="250/500"/>
    <n v="1000"/>
    <n v="1298.8499999999999"/>
    <n v="6000000"/>
    <n v="435967"/>
    <s v="FEMALE"/>
    <s v="High School"/>
    <s v="Sales"/>
    <s v="Other-Relative"/>
    <n v="71300"/>
    <n v="-70300"/>
    <d v="2015-01-04T00:00:00"/>
    <s v="Multi-Vehicle Collision"/>
    <s v="Front Collision"/>
    <s v="Major Damage"/>
    <s v="Ambulance"/>
    <s v="NY"/>
    <s v="Columbus"/>
    <n v="16"/>
    <n v="3"/>
    <s v="Unknown"/>
    <n v="1"/>
    <n v="3"/>
    <s v="Yes"/>
    <n v="54450"/>
    <n v="6050"/>
    <n v="12100"/>
    <n v="36300"/>
    <s v="Saab"/>
    <s v="92x"/>
    <n v="2007"/>
    <x v="1"/>
    <x v="0"/>
  </r>
  <r>
    <n v="239"/>
    <n v="38"/>
    <n v="485642"/>
    <d v="1990-08-25T00:00:00"/>
    <s v="OH"/>
    <s v="250/500"/>
    <n v="1000"/>
    <n v="1276.73"/>
    <n v="5000000"/>
    <n v="610246"/>
    <s v="FEMALE"/>
    <s v="Masters"/>
    <s v="Handlers-Cleaners"/>
    <s v="Other-Relative"/>
    <n v="0"/>
    <n v="0"/>
    <d v="2015-02-19T00:00:00"/>
    <s v="Multi-Vehicle Collision"/>
    <s v="Front Collision"/>
    <s v="Major Damage"/>
    <s v="Police"/>
    <s v="WV"/>
    <s v="Northbrook"/>
    <n v="12"/>
    <n v="3"/>
    <s v="No"/>
    <n v="1"/>
    <n v="3"/>
    <s v="Unknown"/>
    <n v="61920"/>
    <n v="6880"/>
    <n v="6880"/>
    <n v="48160"/>
    <s v="Saab"/>
    <n v="93"/>
    <n v="2003"/>
    <x v="1"/>
    <x v="0"/>
  </r>
  <r>
    <n v="64"/>
    <n v="29"/>
    <n v="796375"/>
    <d v="2011-10-22T00:00:00"/>
    <s v="OH"/>
    <s v="250/500"/>
    <n v="2000"/>
    <n v="1202.28"/>
    <n v="0"/>
    <n v="479327"/>
    <s v="MALE"/>
    <s v="High School"/>
    <s v="Exec-Managerial"/>
    <s v="Other-Relative"/>
    <n v="0"/>
    <n v="-61400"/>
    <d v="2015-01-12T00:00:00"/>
    <s v="Single Vehicle Collision"/>
    <s v="Side Collision"/>
    <s v="Minor Damage"/>
    <s v="Ambulance"/>
    <s v="VA"/>
    <s v="Hillsdale"/>
    <n v="4"/>
    <n v="1"/>
    <s v="Unknown"/>
    <n v="1"/>
    <n v="2"/>
    <s v="No"/>
    <n v="43700"/>
    <n v="4370"/>
    <n v="4370"/>
    <n v="34960"/>
    <s v="Nissan"/>
    <s v="Pathfinder"/>
    <n v="2007"/>
    <x v="0"/>
    <x v="1"/>
  </r>
  <r>
    <n v="98"/>
    <n v="31"/>
    <n v="171183"/>
    <d v="1990-02-01T00:00:00"/>
    <s v="IN"/>
    <s v="100/300"/>
    <n v="500"/>
    <n v="671.92"/>
    <n v="0"/>
    <n v="468300"/>
    <s v="MALE"/>
    <s v="Masters"/>
    <s v="Machine-Op-Inspct"/>
    <s v="Wife"/>
    <n v="0"/>
    <n v="-26400"/>
    <d v="2015-01-24T00:00:00"/>
    <s v="Single Vehicle Collision"/>
    <s v="Front Collision"/>
    <s v="Minor Damage"/>
    <s v="Other"/>
    <s v="NC"/>
    <s v="River wood"/>
    <n v="3"/>
    <n v="1"/>
    <s v="Unknown"/>
    <n v="2"/>
    <n v="0"/>
    <s v="Unknown"/>
    <n v="64080"/>
    <n v="7120"/>
    <n v="7120"/>
    <n v="49840"/>
    <s v="Ford"/>
    <s v="Escape"/>
    <n v="1997"/>
    <x v="1"/>
    <x v="2"/>
  </r>
  <r>
    <n v="16"/>
    <n v="35"/>
    <n v="110084"/>
    <d v="1990-11-27T00:00:00"/>
    <s v="IL"/>
    <s v="250/500"/>
    <n v="1000"/>
    <n v="1358.03"/>
    <n v="0"/>
    <n v="612660"/>
    <s v="MALE"/>
    <s v="JD"/>
    <s v="Sales"/>
    <s v="Own-Child"/>
    <n v="59300"/>
    <n v="-31400"/>
    <d v="2015-02-17T00:00:00"/>
    <s v="Single Vehicle Collision"/>
    <s v="Rear Collision"/>
    <s v="Total Loss"/>
    <s v="Other"/>
    <s v="SC"/>
    <s v="Hillsdale"/>
    <n v="0"/>
    <n v="1"/>
    <s v="No"/>
    <n v="2"/>
    <n v="1"/>
    <s v="Unknown"/>
    <n v="55000"/>
    <n v="10000"/>
    <n v="10000"/>
    <n v="35000"/>
    <s v="Volkswagen"/>
    <s v="Jetta"/>
    <n v="2008"/>
    <x v="0"/>
    <x v="0"/>
  </r>
  <r>
    <n v="70"/>
    <n v="27"/>
    <n v="714784"/>
    <d v="2004-07-16T00:00:00"/>
    <s v="IN"/>
    <s v="250/500"/>
    <n v="1000"/>
    <n v="1008.79"/>
    <n v="4000000"/>
    <n v="466691"/>
    <s v="FEMALE"/>
    <s v="Masters"/>
    <s v="Adm-Clerical"/>
    <s v="Own-Child"/>
    <n v="46000"/>
    <n v="0"/>
    <d v="2015-01-13T00:00:00"/>
    <s v="Vehicle Theft"/>
    <s v="Unknown"/>
    <s v="Trivial Damage"/>
    <s v="Police"/>
    <s v="WV"/>
    <s v="Columbus"/>
    <n v="19"/>
    <n v="1"/>
    <s v="No"/>
    <n v="2"/>
    <n v="3"/>
    <s v="Unknown"/>
    <n v="4400"/>
    <n v="0"/>
    <n v="550"/>
    <n v="3850"/>
    <s v="Toyota"/>
    <s v="Camry"/>
    <n v="2000"/>
    <x v="1"/>
    <x v="0"/>
  </r>
  <r>
    <n v="75"/>
    <n v="27"/>
    <n v="143924"/>
    <d v="1993-12-10T00:00:00"/>
    <s v="OH"/>
    <s v="100/300"/>
    <n v="1000"/>
    <n v="1141.0999999999999"/>
    <n v="0"/>
    <n v="468515"/>
    <s v="MALE"/>
    <s v="JD"/>
    <s v="Armed-Forces"/>
    <s v="Other-Relative"/>
    <n v="0"/>
    <n v="0"/>
    <d v="2015-02-28T00:00:00"/>
    <s v="Multi-Vehicle Collision"/>
    <s v="Side Collision"/>
    <s v="Minor Damage"/>
    <s v="Police"/>
    <s v="SC"/>
    <s v="Hillsdale"/>
    <n v="15"/>
    <n v="2"/>
    <s v="Unknown"/>
    <n v="0"/>
    <n v="1"/>
    <s v="Yes"/>
    <n v="71640"/>
    <n v="5970"/>
    <n v="11940"/>
    <n v="53730"/>
    <s v="Toyota"/>
    <s v="Highlander"/>
    <n v="2008"/>
    <x v="1"/>
    <x v="0"/>
  </r>
  <r>
    <n v="246"/>
    <n v="44"/>
    <n v="996850"/>
    <d v="1995-03-08T00:00:00"/>
    <s v="OH"/>
    <s v="100/300"/>
    <n v="1000"/>
    <n v="1397"/>
    <n v="0"/>
    <n v="614521"/>
    <s v="MALE"/>
    <s v="High School"/>
    <s v="Machine-Op-Inspct"/>
    <s v="Not-In-Family"/>
    <n v="0"/>
    <n v="0"/>
    <d v="2015-01-03T00:00:00"/>
    <s v="Single Vehicle Collision"/>
    <s v="Rear Collision"/>
    <s v="Minor Damage"/>
    <s v="Other"/>
    <s v="NY"/>
    <s v="Arlington"/>
    <n v="6"/>
    <n v="1"/>
    <s v="No"/>
    <n v="1"/>
    <n v="0"/>
    <s v="No"/>
    <n v="61740"/>
    <n v="6860"/>
    <n v="6860"/>
    <n v="48020"/>
    <s v="Acura"/>
    <s v="MDX"/>
    <n v="1997"/>
    <x v="1"/>
    <x v="0"/>
  </r>
  <r>
    <n v="110"/>
    <n v="27"/>
    <n v="284834"/>
    <d v="2009-08-03T00:00:00"/>
    <s v="OH"/>
    <s v="500/1000"/>
    <n v="1000"/>
    <n v="1664.66"/>
    <n v="0"/>
    <n v="465921"/>
    <s v="FEMALE"/>
    <s v="Associate"/>
    <s v="Priv-House-Serv"/>
    <s v="Own-Child"/>
    <n v="0"/>
    <n v="-66200"/>
    <d v="2015-02-05T00:00:00"/>
    <s v="Single Vehicle Collision"/>
    <s v="Side Collision"/>
    <s v="Total Loss"/>
    <s v="Ambulance"/>
    <s v="SC"/>
    <s v="Springfield"/>
    <n v="3"/>
    <n v="1"/>
    <s v="Unknown"/>
    <n v="0"/>
    <n v="3"/>
    <s v="Unknown"/>
    <n v="57500"/>
    <n v="5750"/>
    <n v="5750"/>
    <n v="46000"/>
    <s v="Audi"/>
    <s v="A3"/>
    <n v="2010"/>
    <x v="1"/>
    <x v="0"/>
  </r>
  <r>
    <n v="236"/>
    <n v="39"/>
    <n v="830878"/>
    <d v="1996-11-03T00:00:00"/>
    <s v="IN"/>
    <s v="250/500"/>
    <n v="1000"/>
    <n v="1151.3900000000001"/>
    <n v="4000000"/>
    <n v="604555"/>
    <s v="FEMALE"/>
    <s v="Masters"/>
    <s v="Exec-Managerial"/>
    <s v="Wife"/>
    <n v="0"/>
    <n v="-63900"/>
    <d v="2015-01-01T00:00:00"/>
    <s v="Parked Car"/>
    <s v="Unknown"/>
    <s v="Minor Damage"/>
    <s v="Police"/>
    <s v="NY"/>
    <s v="Springfield"/>
    <n v="17"/>
    <n v="1"/>
    <s v="Yes"/>
    <n v="0"/>
    <n v="0"/>
    <s v="Unknown"/>
    <n v="8700"/>
    <n v="870"/>
    <n v="1740"/>
    <n v="6090"/>
    <s v="Acura"/>
    <s v="RSX"/>
    <n v="2003"/>
    <x v="1"/>
    <x v="0"/>
  </r>
  <r>
    <n v="267"/>
    <n v="46"/>
    <n v="270208"/>
    <d v="2004-08-09T00:00:00"/>
    <s v="OH"/>
    <s v="100/300"/>
    <n v="2000"/>
    <n v="1546.01"/>
    <n v="0"/>
    <n v="616276"/>
    <s v="FEMALE"/>
    <s v="MD"/>
    <s v="Adm-Clerical"/>
    <s v="Wife"/>
    <n v="0"/>
    <n v="0"/>
    <d v="2015-01-06T00:00:00"/>
    <s v="Multi-Vehicle Collision"/>
    <s v="Front Collision"/>
    <s v="Total Loss"/>
    <s v="Police"/>
    <s v="VA"/>
    <s v="River wood"/>
    <n v="4"/>
    <n v="4"/>
    <s v="No"/>
    <n v="2"/>
    <n v="1"/>
    <s v="Unknown"/>
    <n v="77100"/>
    <n v="15420"/>
    <n v="7710"/>
    <n v="53970"/>
    <s v="Volkswagen"/>
    <s v="Jetta"/>
    <n v="1996"/>
    <x v="1"/>
    <x v="1"/>
  </r>
  <r>
    <n v="463"/>
    <n v="57"/>
    <n v="407958"/>
    <d v="1991-07-20T00:00:00"/>
    <s v="IL"/>
    <s v="250/500"/>
    <n v="500"/>
    <n v="1063.67"/>
    <n v="0"/>
    <n v="463356"/>
    <s v="MALE"/>
    <s v="Masters"/>
    <s v="Priv-House-Serv"/>
    <s v="Wife"/>
    <n v="0"/>
    <n v="0"/>
    <d v="2015-02-03T00:00:00"/>
    <s v="Single Vehicle Collision"/>
    <s v="Front Collision"/>
    <s v="Minor Damage"/>
    <s v="Police"/>
    <s v="NY"/>
    <s v="Springfield"/>
    <n v="14"/>
    <n v="1"/>
    <s v="No"/>
    <n v="2"/>
    <n v="0"/>
    <s v="Yes"/>
    <n v="59400"/>
    <n v="6600"/>
    <n v="6600"/>
    <n v="46200"/>
    <s v="Dodge"/>
    <s v="Neon"/>
    <n v="1995"/>
    <x v="1"/>
    <x v="2"/>
  </r>
  <r>
    <n v="303"/>
    <n v="46"/>
    <n v="832300"/>
    <d v="2005-01-14T00:00:00"/>
    <s v="IN"/>
    <s v="100/300"/>
    <n v="1000"/>
    <n v="709.14"/>
    <n v="0"/>
    <n v="450184"/>
    <s v="MALE"/>
    <s v="Masters"/>
    <s v="Machine-Op-Inspct"/>
    <s v="Husband"/>
    <n v="0"/>
    <n v="0"/>
    <d v="2015-02-12T00:00:00"/>
    <s v="Multi-Vehicle Collision"/>
    <s v="Rear Collision"/>
    <s v="Minor Damage"/>
    <s v="Fire"/>
    <s v="NY"/>
    <s v="Northbrook"/>
    <n v="3"/>
    <n v="3"/>
    <s v="No"/>
    <n v="1"/>
    <n v="0"/>
    <s v="No"/>
    <n v="54890"/>
    <n v="9980"/>
    <n v="4990"/>
    <n v="39920"/>
    <s v="Toyota"/>
    <s v="Corolla"/>
    <n v="2006"/>
    <x v="1"/>
    <x v="0"/>
  </r>
  <r>
    <n v="137"/>
    <n v="30"/>
    <n v="927205"/>
    <d v="2011-12-16T00:00:00"/>
    <s v="IL"/>
    <s v="250/500"/>
    <n v="500"/>
    <n v="1039.55"/>
    <n v="0"/>
    <n v="466393"/>
    <s v="MALE"/>
    <s v="MD"/>
    <s v="Exec-Managerial"/>
    <s v="Unmarried"/>
    <n v="55600"/>
    <n v="-59700"/>
    <d v="2015-02-16T00:00:00"/>
    <s v="Multi-Vehicle Collision"/>
    <s v="Front Collision"/>
    <s v="Minor Damage"/>
    <s v="Other"/>
    <s v="WV"/>
    <s v="Columbus"/>
    <n v="4"/>
    <n v="3"/>
    <s v="Unknown"/>
    <n v="2"/>
    <n v="1"/>
    <s v="Unknown"/>
    <n v="74030"/>
    <n v="6730"/>
    <n v="13460"/>
    <n v="53840"/>
    <s v="Chevrolet"/>
    <s v="Tahoe"/>
    <n v="2005"/>
    <x v="1"/>
    <x v="2"/>
  </r>
  <r>
    <n v="56"/>
    <n v="42"/>
    <n v="655356"/>
    <d v="1996-07-07T00:00:00"/>
    <s v="IL"/>
    <s v="250/500"/>
    <n v="500"/>
    <n v="1339.39"/>
    <n v="0"/>
    <n v="471786"/>
    <s v="FEMALE"/>
    <s v="Associate"/>
    <s v="Adm-Clerical"/>
    <s v="Not-In-Family"/>
    <n v="0"/>
    <n v="0"/>
    <d v="2015-02-25T00:00:00"/>
    <s v="Single Vehicle Collision"/>
    <s v="Rear Collision"/>
    <s v="Total Loss"/>
    <s v="Other"/>
    <s v="NY"/>
    <s v="Columbus"/>
    <n v="13"/>
    <n v="1"/>
    <s v="Unknown"/>
    <n v="1"/>
    <n v="2"/>
    <s v="Yes"/>
    <n v="61490"/>
    <n v="11180"/>
    <n v="11180"/>
    <n v="39130"/>
    <s v="Bmw"/>
    <s v="X5"/>
    <n v="1998"/>
    <x v="1"/>
    <x v="2"/>
  </r>
  <r>
    <n v="75"/>
    <n v="27"/>
    <n v="831053"/>
    <d v="1992-08-05T00:00:00"/>
    <s v="IN"/>
    <s v="250/500"/>
    <n v="1000"/>
    <n v="1202.75"/>
    <n v="0"/>
    <n v="602289"/>
    <s v="MALE"/>
    <s v="High School"/>
    <s v="Handlers-Cleaners"/>
    <s v="Not-In-Family"/>
    <n v="57900"/>
    <n v="-90100"/>
    <d v="2015-01-21T00:00:00"/>
    <s v="Multi-Vehicle Collision"/>
    <s v="Front Collision"/>
    <s v="Minor Damage"/>
    <s v="Police"/>
    <s v="SC"/>
    <s v="Northbrook"/>
    <n v="23"/>
    <n v="3"/>
    <s v="No"/>
    <n v="0"/>
    <n v="2"/>
    <s v="Yes"/>
    <n v="79560"/>
    <n v="6630"/>
    <n v="13260"/>
    <n v="59670"/>
    <s v="Volkswagen"/>
    <s v="Passat"/>
    <n v="2003"/>
    <x v="1"/>
    <x v="0"/>
  </r>
  <r>
    <n v="131"/>
    <n v="33"/>
    <n v="432740"/>
    <d v="1990-10-09T00:00:00"/>
    <s v="IL"/>
    <s v="100/300"/>
    <n v="2000"/>
    <n v="1081.17"/>
    <n v="0"/>
    <n v="445120"/>
    <s v="MALE"/>
    <s v="MD"/>
    <s v="Sales"/>
    <s v="Wife"/>
    <n v="0"/>
    <n v="-65200"/>
    <d v="2015-01-28T00:00:00"/>
    <s v="Parked Car"/>
    <s v="Unknown"/>
    <s v="Minor Damage"/>
    <s v="Police"/>
    <s v="NY"/>
    <s v="North bend"/>
    <n v="3"/>
    <n v="1"/>
    <s v="Unknown"/>
    <n v="0"/>
    <n v="1"/>
    <s v="No"/>
    <n v="4900"/>
    <n v="490"/>
    <n v="490"/>
    <n v="3920"/>
    <s v="Toyota"/>
    <s v="Camry"/>
    <n v="2010"/>
    <x v="1"/>
    <x v="1"/>
  </r>
  <r>
    <n v="153"/>
    <n v="34"/>
    <n v="893853"/>
    <d v="1994-02-27T00:00:00"/>
    <s v="IL"/>
    <s v="250/500"/>
    <n v="500"/>
    <n v="991.39"/>
    <n v="0"/>
    <n v="449260"/>
    <s v="MALE"/>
    <s v="High School"/>
    <s v="Tech-Support"/>
    <s v="Other-Relative"/>
    <n v="45600"/>
    <n v="-61400"/>
    <d v="2015-02-27T00:00:00"/>
    <s v="Multi-Vehicle Collision"/>
    <s v="Side Collision"/>
    <s v="Total Loss"/>
    <s v="Other"/>
    <s v="WV"/>
    <s v="Springfield"/>
    <n v="0"/>
    <n v="3"/>
    <s v="Unknown"/>
    <n v="1"/>
    <n v="0"/>
    <s v="No"/>
    <n v="77770"/>
    <n v="14140"/>
    <n v="14140"/>
    <n v="49490"/>
    <s v="Nissan"/>
    <s v="Pathfinder"/>
    <n v="2000"/>
    <x v="1"/>
    <x v="2"/>
  </r>
  <r>
    <n v="255"/>
    <n v="43"/>
    <n v="594988"/>
    <d v="2007-05-06T00:00:00"/>
    <s v="IN"/>
    <s v="500/1000"/>
    <n v="500"/>
    <n v="984.02"/>
    <n v="0"/>
    <n v="472724"/>
    <s v="FEMALE"/>
    <s v="JD"/>
    <s v="Transport-Moving"/>
    <s v="Unmarried"/>
    <n v="75800"/>
    <n v="0"/>
    <d v="2015-02-10T00:00:00"/>
    <s v="Multi-Vehicle Collision"/>
    <s v="Side Collision"/>
    <s v="Major Damage"/>
    <s v="Fire"/>
    <s v="SC"/>
    <s v="Columbus"/>
    <n v="14"/>
    <n v="2"/>
    <s v="Unknown"/>
    <n v="2"/>
    <n v="2"/>
    <s v="Unknown"/>
    <n v="74700"/>
    <n v="7470"/>
    <n v="14940"/>
    <n v="52290"/>
    <s v="Nissan"/>
    <s v="Maxima"/>
    <n v="2007"/>
    <x v="0"/>
    <x v="2"/>
  </r>
  <r>
    <n v="103"/>
    <n v="26"/>
    <n v="979544"/>
    <d v="2014-04-21T00:00:00"/>
    <s v="IL"/>
    <s v="100/300"/>
    <n v="500"/>
    <n v="1354.83"/>
    <n v="0"/>
    <n v="475173"/>
    <s v="MALE"/>
    <s v="MD"/>
    <s v="Tech-Support"/>
    <s v="Husband"/>
    <n v="66300"/>
    <n v="0"/>
    <d v="2015-01-18T00:00:00"/>
    <s v="Multi-Vehicle Collision"/>
    <s v="Front Collision"/>
    <s v="Minor Damage"/>
    <s v="Police"/>
    <s v="NY"/>
    <s v="Arlington"/>
    <n v="14"/>
    <n v="2"/>
    <s v="No"/>
    <n v="2"/>
    <n v="2"/>
    <s v="Unknown"/>
    <n v="40600"/>
    <n v="4060"/>
    <n v="4060"/>
    <n v="32480"/>
    <s v="Volkswagen"/>
    <s v="Passat"/>
    <n v="2010"/>
    <x v="1"/>
    <x v="2"/>
  </r>
  <r>
    <n v="97"/>
    <n v="28"/>
    <n v="191891"/>
    <d v="2010-02-11T00:00:00"/>
    <s v="OH"/>
    <s v="100/300"/>
    <n v="1000"/>
    <n v="830.31"/>
    <n v="0"/>
    <n v="443854"/>
    <s v="MALE"/>
    <s v="JD"/>
    <s v="Farming-Fishing"/>
    <s v="Husband"/>
    <n v="0"/>
    <n v="-32600"/>
    <d v="2015-01-13T00:00:00"/>
    <s v="Single Vehicle Collision"/>
    <s v="Rear Collision"/>
    <s v="Total Loss"/>
    <s v="Ambulance"/>
    <s v="SC"/>
    <s v="Springfield"/>
    <n v="22"/>
    <n v="1"/>
    <s v="Unknown"/>
    <n v="1"/>
    <n v="0"/>
    <s v="Unknown"/>
    <n v="45270"/>
    <n v="10060"/>
    <n v="10060"/>
    <n v="25150"/>
    <s v="Jeep"/>
    <s v="Wrangler"/>
    <n v="2006"/>
    <x v="1"/>
    <x v="0"/>
  </r>
  <r>
    <n v="214"/>
    <n v="36"/>
    <n v="831479"/>
    <d v="2000-06-04T00:00:00"/>
    <s v="IL"/>
    <s v="100/300"/>
    <n v="2000"/>
    <n v="987.42"/>
    <n v="7000000"/>
    <n v="461418"/>
    <s v="FEMALE"/>
    <s v="Associate"/>
    <s v="Machine-Op-Inspct"/>
    <s v="Own-Child"/>
    <n v="0"/>
    <n v="0"/>
    <d v="2015-01-31T00:00:00"/>
    <s v="Multi-Vehicle Collision"/>
    <s v="Front Collision"/>
    <s v="Minor Damage"/>
    <s v="Ambulance"/>
    <s v="NY"/>
    <s v="Springfield"/>
    <n v="17"/>
    <n v="3"/>
    <s v="No"/>
    <n v="0"/>
    <n v="3"/>
    <s v="Unknown"/>
    <n v="47080"/>
    <n v="4280"/>
    <n v="8560"/>
    <n v="34240"/>
    <s v="Saab"/>
    <n v="93"/>
    <n v="2006"/>
    <x v="1"/>
    <x v="1"/>
  </r>
  <r>
    <n v="438"/>
    <n v="57"/>
    <n v="714346"/>
    <d v="1991-10-05T00:00:00"/>
    <s v="OH"/>
    <s v="500/1000"/>
    <n v="500"/>
    <n v="1119.29"/>
    <n v="0"/>
    <n v="616164"/>
    <s v="FEMALE"/>
    <s v="MD"/>
    <s v="Machine-Op-Inspct"/>
    <s v="Husband"/>
    <n v="0"/>
    <n v="0"/>
    <d v="2015-01-15T00:00:00"/>
    <s v="Single Vehicle Collision"/>
    <s v="Side Collision"/>
    <s v="Minor Damage"/>
    <s v="Police"/>
    <s v="SC"/>
    <s v="Hillsdale"/>
    <n v="14"/>
    <n v="1"/>
    <s v="Unknown"/>
    <n v="0"/>
    <n v="0"/>
    <s v="No"/>
    <n v="40700"/>
    <n v="4070"/>
    <n v="4070"/>
    <n v="32560"/>
    <s v="Volkswagen"/>
    <s v="Passat"/>
    <n v="2000"/>
    <x v="0"/>
    <x v="2"/>
  </r>
  <r>
    <n v="87"/>
    <n v="27"/>
    <n v="326289"/>
    <d v="2004-01-03T00:00:00"/>
    <s v="OH"/>
    <s v="100/300"/>
    <n v="500"/>
    <n v="1048.3900000000001"/>
    <n v="0"/>
    <n v="620962"/>
    <s v="FEMALE"/>
    <s v="Masters"/>
    <s v="Transport-Moving"/>
    <s v="Own-Child"/>
    <n v="0"/>
    <n v="0"/>
    <d v="2015-02-13T00:00:00"/>
    <s v="Single Vehicle Collision"/>
    <s v="Side Collision"/>
    <s v="Minor Damage"/>
    <s v="Police"/>
    <s v="NY"/>
    <s v="River wood"/>
    <n v="2"/>
    <n v="1"/>
    <s v="Unknown"/>
    <n v="2"/>
    <n v="1"/>
    <s v="Yes"/>
    <n v="34650"/>
    <n v="6300"/>
    <n v="3150"/>
    <n v="25200"/>
    <s v="Ford"/>
    <s v="F150"/>
    <n v="1996"/>
    <x v="1"/>
    <x v="2"/>
  </r>
  <r>
    <n v="27"/>
    <n v="28"/>
    <n v="944537"/>
    <d v="1992-07-23T00:00:00"/>
    <s v="OH"/>
    <s v="500/1000"/>
    <n v="1000"/>
    <n v="1074.47"/>
    <n v="0"/>
    <n v="465201"/>
    <s v="MALE"/>
    <s v="MD"/>
    <s v="Protective-Serv"/>
    <s v="Wife"/>
    <n v="0"/>
    <n v="0"/>
    <d v="2015-02-13T00:00:00"/>
    <s v="Parked Car"/>
    <s v="Unknown"/>
    <s v="Trivial Damage"/>
    <s v="Police"/>
    <s v="WV"/>
    <s v="River wood"/>
    <n v="4"/>
    <n v="1"/>
    <s v="Unknown"/>
    <n v="2"/>
    <n v="0"/>
    <s v="Unknown"/>
    <n v="3200"/>
    <n v="400"/>
    <n v="400"/>
    <n v="2400"/>
    <s v="Jeep"/>
    <s v="Grand Cherokee"/>
    <n v="2012"/>
    <x v="1"/>
    <x v="0"/>
  </r>
  <r>
    <n v="206"/>
    <n v="42"/>
    <n v="779156"/>
    <d v="1993-10-10T00:00:00"/>
    <s v="IL"/>
    <s v="500/1000"/>
    <n v="1000"/>
    <n v="1230.76"/>
    <n v="0"/>
    <n v="470488"/>
    <s v="MALE"/>
    <s v="High School"/>
    <s v="Machine-Op-Inspct"/>
    <s v="Unmarried"/>
    <n v="0"/>
    <n v="-74200"/>
    <d v="2015-01-03T00:00:00"/>
    <s v="Single Vehicle Collision"/>
    <s v="Rear Collision"/>
    <s v="Major Damage"/>
    <s v="Fire"/>
    <s v="VA"/>
    <s v="Hillsdale"/>
    <n v="2"/>
    <n v="1"/>
    <s v="Unknown"/>
    <n v="1"/>
    <n v="1"/>
    <s v="No"/>
    <n v="78980"/>
    <n v="7180"/>
    <n v="14360"/>
    <n v="57440"/>
    <s v="Saab"/>
    <s v="92x"/>
    <n v="1997"/>
    <x v="0"/>
    <x v="0"/>
  </r>
  <r>
    <n v="127"/>
    <n v="31"/>
    <n v="856153"/>
    <d v="2002-07-09T00:00:00"/>
    <s v="OH"/>
    <s v="500/1000"/>
    <n v="500"/>
    <n v="1255.02"/>
    <n v="0"/>
    <n v="462250"/>
    <s v="MALE"/>
    <s v="Associate"/>
    <s v="Sales"/>
    <s v="Not-In-Family"/>
    <n v="58200"/>
    <n v="0"/>
    <d v="2015-01-13T00:00:00"/>
    <s v="Parked Car"/>
    <s v="Unknown"/>
    <s v="Minor Damage"/>
    <s v="None"/>
    <s v="SC"/>
    <s v="River wood"/>
    <n v="10"/>
    <n v="1"/>
    <s v="Yes"/>
    <n v="1"/>
    <n v="0"/>
    <s v="No"/>
    <n v="6160"/>
    <n v="560"/>
    <n v="1120"/>
    <n v="4480"/>
    <s v="Nissan"/>
    <s v="Ultimo"/>
    <n v="1996"/>
    <x v="1"/>
    <x v="2"/>
  </r>
  <r>
    <n v="422"/>
    <n v="60"/>
    <n v="473338"/>
    <d v="2010-11-14T00:00:00"/>
    <s v="IN"/>
    <s v="100/300"/>
    <n v="1000"/>
    <n v="1555.52"/>
    <n v="0"/>
    <n v="436408"/>
    <s v="FEMALE"/>
    <s v="MD"/>
    <s v="Machine-Op-Inspct"/>
    <s v="Own-Child"/>
    <n v="43600"/>
    <n v="-67800"/>
    <d v="2015-02-14T00:00:00"/>
    <s v="Single Vehicle Collision"/>
    <s v="Front Collision"/>
    <s v="Major Damage"/>
    <s v="Ambulance"/>
    <s v="NC"/>
    <s v="Northbrook"/>
    <n v="11"/>
    <n v="1"/>
    <s v="Yes"/>
    <n v="1"/>
    <n v="1"/>
    <s v="No"/>
    <n v="85250"/>
    <n v="15500"/>
    <n v="7750"/>
    <n v="62000"/>
    <s v="Mercedes"/>
    <s v="E400"/>
    <n v="1999"/>
    <x v="1"/>
    <x v="0"/>
  </r>
  <r>
    <n v="303"/>
    <n v="50"/>
    <n v="521694"/>
    <d v="1997-03-03T00:00:00"/>
    <s v="IL"/>
    <s v="100/300"/>
    <n v="2000"/>
    <n v="836.11"/>
    <n v="5000000"/>
    <n v="464230"/>
    <s v="MALE"/>
    <s v="Masters"/>
    <s v="Sales"/>
    <s v="Not-In-Family"/>
    <n v="0"/>
    <n v="0"/>
    <d v="2015-01-20T00:00:00"/>
    <s v="Multi-Vehicle Collision"/>
    <s v="Side Collision"/>
    <s v="Major Damage"/>
    <s v="Fire"/>
    <s v="SC"/>
    <s v="Springfield"/>
    <n v="1"/>
    <n v="4"/>
    <s v="Yes"/>
    <n v="1"/>
    <n v="2"/>
    <s v="No"/>
    <n v="72840"/>
    <n v="12140"/>
    <n v="6070"/>
    <n v="54630"/>
    <s v="Dodge"/>
    <s v="Neon"/>
    <n v="2010"/>
    <x v="1"/>
    <x v="1"/>
  </r>
  <r>
    <n v="228"/>
    <n v="40"/>
    <n v="136520"/>
    <d v="1997-03-01T00:00:00"/>
    <s v="IN"/>
    <s v="100/300"/>
    <n v="500"/>
    <n v="1450.98"/>
    <n v="0"/>
    <n v="478609"/>
    <s v="MALE"/>
    <s v="Associate"/>
    <s v="Exec-Managerial"/>
    <s v="Husband"/>
    <n v="43700"/>
    <n v="0"/>
    <d v="2015-01-18T00:00:00"/>
    <s v="Parked Car"/>
    <s v="Unknown"/>
    <s v="Trivial Damage"/>
    <s v="Police"/>
    <s v="WV"/>
    <s v="North bend"/>
    <n v="20"/>
    <n v="1"/>
    <s v="Unknown"/>
    <n v="0"/>
    <n v="2"/>
    <s v="No"/>
    <n v="6050"/>
    <n v="1100"/>
    <n v="1100"/>
    <n v="3850"/>
    <s v="Toyota"/>
    <s v="Camry"/>
    <n v="2010"/>
    <x v="1"/>
    <x v="2"/>
  </r>
  <r>
    <n v="239"/>
    <n v="39"/>
    <n v="730819"/>
    <d v="1990-08-18T00:00:00"/>
    <s v="IN"/>
    <s v="250/500"/>
    <n v="2000"/>
    <n v="625.08000000000004"/>
    <n v="0"/>
    <n v="437156"/>
    <s v="FEMALE"/>
    <s v="JD"/>
    <s v="Protective-Serv"/>
    <s v="Wife"/>
    <n v="44200"/>
    <n v="-37000"/>
    <d v="2015-01-03T00:00:00"/>
    <s v="Single Vehicle Collision"/>
    <s v="Front Collision"/>
    <s v="Major Damage"/>
    <s v="Fire"/>
    <s v="SC"/>
    <s v="River wood"/>
    <n v="10"/>
    <n v="1"/>
    <s v="No"/>
    <n v="2"/>
    <n v="3"/>
    <s v="Yes"/>
    <n v="87890"/>
    <n v="15980"/>
    <n v="7990"/>
    <n v="63920"/>
    <s v="Bmw"/>
    <s v="X6"/>
    <n v="2014"/>
    <x v="0"/>
    <x v="1"/>
  </r>
  <r>
    <n v="330"/>
    <n v="47"/>
    <n v="912665"/>
    <d v="2014-05-28T00:00:00"/>
    <s v="IL"/>
    <s v="100/300"/>
    <n v="2000"/>
    <n v="1133.27"/>
    <n v="0"/>
    <n v="432218"/>
    <s v="FEMALE"/>
    <s v="High School"/>
    <s v="Craft-Repair"/>
    <s v="Wife"/>
    <n v="0"/>
    <n v="-56400"/>
    <d v="2015-03-01T00:00:00"/>
    <s v="Multi-Vehicle Collision"/>
    <s v="Side Collision"/>
    <s v="Total Loss"/>
    <s v="Other"/>
    <s v="NY"/>
    <s v="Northbrook"/>
    <n v="20"/>
    <n v="2"/>
    <s v="Unknown"/>
    <n v="0"/>
    <n v="2"/>
    <s v="Yes"/>
    <n v="60500"/>
    <n v="11000"/>
    <n v="5500"/>
    <n v="44000"/>
    <s v="Ford"/>
    <s v="F150"/>
    <n v="1999"/>
    <x v="0"/>
    <x v="1"/>
  </r>
  <r>
    <n v="128"/>
    <n v="35"/>
    <n v="469966"/>
    <d v="2004-07-22T00:00:00"/>
    <s v="IN"/>
    <s v="500/1000"/>
    <n v="500"/>
    <n v="1366.6"/>
    <n v="0"/>
    <n v="620493"/>
    <s v="FEMALE"/>
    <s v="MD"/>
    <s v="Machine-Op-Inspct"/>
    <s v="Other-Relative"/>
    <n v="0"/>
    <n v="0"/>
    <d v="2015-01-01T00:00:00"/>
    <s v="Multi-Vehicle Collision"/>
    <s v="Front Collision"/>
    <s v="Minor Damage"/>
    <s v="Fire"/>
    <s v="NY"/>
    <s v="Columbus"/>
    <n v="10"/>
    <n v="3"/>
    <s v="Unknown"/>
    <n v="2"/>
    <n v="1"/>
    <s v="No"/>
    <n v="88220"/>
    <n v="16040"/>
    <n v="16040"/>
    <n v="56140"/>
    <s v="Chevrolet"/>
    <s v="Malibu"/>
    <n v="2008"/>
    <x v="1"/>
    <x v="2"/>
  </r>
  <r>
    <n v="147"/>
    <n v="37"/>
    <n v="952300"/>
    <d v="2009-08-02T00:00:00"/>
    <s v="OH"/>
    <s v="500/1000"/>
    <n v="1000"/>
    <n v="1439.9"/>
    <n v="6000000"/>
    <n v="475391"/>
    <s v="FEMALE"/>
    <s v="Associate"/>
    <s v="Prof-Specialty"/>
    <s v="Husband"/>
    <n v="0"/>
    <n v="-48400"/>
    <d v="2015-01-29T00:00:00"/>
    <s v="Multi-Vehicle Collision"/>
    <s v="Rear Collision"/>
    <s v="Total Loss"/>
    <s v="Other"/>
    <s v="SC"/>
    <s v="Springfield"/>
    <n v="2"/>
    <n v="2"/>
    <s v="No"/>
    <n v="1"/>
    <n v="2"/>
    <s v="No"/>
    <n v="53680"/>
    <n v="9760"/>
    <n v="4880"/>
    <n v="39040"/>
    <s v="Acura"/>
    <s v="MDX"/>
    <n v="2004"/>
    <x v="1"/>
    <x v="0"/>
  </r>
  <r>
    <n v="287"/>
    <n v="45"/>
    <n v="322609"/>
    <d v="2007-07-05T00:00:00"/>
    <s v="OH"/>
    <s v="500/1000"/>
    <n v="1000"/>
    <n v="1230.69"/>
    <n v="0"/>
    <n v="440720"/>
    <s v="MALE"/>
    <s v="Masters"/>
    <s v="Transport-Moving"/>
    <s v="Not-In-Family"/>
    <n v="0"/>
    <n v="-54600"/>
    <d v="2015-01-10T00:00:00"/>
    <s v="Single Vehicle Collision"/>
    <s v="Front Collision"/>
    <s v="Minor Damage"/>
    <s v="Fire"/>
    <s v="VA"/>
    <s v="Springfield"/>
    <n v="19"/>
    <n v="1"/>
    <s v="No"/>
    <n v="0"/>
    <n v="2"/>
    <s v="No"/>
    <n v="53800"/>
    <n v="5380"/>
    <n v="5380"/>
    <n v="43040"/>
    <s v="Acura"/>
    <s v="MDX"/>
    <n v="2006"/>
    <x v="1"/>
    <x v="0"/>
  </r>
  <r>
    <n v="142"/>
    <n v="29"/>
    <n v="890280"/>
    <d v="2010-01-24T00:00:00"/>
    <s v="OH"/>
    <s v="100/300"/>
    <n v="2000"/>
    <n v="1307.68"/>
    <n v="0"/>
    <n v="606942"/>
    <s v="FEMALE"/>
    <s v="MD"/>
    <s v="Craft-Repair"/>
    <s v="Husband"/>
    <n v="0"/>
    <n v="-48500"/>
    <d v="2015-01-29T00:00:00"/>
    <s v="Single Vehicle Collision"/>
    <s v="Rear Collision"/>
    <s v="Major Damage"/>
    <s v="Police"/>
    <s v="NY"/>
    <s v="Columbus"/>
    <n v="10"/>
    <n v="1"/>
    <s v="Yes"/>
    <n v="1"/>
    <n v="2"/>
    <s v="No"/>
    <n v="54360"/>
    <n v="4530"/>
    <n v="9060"/>
    <n v="40770"/>
    <s v="Mercedes"/>
    <s v="E400"/>
    <n v="1995"/>
    <x v="0"/>
    <x v="1"/>
  </r>
  <r>
    <n v="162"/>
    <n v="35"/>
    <n v="431583"/>
    <d v="2000-05-15T00:00:00"/>
    <s v="IL"/>
    <s v="500/1000"/>
    <n v="2000"/>
    <n v="1124.69"/>
    <n v="0"/>
    <n v="446971"/>
    <s v="FEMALE"/>
    <s v="Masters"/>
    <s v="Handlers-Cleaners"/>
    <s v="Husband"/>
    <n v="0"/>
    <n v="0"/>
    <d v="2015-02-20T00:00:00"/>
    <s v="Single Vehicle Collision"/>
    <s v="Side Collision"/>
    <s v="Major Damage"/>
    <s v="Police"/>
    <s v="WV"/>
    <s v="Arlington"/>
    <n v="14"/>
    <n v="1"/>
    <s v="Yes"/>
    <n v="0"/>
    <n v="3"/>
    <s v="Yes"/>
    <n v="54340"/>
    <n v="9880"/>
    <n v="4940"/>
    <n v="39520"/>
    <s v="Toyota"/>
    <s v="Camry"/>
    <n v="2001"/>
    <x v="1"/>
    <x v="1"/>
  </r>
  <r>
    <n v="140"/>
    <n v="35"/>
    <n v="155912"/>
    <d v="2008-03-21T00:00:00"/>
    <s v="OH"/>
    <s v="100/300"/>
    <n v="1000"/>
    <n v="1520.78"/>
    <n v="0"/>
    <n v="470538"/>
    <s v="FEMALE"/>
    <s v="High School"/>
    <s v="Craft-Repair"/>
    <s v="Wife"/>
    <n v="0"/>
    <n v="-42900"/>
    <d v="2015-01-21T00:00:00"/>
    <s v="Parked Car"/>
    <s v="Unknown"/>
    <s v="Trivial Damage"/>
    <s v="None"/>
    <s v="SC"/>
    <s v="Columbus"/>
    <n v="5"/>
    <n v="1"/>
    <s v="Unknown"/>
    <n v="0"/>
    <n v="2"/>
    <s v="Yes"/>
    <n v="2860"/>
    <n v="520"/>
    <n v="260"/>
    <n v="2080"/>
    <s v="Chevrolet"/>
    <s v="Tahoe"/>
    <n v="1997"/>
    <x v="0"/>
    <x v="0"/>
  </r>
  <r>
    <n v="106"/>
    <n v="28"/>
    <n v="110143"/>
    <d v="1990-05-07T00:00:00"/>
    <s v="OH"/>
    <s v="100/300"/>
    <n v="2000"/>
    <n v="1609.11"/>
    <n v="0"/>
    <n v="601177"/>
    <s v="MALE"/>
    <s v="High School"/>
    <s v="Craft-Repair"/>
    <s v="Own-Child"/>
    <n v="0"/>
    <n v="0"/>
    <d v="2015-01-18T00:00:00"/>
    <s v="Vehicle Theft"/>
    <s v="Unknown"/>
    <s v="Minor Damage"/>
    <s v="Police"/>
    <s v="WV"/>
    <s v="Hillsdale"/>
    <n v="8"/>
    <n v="1"/>
    <s v="Yes"/>
    <n v="2"/>
    <n v="1"/>
    <s v="Yes"/>
    <n v="5490"/>
    <n v="0"/>
    <n v="1220"/>
    <n v="4270"/>
    <s v="Saab"/>
    <n v="95"/>
    <n v="1999"/>
    <x v="1"/>
    <x v="1"/>
  </r>
  <r>
    <n v="292"/>
    <n v="45"/>
    <n v="808544"/>
    <d v="1991-02-05T00:00:00"/>
    <s v="IL"/>
    <s v="500/1000"/>
    <n v="1000"/>
    <n v="1358.91"/>
    <n v="0"/>
    <n v="451470"/>
    <s v="MALE"/>
    <s v="Masters"/>
    <s v="Craft-Repair"/>
    <s v="Unmarried"/>
    <n v="0"/>
    <n v="0"/>
    <d v="2015-01-09T00:00:00"/>
    <s v="Vehicle Theft"/>
    <s v="Unknown"/>
    <s v="Trivial Damage"/>
    <s v="Police"/>
    <s v="WV"/>
    <s v="North bend"/>
    <n v="4"/>
    <n v="1"/>
    <s v="No"/>
    <n v="0"/>
    <n v="2"/>
    <s v="Unknown"/>
    <n v="7370"/>
    <n v="670"/>
    <n v="1340"/>
    <n v="5360"/>
    <s v="Subaru"/>
    <s v="Impreza"/>
    <n v="1997"/>
    <x v="1"/>
    <x v="0"/>
  </r>
  <r>
    <n v="34"/>
    <n v="34"/>
    <n v="409074"/>
    <d v="1992-03-19T00:00:00"/>
    <s v="OH"/>
    <s v="500/1000"/>
    <n v="500"/>
    <n v="1295.8699999999999"/>
    <n v="0"/>
    <n v="438529"/>
    <s v="FEMALE"/>
    <s v="PhD"/>
    <s v="Priv-House-Serv"/>
    <s v="Husband"/>
    <n v="0"/>
    <n v="0"/>
    <d v="2015-01-13T00:00:00"/>
    <s v="Multi-Vehicle Collision"/>
    <s v="Side Collision"/>
    <s v="Major Damage"/>
    <s v="Ambulance"/>
    <s v="NC"/>
    <s v="Columbus"/>
    <n v="4"/>
    <n v="3"/>
    <s v="Unknown"/>
    <n v="1"/>
    <n v="0"/>
    <s v="No"/>
    <n v="50800"/>
    <n v="5080"/>
    <n v="5080"/>
    <n v="40640"/>
    <s v="Audi"/>
    <s v="A3"/>
    <n v="1997"/>
    <x v="0"/>
    <x v="2"/>
  </r>
  <r>
    <n v="290"/>
    <n v="48"/>
    <n v="824728"/>
    <d v="2013-04-24T00:00:00"/>
    <s v="IL"/>
    <s v="250/500"/>
    <n v="500"/>
    <n v="1161.03"/>
    <n v="5000000"/>
    <n v="469742"/>
    <s v="MALE"/>
    <s v="Associate"/>
    <s v="Adm-Clerical"/>
    <s v="Not-In-Family"/>
    <n v="45300"/>
    <n v="0"/>
    <d v="2015-02-13T00:00:00"/>
    <s v="Multi-Vehicle Collision"/>
    <s v="Side Collision"/>
    <s v="Minor Damage"/>
    <s v="Fire"/>
    <s v="VA"/>
    <s v="Northbrook"/>
    <n v="20"/>
    <n v="2"/>
    <s v="Unknown"/>
    <n v="1"/>
    <n v="1"/>
    <s v="Unknown"/>
    <n v="41520"/>
    <n v="5190"/>
    <n v="5190"/>
    <n v="31140"/>
    <s v="Nissan"/>
    <s v="Ultimo"/>
    <n v="2014"/>
    <x v="1"/>
    <x v="2"/>
  </r>
  <r>
    <n v="182"/>
    <n v="38"/>
    <n v="606037"/>
    <d v="2009-04-10T00:00:00"/>
    <s v="OH"/>
    <s v="500/1000"/>
    <n v="2000"/>
    <n v="1441.06"/>
    <n v="0"/>
    <n v="435534"/>
    <s v="FEMALE"/>
    <s v="Masters"/>
    <s v="Armed-Forces"/>
    <s v="Husband"/>
    <n v="53800"/>
    <n v="-78300"/>
    <d v="2015-01-08T00:00:00"/>
    <s v="Single Vehicle Collision"/>
    <s v="Side Collision"/>
    <s v="Total Loss"/>
    <s v="Police"/>
    <s v="NY"/>
    <s v="River wood"/>
    <n v="18"/>
    <n v="1"/>
    <s v="Unknown"/>
    <n v="2"/>
    <n v="3"/>
    <s v="Yes"/>
    <n v="89650"/>
    <n v="8150"/>
    <n v="16300"/>
    <n v="65200"/>
    <s v="Dodge"/>
    <s v="RAM"/>
    <n v="2005"/>
    <x v="1"/>
    <x v="1"/>
  </r>
  <r>
    <n v="362"/>
    <n v="55"/>
    <n v="636843"/>
    <d v="2008-12-01T00:00:00"/>
    <s v="OH"/>
    <s v="100/300"/>
    <n v="1000"/>
    <n v="1097.99"/>
    <n v="0"/>
    <n v="442239"/>
    <s v="FEMALE"/>
    <s v="JD"/>
    <s v="Other-Service"/>
    <s v="Unmarried"/>
    <n v="44400"/>
    <n v="-71500"/>
    <d v="2015-02-17T00:00:00"/>
    <s v="Multi-Vehicle Collision"/>
    <s v="Rear Collision"/>
    <s v="Total Loss"/>
    <s v="Police"/>
    <s v="NY"/>
    <s v="Hillsdale"/>
    <n v="0"/>
    <n v="3"/>
    <s v="No"/>
    <n v="0"/>
    <n v="3"/>
    <s v="No"/>
    <n v="39690"/>
    <n v="0"/>
    <n v="0"/>
    <n v="39690"/>
    <s v="Subaru"/>
    <s v="Legacy"/>
    <n v="1998"/>
    <x v="1"/>
    <x v="0"/>
  </r>
  <r>
    <n v="143"/>
    <n v="32"/>
    <n v="111874"/>
    <d v="2000-07-05T00:00:00"/>
    <s v="IL"/>
    <s v="500/1000"/>
    <n v="1000"/>
    <n v="1464.42"/>
    <n v="0"/>
    <n v="468986"/>
    <s v="FEMALE"/>
    <s v="High School"/>
    <s v="Exec-Managerial"/>
    <s v="Husband"/>
    <n v="79900"/>
    <n v="0"/>
    <d v="2015-01-15T00:00:00"/>
    <s v="Single Vehicle Collision"/>
    <s v="Rear Collision"/>
    <s v="Major Damage"/>
    <s v="Ambulance"/>
    <s v="SC"/>
    <s v="Springfield"/>
    <n v="1"/>
    <n v="1"/>
    <s v="Unknown"/>
    <n v="2"/>
    <n v="0"/>
    <s v="No"/>
    <n v="62260"/>
    <n v="5660"/>
    <n v="5660"/>
    <n v="50940"/>
    <s v="Saab"/>
    <s v="92x"/>
    <n v="1995"/>
    <x v="1"/>
    <x v="0"/>
  </r>
  <r>
    <n v="183"/>
    <n v="38"/>
    <n v="439844"/>
    <d v="2014-06-11T00:00:00"/>
    <s v="IL"/>
    <s v="250/500"/>
    <n v="500"/>
    <n v="1543.68"/>
    <n v="0"/>
    <n v="606988"/>
    <s v="FEMALE"/>
    <s v="Masters"/>
    <s v="Prof-Specialty"/>
    <s v="Not-In-Family"/>
    <n v="20200"/>
    <n v="0"/>
    <d v="2015-01-24T00:00:00"/>
    <s v="Single Vehicle Collision"/>
    <s v="Side Collision"/>
    <s v="Major Damage"/>
    <s v="Police"/>
    <s v="NC"/>
    <s v="Hillsdale"/>
    <n v="17"/>
    <n v="1"/>
    <s v="No"/>
    <n v="0"/>
    <n v="1"/>
    <s v="Yes"/>
    <n v="51920"/>
    <n v="9440"/>
    <n v="4720"/>
    <n v="37760"/>
    <s v="Audi"/>
    <s v="A3"/>
    <n v="2001"/>
    <x v="0"/>
    <x v="2"/>
  </r>
  <r>
    <n v="254"/>
    <n v="40"/>
    <n v="463513"/>
    <d v="1995-04-23T00:00:00"/>
    <s v="IL"/>
    <s v="250/500"/>
    <n v="500"/>
    <n v="1390.89"/>
    <n v="5000000"/>
    <n v="453719"/>
    <s v="MALE"/>
    <s v="College"/>
    <s v="Armed-Forces"/>
    <s v="Wife"/>
    <n v="0"/>
    <n v="-74400"/>
    <d v="2015-02-28T00:00:00"/>
    <s v="Single Vehicle Collision"/>
    <s v="Front Collision"/>
    <s v="Minor Damage"/>
    <s v="Other"/>
    <s v="NY"/>
    <s v="River wood"/>
    <n v="23"/>
    <n v="1"/>
    <s v="Unknown"/>
    <n v="2"/>
    <n v="2"/>
    <s v="Unknown"/>
    <n v="53460"/>
    <n v="9720"/>
    <n v="4860"/>
    <n v="38880"/>
    <s v="Volkswagen"/>
    <s v="Jetta"/>
    <n v="2009"/>
    <x v="1"/>
    <x v="2"/>
  </r>
  <r>
    <n v="249"/>
    <n v="43"/>
    <n v="577858"/>
    <d v="1990-09-16T00:00:00"/>
    <s v="OH"/>
    <s v="100/300"/>
    <n v="2000"/>
    <n v="1148.58"/>
    <n v="0"/>
    <n v="475524"/>
    <s v="FEMALE"/>
    <s v="MD"/>
    <s v="Adm-Clerical"/>
    <s v="Not-In-Family"/>
    <n v="0"/>
    <n v="-71200"/>
    <d v="2015-02-16T00:00:00"/>
    <s v="Multi-Vehicle Collision"/>
    <s v="Rear Collision"/>
    <s v="Total Loss"/>
    <s v="Fire"/>
    <s v="SC"/>
    <s v="Arlington"/>
    <n v="4"/>
    <n v="3"/>
    <s v="Yes"/>
    <n v="2"/>
    <n v="1"/>
    <s v="Yes"/>
    <n v="57100"/>
    <n v="5710"/>
    <n v="5710"/>
    <n v="45680"/>
    <s v="Honda"/>
    <s v="CRV"/>
    <n v="2014"/>
    <x v="1"/>
    <x v="1"/>
  </r>
  <r>
    <n v="169"/>
    <n v="36"/>
    <n v="607351"/>
    <d v="1998-12-11T00:00:00"/>
    <s v="IN"/>
    <s v="250/500"/>
    <n v="500"/>
    <n v="1616.26"/>
    <n v="0"/>
    <n v="617804"/>
    <s v="MALE"/>
    <s v="High School"/>
    <s v="Exec-Managerial"/>
    <s v="Unmarried"/>
    <n v="50700"/>
    <n v="-57600"/>
    <d v="2015-02-09T00:00:00"/>
    <s v="Multi-Vehicle Collision"/>
    <s v="Front Collision"/>
    <s v="Total Loss"/>
    <s v="Ambulance"/>
    <s v="NY"/>
    <s v="Springfield"/>
    <n v="0"/>
    <n v="3"/>
    <s v="No"/>
    <n v="2"/>
    <n v="3"/>
    <s v="Unknown"/>
    <n v="77440"/>
    <n v="14080"/>
    <n v="7040"/>
    <n v="56320"/>
    <s v="Dodge"/>
    <s v="Neon"/>
    <n v="2004"/>
    <x v="1"/>
    <x v="2"/>
  </r>
  <r>
    <n v="235"/>
    <n v="40"/>
    <n v="682754"/>
    <d v="1995-10-09T00:00:00"/>
    <s v="IL"/>
    <s v="500/1000"/>
    <n v="500"/>
    <n v="1398.94"/>
    <n v="0"/>
    <n v="613399"/>
    <s v="MALE"/>
    <s v="College"/>
    <s v="Craft-Repair"/>
    <s v="Husband"/>
    <n v="0"/>
    <n v="0"/>
    <d v="2015-01-24T00:00:00"/>
    <s v="Single Vehicle Collision"/>
    <s v="Side Collision"/>
    <s v="Minor Damage"/>
    <s v="Ambulance"/>
    <s v="NY"/>
    <s v="River wood"/>
    <n v="11"/>
    <n v="1"/>
    <s v="No"/>
    <n v="1"/>
    <n v="2"/>
    <s v="No"/>
    <n v="68300"/>
    <n v="6830"/>
    <n v="13660"/>
    <n v="47810"/>
    <s v="Subaru"/>
    <s v="Forrester"/>
    <n v="2003"/>
    <x v="1"/>
    <x v="2"/>
  </r>
  <r>
    <n v="112"/>
    <n v="32"/>
    <n v="757352"/>
    <d v="1999-12-21T00:00:00"/>
    <s v="OH"/>
    <s v="500/1000"/>
    <n v="1000"/>
    <n v="1238.92"/>
    <n v="0"/>
    <n v="453400"/>
    <s v="MALE"/>
    <s v="Associate"/>
    <s v="Other-Service"/>
    <s v="Other-Relative"/>
    <n v="57800"/>
    <n v="-53700"/>
    <d v="2015-02-11T00:00:00"/>
    <s v="Parked Car"/>
    <s v="Unknown"/>
    <s v="Trivial Damage"/>
    <s v="None"/>
    <s v="NY"/>
    <s v="Arlington"/>
    <n v="4"/>
    <n v="1"/>
    <s v="Unknown"/>
    <n v="0"/>
    <n v="2"/>
    <s v="Unknown"/>
    <n v="5060"/>
    <n v="460"/>
    <n v="920"/>
    <n v="3680"/>
    <s v="Honda"/>
    <s v="CRV"/>
    <n v="2012"/>
    <x v="1"/>
    <x v="0"/>
  </r>
  <r>
    <n v="16"/>
    <n v="32"/>
    <n v="307469"/>
    <d v="2002-07-28T00:00:00"/>
    <s v="IL"/>
    <s v="100/300"/>
    <n v="1000"/>
    <n v="968.46"/>
    <n v="0"/>
    <n v="615767"/>
    <s v="MALE"/>
    <s v="MD"/>
    <s v="Tech-Support"/>
    <s v="Not-In-Family"/>
    <n v="50800"/>
    <n v="-66200"/>
    <d v="2015-01-27T00:00:00"/>
    <s v="Multi-Vehicle Collision"/>
    <s v="Side Collision"/>
    <s v="Total Loss"/>
    <s v="Ambulance"/>
    <s v="WV"/>
    <s v="Columbus"/>
    <n v="0"/>
    <n v="3"/>
    <s v="Unknown"/>
    <n v="0"/>
    <n v="2"/>
    <s v="Unknown"/>
    <n v="59400"/>
    <n v="6600"/>
    <n v="13200"/>
    <n v="39600"/>
    <s v="Dodge"/>
    <s v="RAM"/>
    <n v="1995"/>
    <x v="0"/>
    <x v="0"/>
  </r>
  <r>
    <n v="128"/>
    <n v="31"/>
    <n v="526296"/>
    <d v="1993-08-03T00:00:00"/>
    <s v="IL"/>
    <s v="100/300"/>
    <n v="500"/>
    <n v="1045.1199999999999"/>
    <n v="0"/>
    <n v="615311"/>
    <s v="FEMALE"/>
    <s v="High School"/>
    <s v="Transport-Moving"/>
    <s v="Other-Relative"/>
    <n v="0"/>
    <n v="-28300"/>
    <d v="2015-01-19T00:00:00"/>
    <s v="Multi-Vehicle Collision"/>
    <s v="Side Collision"/>
    <s v="Major Damage"/>
    <s v="Ambulance"/>
    <s v="NY"/>
    <s v="Springfield"/>
    <n v="2"/>
    <n v="3"/>
    <s v="No"/>
    <n v="0"/>
    <n v="2"/>
    <s v="Unknown"/>
    <n v="69930"/>
    <n v="0"/>
    <n v="15540"/>
    <n v="54390"/>
    <s v="Ford"/>
    <s v="Escape"/>
    <n v="2013"/>
    <x v="0"/>
    <x v="2"/>
  </r>
  <r>
    <n v="103"/>
    <n v="27"/>
    <n v="658816"/>
    <d v="2007-12-16T00:00:00"/>
    <s v="IN"/>
    <s v="100/300"/>
    <n v="1000"/>
    <n v="1537.33"/>
    <n v="0"/>
    <n v="468470"/>
    <s v="FEMALE"/>
    <s v="College"/>
    <s v="Handlers-Cleaners"/>
    <s v="Husband"/>
    <n v="0"/>
    <n v="-74800"/>
    <d v="2015-02-20T00:00:00"/>
    <s v="Multi-Vehicle Collision"/>
    <s v="Front Collision"/>
    <s v="Minor Damage"/>
    <s v="Police"/>
    <s v="NY"/>
    <s v="Springfield"/>
    <n v="11"/>
    <n v="3"/>
    <s v="Yes"/>
    <n v="1"/>
    <n v="1"/>
    <s v="No"/>
    <n v="77700"/>
    <n v="7770"/>
    <n v="15540"/>
    <n v="54390"/>
    <s v="Jeep"/>
    <s v="Wrangler"/>
    <n v="2008"/>
    <x v="1"/>
    <x v="0"/>
  </r>
  <r>
    <n v="356"/>
    <n v="54"/>
    <n v="913337"/>
    <d v="2008-02-10T00:00:00"/>
    <s v="OH"/>
    <s v="500/1000"/>
    <n v="500"/>
    <n v="912.3"/>
    <n v="0"/>
    <n v="461383"/>
    <s v="MALE"/>
    <s v="College"/>
    <s v="Prof-Specialty"/>
    <s v="Wife"/>
    <n v="58500"/>
    <n v="-44000"/>
    <d v="2015-01-10T00:00:00"/>
    <s v="Multi-Vehicle Collision"/>
    <s v="Front Collision"/>
    <s v="Major Damage"/>
    <s v="Other"/>
    <s v="SC"/>
    <s v="North bend"/>
    <n v="23"/>
    <n v="3"/>
    <s v="No"/>
    <n v="2"/>
    <n v="1"/>
    <s v="Unknown"/>
    <n v="68750"/>
    <n v="12500"/>
    <n v="12500"/>
    <n v="43750"/>
    <s v="Audi"/>
    <s v="A5"/>
    <n v="2007"/>
    <x v="0"/>
    <x v="2"/>
  </r>
  <r>
    <n v="109"/>
    <n v="29"/>
    <n v="488464"/>
    <d v="2006-10-01T00:00:00"/>
    <s v="OH"/>
    <s v="100/300"/>
    <n v="2000"/>
    <n v="1007.28"/>
    <n v="6000000"/>
    <n v="457727"/>
    <s v="FEMALE"/>
    <s v="High School"/>
    <s v="Adm-Clerical"/>
    <s v="Husband"/>
    <n v="0"/>
    <n v="0"/>
    <d v="2015-02-21T00:00:00"/>
    <s v="Multi-Vehicle Collision"/>
    <s v="Side Collision"/>
    <s v="Minor Damage"/>
    <s v="Police"/>
    <s v="NY"/>
    <s v="River wood"/>
    <n v="17"/>
    <n v="3"/>
    <s v="No"/>
    <n v="1"/>
    <n v="3"/>
    <s v="Yes"/>
    <n v="91080"/>
    <n v="16560"/>
    <n v="16560"/>
    <n v="57960"/>
    <s v="Jeep"/>
    <s v="Wrangler"/>
    <n v="1995"/>
    <x v="1"/>
    <x v="1"/>
  </r>
  <r>
    <n v="2"/>
    <n v="20"/>
    <n v="480094"/>
    <d v="2003-03-09T00:00:00"/>
    <s v="IN"/>
    <s v="500/1000"/>
    <n v="1000"/>
    <n v="1189.98"/>
    <n v="4000000"/>
    <n v="613327"/>
    <s v="FEMALE"/>
    <s v="High School"/>
    <s v="Craft-Repair"/>
    <s v="Other-Relative"/>
    <n v="0"/>
    <n v="-54700"/>
    <d v="2015-02-01T00:00:00"/>
    <s v="Single Vehicle Collision"/>
    <s v="Side Collision"/>
    <s v="Minor Damage"/>
    <s v="Other"/>
    <s v="WV"/>
    <s v="Columbus"/>
    <n v="22"/>
    <n v="1"/>
    <s v="No"/>
    <n v="1"/>
    <n v="3"/>
    <s v="Yes"/>
    <n v="48360"/>
    <n v="4030"/>
    <n v="8060"/>
    <n v="36270"/>
    <s v="Audi"/>
    <s v="A5"/>
    <n v="2000"/>
    <x v="1"/>
    <x v="0"/>
  </r>
  <r>
    <n v="198"/>
    <n v="34"/>
    <n v="263108"/>
    <d v="2003-05-29T00:00:00"/>
    <s v="OH"/>
    <s v="250/500"/>
    <n v="1000"/>
    <n v="1576.41"/>
    <n v="0"/>
    <n v="614941"/>
    <s v="MALE"/>
    <s v="Associate"/>
    <s v="Handlers-Cleaners"/>
    <s v="Other-Relative"/>
    <n v="0"/>
    <n v="-55100"/>
    <d v="2015-02-25T00:00:00"/>
    <s v="Single Vehicle Collision"/>
    <s v="Side Collision"/>
    <s v="Major Damage"/>
    <s v="Other"/>
    <s v="WV"/>
    <s v="Hillsdale"/>
    <n v="18"/>
    <n v="1"/>
    <s v="Yes"/>
    <n v="1"/>
    <n v="1"/>
    <s v="Yes"/>
    <n v="95000"/>
    <n v="9500"/>
    <n v="9500"/>
    <n v="76000"/>
    <s v="Ford"/>
    <s v="F150"/>
    <n v="2001"/>
    <x v="1"/>
    <x v="0"/>
  </r>
  <r>
    <n v="107"/>
    <n v="32"/>
    <n v="298412"/>
    <d v="2002-05-06T00:00:00"/>
    <s v="OH"/>
    <s v="100/300"/>
    <n v="500"/>
    <n v="1172.82"/>
    <n v="4000000"/>
    <n v="440680"/>
    <s v="MALE"/>
    <s v="Associate"/>
    <s v="Machine-Op-Inspct"/>
    <s v="Other-Relative"/>
    <n v="82100"/>
    <n v="0"/>
    <d v="2015-02-24T00:00:00"/>
    <s v="Vehicle Theft"/>
    <s v="Unknown"/>
    <s v="Trivial Damage"/>
    <s v="Police"/>
    <s v="SC"/>
    <s v="Arlington"/>
    <n v="8"/>
    <n v="1"/>
    <s v="Unknown"/>
    <n v="1"/>
    <n v="3"/>
    <s v="No"/>
    <n v="3900"/>
    <n v="780"/>
    <n v="390"/>
    <n v="2730"/>
    <s v="Ford"/>
    <s v="F150"/>
    <n v="2010"/>
    <x v="1"/>
    <x v="2"/>
  </r>
  <r>
    <n v="252"/>
    <n v="39"/>
    <n v="261905"/>
    <d v="2004-02-28T00:00:00"/>
    <s v="IL"/>
    <s v="500/1000"/>
    <n v="500"/>
    <n v="1312.22"/>
    <n v="9000000"/>
    <n v="609949"/>
    <s v="MALE"/>
    <s v="High School"/>
    <s v="Transport-Moving"/>
    <s v="Other-Relative"/>
    <n v="0"/>
    <n v="-33300"/>
    <d v="2015-02-21T00:00:00"/>
    <s v="Multi-Vehicle Collision"/>
    <s v="Front Collision"/>
    <s v="Minor Damage"/>
    <s v="Other"/>
    <s v="NC"/>
    <s v="River wood"/>
    <n v="15"/>
    <n v="3"/>
    <s v="Unknown"/>
    <n v="0"/>
    <n v="3"/>
    <s v="No"/>
    <n v="59400"/>
    <n v="11880"/>
    <n v="5940"/>
    <n v="41580"/>
    <s v="Jeep"/>
    <s v="Grand Cherokee"/>
    <n v="2010"/>
    <x v="0"/>
    <x v="2"/>
  </r>
  <r>
    <n v="303"/>
    <n v="43"/>
    <n v="674485"/>
    <d v="1999-01-14T00:00:00"/>
    <s v="OH"/>
    <s v="500/1000"/>
    <n v="1000"/>
    <n v="671.01"/>
    <n v="7000000"/>
    <n v="479655"/>
    <s v="FEMALE"/>
    <s v="Associate"/>
    <s v="Machine-Op-Inspct"/>
    <s v="Other-Relative"/>
    <n v="42900"/>
    <n v="-61500"/>
    <d v="2015-01-08T00:00:00"/>
    <s v="Single Vehicle Collision"/>
    <s v="Rear Collision"/>
    <s v="Minor Damage"/>
    <s v="Fire"/>
    <s v="NC"/>
    <s v="Springfield"/>
    <n v="20"/>
    <n v="1"/>
    <s v="Unknown"/>
    <n v="2"/>
    <n v="0"/>
    <s v="Unknown"/>
    <n v="60210"/>
    <n v="6690"/>
    <n v="6690"/>
    <n v="46830"/>
    <s v="Nissan"/>
    <s v="Maxima"/>
    <n v="2013"/>
    <x v="1"/>
    <x v="0"/>
  </r>
  <r>
    <n v="101"/>
    <n v="32"/>
    <n v="223404"/>
    <d v="2002-01-23T00:00:00"/>
    <s v="IL"/>
    <s v="250/500"/>
    <n v="500"/>
    <n v="895.14"/>
    <n v="0"/>
    <n v="439964"/>
    <s v="MALE"/>
    <s v="JD"/>
    <s v="Sales"/>
    <s v="Other-Relative"/>
    <n v="52600"/>
    <n v="-30400"/>
    <d v="2015-01-10T00:00:00"/>
    <s v="Single Vehicle Collision"/>
    <s v="Front Collision"/>
    <s v="Minor Damage"/>
    <s v="Ambulance"/>
    <s v="SC"/>
    <s v="Columbus"/>
    <n v="4"/>
    <n v="1"/>
    <s v="Unknown"/>
    <n v="0"/>
    <n v="3"/>
    <s v="Yes"/>
    <n v="43600"/>
    <n v="8720"/>
    <n v="4360"/>
    <n v="30520"/>
    <s v="Subaru"/>
    <s v="Legacy"/>
    <n v="2010"/>
    <x v="1"/>
    <x v="2"/>
  </r>
  <r>
    <n v="446"/>
    <n v="57"/>
    <n v="991480"/>
    <d v="1992-12-09T00:00:00"/>
    <s v="IN"/>
    <s v="100/300"/>
    <n v="2000"/>
    <n v="1373.21"/>
    <n v="0"/>
    <n v="478486"/>
    <s v="MALE"/>
    <s v="College"/>
    <s v="Adm-Clerical"/>
    <s v="Unmarried"/>
    <n v="42700"/>
    <n v="-64900"/>
    <d v="2015-02-14T00:00:00"/>
    <s v="Multi-Vehicle Collision"/>
    <s v="Front Collision"/>
    <s v="Total Loss"/>
    <s v="Police"/>
    <s v="SC"/>
    <s v="Northbrook"/>
    <n v="10"/>
    <n v="3"/>
    <s v="No"/>
    <n v="0"/>
    <n v="0"/>
    <s v="No"/>
    <n v="62800"/>
    <n v="6280"/>
    <n v="12560"/>
    <n v="43960"/>
    <s v="Jeep"/>
    <s v="Wrangler"/>
    <n v="2012"/>
    <x v="1"/>
    <x v="1"/>
  </r>
  <r>
    <n v="330"/>
    <n v="48"/>
    <n v="804219"/>
    <d v="1998-06-24T00:00:00"/>
    <s v="OH"/>
    <s v="250/500"/>
    <n v="1000"/>
    <n v="1625.65"/>
    <n v="0"/>
    <n v="466498"/>
    <s v="MALE"/>
    <s v="College"/>
    <s v="Farming-Fishing"/>
    <s v="Husband"/>
    <n v="0"/>
    <n v="0"/>
    <d v="2015-02-26T00:00:00"/>
    <s v="Single Vehicle Collision"/>
    <s v="Side Collision"/>
    <s v="Major Damage"/>
    <s v="Ambulance"/>
    <s v="VA"/>
    <s v="Springfield"/>
    <n v="10"/>
    <n v="1"/>
    <s v="Yes"/>
    <n v="1"/>
    <n v="3"/>
    <s v="Unknown"/>
    <n v="59500"/>
    <n v="11900"/>
    <n v="5950"/>
    <n v="41650"/>
    <s v="Dodge"/>
    <s v="Neon"/>
    <n v="2006"/>
    <x v="1"/>
    <x v="0"/>
  </r>
  <r>
    <n v="211"/>
    <n v="37"/>
    <n v="483088"/>
    <d v="2011-01-06T00:00:00"/>
    <s v="OH"/>
    <s v="250/500"/>
    <n v="2000"/>
    <n v="1295.6300000000001"/>
    <n v="4000000"/>
    <n v="430878"/>
    <s v="FEMALE"/>
    <s v="PhD"/>
    <s v="Armed-Forces"/>
    <s v="Not-In-Family"/>
    <n v="42200"/>
    <n v="-33800"/>
    <d v="2015-01-30T00:00:00"/>
    <s v="Multi-Vehicle Collision"/>
    <s v="Front Collision"/>
    <s v="Total Loss"/>
    <s v="Police"/>
    <s v="WV"/>
    <s v="North bend"/>
    <n v="22"/>
    <n v="3"/>
    <s v="Yes"/>
    <n v="1"/>
    <n v="0"/>
    <s v="Unknown"/>
    <n v="53460"/>
    <n v="5940"/>
    <n v="5940"/>
    <n v="41580"/>
    <s v="Honda"/>
    <s v="CRV"/>
    <n v="2009"/>
    <x v="1"/>
    <x v="1"/>
  </r>
  <r>
    <n v="172"/>
    <n v="33"/>
    <n v="100804"/>
    <d v="2012-02-24T00:00:00"/>
    <s v="IL"/>
    <s v="100/300"/>
    <n v="1000"/>
    <n v="1459.96"/>
    <n v="6000000"/>
    <n v="600127"/>
    <s v="FEMALE"/>
    <s v="High School"/>
    <s v="Adm-Clerical"/>
    <s v="Wife"/>
    <n v="41300"/>
    <n v="-42000"/>
    <d v="2015-01-07T00:00:00"/>
    <s v="Multi-Vehicle Collision"/>
    <s v="Side Collision"/>
    <s v="Total Loss"/>
    <s v="Ambulance"/>
    <s v="NY"/>
    <s v="North bend"/>
    <n v="15"/>
    <n v="3"/>
    <s v="No"/>
    <n v="0"/>
    <n v="1"/>
    <s v="No"/>
    <n v="41690"/>
    <n v="7580"/>
    <n v="7580"/>
    <n v="26530"/>
    <s v="Saab"/>
    <n v="95"/>
    <n v="1999"/>
    <x v="1"/>
    <x v="0"/>
  </r>
  <r>
    <n v="316"/>
    <n v="46"/>
    <n v="941807"/>
    <d v="2011-06-25T00:00:00"/>
    <s v="OH"/>
    <s v="100/300"/>
    <n v="500"/>
    <n v="1219.94"/>
    <n v="7000000"/>
    <n v="431968"/>
    <s v="FEMALE"/>
    <s v="Masters"/>
    <s v="Prof-Specialty"/>
    <s v="Wife"/>
    <n v="0"/>
    <n v="-51000"/>
    <d v="2015-02-27T00:00:00"/>
    <s v="Single Vehicle Collision"/>
    <s v="Side Collision"/>
    <s v="Minor Damage"/>
    <s v="Ambulance"/>
    <s v="NY"/>
    <s v="Arlington"/>
    <n v="13"/>
    <n v="1"/>
    <s v="Unknown"/>
    <n v="0"/>
    <n v="1"/>
    <s v="Yes"/>
    <n v="63100"/>
    <n v="6310"/>
    <n v="12620"/>
    <n v="44170"/>
    <s v="Acura"/>
    <s v="TL"/>
    <n v="2000"/>
    <x v="1"/>
    <x v="2"/>
  </r>
  <r>
    <n v="435"/>
    <n v="60"/>
    <n v="593466"/>
    <d v="2006-11-21T00:00:00"/>
    <s v="OH"/>
    <s v="500/1000"/>
    <n v="500"/>
    <n v="1064.49"/>
    <n v="5000000"/>
    <n v="462804"/>
    <s v="MALE"/>
    <s v="Associate"/>
    <s v="Priv-House-Serv"/>
    <s v="Other-Relative"/>
    <n v="73500"/>
    <n v="-43300"/>
    <d v="2015-02-13T00:00:00"/>
    <s v="Single Vehicle Collision"/>
    <s v="Front Collision"/>
    <s v="Total Loss"/>
    <s v="Ambulance"/>
    <s v="WV"/>
    <s v="Arlington"/>
    <n v="23"/>
    <n v="1"/>
    <s v="No"/>
    <n v="2"/>
    <n v="1"/>
    <s v="Unknown"/>
    <n v="62880"/>
    <n v="5240"/>
    <n v="10480"/>
    <n v="47160"/>
    <s v="Mercedes"/>
    <s v="E400"/>
    <n v="2007"/>
    <x v="0"/>
    <x v="2"/>
  </r>
  <r>
    <n v="344"/>
    <n v="51"/>
    <n v="437442"/>
    <d v="2008-06-27T00:00:00"/>
    <s v="IL"/>
    <s v="100/300"/>
    <n v="1000"/>
    <n v="959.83"/>
    <n v="0"/>
    <n v="435809"/>
    <s v="FEMALE"/>
    <s v="Masters"/>
    <s v="Sales"/>
    <s v="Not-In-Family"/>
    <n v="0"/>
    <n v="-38700"/>
    <d v="2015-02-02T00:00:00"/>
    <s v="Multi-Vehicle Collision"/>
    <s v="Side Collision"/>
    <s v="Major Damage"/>
    <s v="Fire"/>
    <s v="NY"/>
    <s v="North bend"/>
    <n v="18"/>
    <n v="3"/>
    <s v="Unknown"/>
    <n v="2"/>
    <n v="2"/>
    <s v="Yes"/>
    <n v="75400"/>
    <n v="17400"/>
    <n v="11600"/>
    <n v="46400"/>
    <s v="Bmw"/>
    <s v="X6"/>
    <n v="2006"/>
    <x v="0"/>
    <x v="0"/>
  </r>
  <r>
    <n v="204"/>
    <n v="40"/>
    <n v="942106"/>
    <d v="1993-08-30T00:00:00"/>
    <s v="OH"/>
    <s v="250/500"/>
    <n v="2000"/>
    <n v="1767.02"/>
    <n v="0"/>
    <n v="453193"/>
    <s v="MALE"/>
    <s v="JD"/>
    <s v="Machine-Op-Inspct"/>
    <s v="Husband"/>
    <n v="0"/>
    <n v="-49300"/>
    <d v="2015-02-27T00:00:00"/>
    <s v="Single Vehicle Collision"/>
    <s v="Rear Collision"/>
    <s v="Total Loss"/>
    <s v="Ambulance"/>
    <s v="SC"/>
    <s v="Arlington"/>
    <n v="7"/>
    <n v="1"/>
    <s v="Yes"/>
    <n v="1"/>
    <n v="1"/>
    <s v="No"/>
    <n v="46200"/>
    <n v="4200"/>
    <n v="8400"/>
    <n v="33600"/>
    <s v="Audi"/>
    <s v="A5"/>
    <n v="1997"/>
    <x v="1"/>
    <x v="1"/>
  </r>
  <r>
    <n v="278"/>
    <n v="47"/>
    <n v="794951"/>
    <d v="2008-04-21T00:00:00"/>
    <s v="IN"/>
    <s v="500/1000"/>
    <n v="500"/>
    <n v="1285.01"/>
    <n v="0"/>
    <n v="459630"/>
    <s v="MALE"/>
    <s v="Masters"/>
    <s v="Machine-Op-Inspct"/>
    <s v="Not-In-Family"/>
    <n v="0"/>
    <n v="-39800"/>
    <d v="2015-02-02T00:00:00"/>
    <s v="Single Vehicle Collision"/>
    <s v="Rear Collision"/>
    <s v="Major Damage"/>
    <s v="Ambulance"/>
    <s v="VA"/>
    <s v="Hillsdale"/>
    <n v="21"/>
    <n v="1"/>
    <s v="No"/>
    <n v="2"/>
    <n v="2"/>
    <s v="Yes"/>
    <n v="58500"/>
    <n v="5850"/>
    <n v="5850"/>
    <n v="46800"/>
    <s v="Toyota"/>
    <s v="Camry"/>
    <n v="2010"/>
    <x v="1"/>
    <x v="2"/>
  </r>
  <r>
    <n v="434"/>
    <n v="57"/>
    <n v="182450"/>
    <d v="2000-06-23T00:00:00"/>
    <s v="OH"/>
    <s v="500/1000"/>
    <n v="2000"/>
    <n v="1422.95"/>
    <n v="0"/>
    <n v="608982"/>
    <s v="MALE"/>
    <s v="JD"/>
    <s v="Transport-Moving"/>
    <s v="Husband"/>
    <n v="0"/>
    <n v="0"/>
    <d v="2015-01-17T00:00:00"/>
    <s v="Multi-Vehicle Collision"/>
    <s v="Rear Collision"/>
    <s v="Major Damage"/>
    <s v="Other"/>
    <s v="SC"/>
    <s v="Columbus"/>
    <n v="15"/>
    <n v="3"/>
    <s v="No"/>
    <n v="1"/>
    <n v="3"/>
    <s v="No"/>
    <n v="66240"/>
    <n v="11040"/>
    <n v="11040"/>
    <n v="44160"/>
    <s v="Nissan"/>
    <s v="Maxima"/>
    <n v="2003"/>
    <x v="1"/>
    <x v="1"/>
  </r>
  <r>
    <n v="209"/>
    <n v="36"/>
    <n v="730973"/>
    <d v="2010-01-11T00:00:00"/>
    <s v="IN"/>
    <s v="100/300"/>
    <n v="2000"/>
    <n v="1223.3900000000001"/>
    <n v="0"/>
    <n v="452218"/>
    <s v="FEMALE"/>
    <s v="MD"/>
    <s v="Craft-Repair"/>
    <s v="Wife"/>
    <n v="0"/>
    <n v="0"/>
    <d v="2015-01-12T00:00:00"/>
    <s v="Multi-Vehicle Collision"/>
    <s v="Rear Collision"/>
    <s v="Total Loss"/>
    <s v="Ambulance"/>
    <s v="PA"/>
    <s v="Hillsdale"/>
    <n v="17"/>
    <n v="3"/>
    <s v="Unknown"/>
    <n v="1"/>
    <n v="3"/>
    <s v="Unknown"/>
    <n v="65440"/>
    <n v="8180"/>
    <n v="8180"/>
    <n v="49080"/>
    <s v="Jeep"/>
    <s v="Wrangler"/>
    <n v="2014"/>
    <x v="1"/>
    <x v="1"/>
  </r>
  <r>
    <n v="250"/>
    <n v="43"/>
    <n v="687755"/>
    <d v="1990-03-28T00:00:00"/>
    <s v="IL"/>
    <s v="500/1000"/>
    <n v="2000"/>
    <n v="1539.06"/>
    <n v="0"/>
    <n v="434150"/>
    <s v="MALE"/>
    <s v="Masters"/>
    <s v="Sales"/>
    <s v="Other-Relative"/>
    <n v="37800"/>
    <n v="0"/>
    <d v="2015-01-20T00:00:00"/>
    <s v="Single Vehicle Collision"/>
    <s v="Front Collision"/>
    <s v="Minor Damage"/>
    <s v="Fire"/>
    <s v="SC"/>
    <s v="Hillsdale"/>
    <n v="2"/>
    <n v="1"/>
    <s v="No"/>
    <n v="0"/>
    <n v="3"/>
    <s v="Unknown"/>
    <n v="64200"/>
    <n v="10700"/>
    <n v="10700"/>
    <n v="42800"/>
    <s v="Ford"/>
    <s v="F150"/>
    <n v="2002"/>
    <x v="1"/>
    <x v="1"/>
  </r>
  <r>
    <n v="61"/>
    <n v="25"/>
    <n v="757644"/>
    <d v="1998-01-29T00:00:00"/>
    <s v="IN"/>
    <s v="100/300"/>
    <n v="2000"/>
    <n v="988.06"/>
    <n v="0"/>
    <n v="460579"/>
    <s v="FEMALE"/>
    <s v="Masters"/>
    <s v="Other-Service"/>
    <s v="Not-In-Family"/>
    <n v="0"/>
    <n v="0"/>
    <d v="2015-02-05T00:00:00"/>
    <s v="Multi-Vehicle Collision"/>
    <s v="Rear Collision"/>
    <s v="Minor Damage"/>
    <s v="Ambulance"/>
    <s v="WV"/>
    <s v="North bend"/>
    <n v="1"/>
    <n v="3"/>
    <s v="Yes"/>
    <n v="1"/>
    <n v="0"/>
    <s v="No"/>
    <n v="32320"/>
    <n v="4040"/>
    <n v="4040"/>
    <n v="24240"/>
    <s v="Dodge"/>
    <s v="RAM"/>
    <n v="2000"/>
    <x v="1"/>
    <x v="1"/>
  </r>
  <r>
    <n v="80"/>
    <n v="28"/>
    <n v="998865"/>
    <d v="2014-12-05T00:00:00"/>
    <s v="IL"/>
    <s v="500/1000"/>
    <n v="1000"/>
    <n v="1740.57"/>
    <n v="0"/>
    <n v="442142"/>
    <s v="FEMALE"/>
    <s v="College"/>
    <s v="Farming-Fishing"/>
    <s v="Wife"/>
    <n v="0"/>
    <n v="-18600"/>
    <d v="2015-01-20T00:00:00"/>
    <s v="Single Vehicle Collision"/>
    <s v="Rear Collision"/>
    <s v="Major Damage"/>
    <s v="Police"/>
    <s v="SC"/>
    <s v="North bend"/>
    <n v="3"/>
    <n v="1"/>
    <s v="Unknown"/>
    <n v="0"/>
    <n v="1"/>
    <s v="Unknown"/>
    <n v="33480"/>
    <n v="3720"/>
    <n v="3720"/>
    <n v="26040"/>
    <s v="Dodge"/>
    <s v="Neon"/>
    <n v="2011"/>
    <x v="1"/>
    <x v="0"/>
  </r>
  <r>
    <n v="25"/>
    <n v="38"/>
    <n v="944953"/>
    <d v="1995-12-07T00:00:00"/>
    <s v="OH"/>
    <s v="250/500"/>
    <n v="1000"/>
    <n v="1540.91"/>
    <n v="7000000"/>
    <n v="608807"/>
    <s v="MALE"/>
    <s v="College"/>
    <s v="Adm-Clerical"/>
    <s v="Wife"/>
    <n v="40900"/>
    <n v="0"/>
    <d v="2015-02-24T00:00:00"/>
    <s v="Vehicle Theft"/>
    <s v="Unknown"/>
    <s v="Trivial Damage"/>
    <s v="None"/>
    <s v="VA"/>
    <s v="North bend"/>
    <n v="0"/>
    <n v="1"/>
    <s v="No"/>
    <n v="1"/>
    <n v="1"/>
    <s v="Yes"/>
    <n v="4320"/>
    <n v="480"/>
    <n v="960"/>
    <n v="2880"/>
    <s v="Toyota"/>
    <s v="Corolla"/>
    <n v="1995"/>
    <x v="1"/>
    <x v="0"/>
  </r>
  <r>
    <n v="4"/>
    <n v="29"/>
    <n v="386429"/>
    <d v="2002-05-27T00:00:00"/>
    <s v="IL"/>
    <s v="250/500"/>
    <n v="500"/>
    <n v="1381.88"/>
    <n v="5000000"/>
    <n v="433153"/>
    <s v="MALE"/>
    <s v="High School"/>
    <s v="Tech-Support"/>
    <s v="Other-Relative"/>
    <n v="0"/>
    <n v="-77800"/>
    <d v="2015-02-21T00:00:00"/>
    <s v="Vehicle Theft"/>
    <s v="Unknown"/>
    <s v="Trivial Damage"/>
    <s v="Police"/>
    <s v="SC"/>
    <s v="Hillsdale"/>
    <n v="4"/>
    <n v="1"/>
    <s v="No"/>
    <n v="0"/>
    <n v="2"/>
    <s v="Unknown"/>
    <n v="4200"/>
    <n v="840"/>
    <n v="420"/>
    <n v="2940"/>
    <s v="Jeep"/>
    <s v="Wrangler"/>
    <n v="2008"/>
    <x v="1"/>
    <x v="2"/>
  </r>
  <r>
    <n v="32"/>
    <n v="29"/>
    <n v="108270"/>
    <d v="2002-08-09T00:00:00"/>
    <s v="OH"/>
    <s v="100/300"/>
    <n v="500"/>
    <n v="1446.98"/>
    <n v="0"/>
    <n v="436560"/>
    <s v="MALE"/>
    <s v="MD"/>
    <s v="Adm-Clerical"/>
    <s v="Own-Child"/>
    <n v="0"/>
    <n v="-45700"/>
    <d v="2015-02-11T00:00:00"/>
    <s v="Multi-Vehicle Collision"/>
    <s v="Front Collision"/>
    <s v="Minor Damage"/>
    <s v="Ambulance"/>
    <s v="NY"/>
    <s v="Arlington"/>
    <n v="11"/>
    <n v="3"/>
    <s v="Yes"/>
    <n v="2"/>
    <n v="0"/>
    <s v="No"/>
    <n v="57970"/>
    <n v="10540"/>
    <n v="5270"/>
    <n v="42160"/>
    <s v="Saab"/>
    <n v="93"/>
    <n v="2006"/>
    <x v="1"/>
    <x v="2"/>
  </r>
  <r>
    <n v="125"/>
    <n v="31"/>
    <n v="205134"/>
    <d v="2012-12-02T00:00:00"/>
    <s v="IN"/>
    <s v="500/1000"/>
    <n v="500"/>
    <n v="1220.8599999999999"/>
    <n v="0"/>
    <n v="436784"/>
    <s v="MALE"/>
    <s v="JD"/>
    <s v="Other-Service"/>
    <s v="Husband"/>
    <n v="55400"/>
    <n v="-40400"/>
    <d v="2015-01-24T00:00:00"/>
    <s v="Parked Car"/>
    <s v="Unknown"/>
    <s v="Trivial Damage"/>
    <s v="None"/>
    <s v="NY"/>
    <s v="Arlington"/>
    <n v="4"/>
    <n v="1"/>
    <s v="Yes"/>
    <n v="1"/>
    <n v="2"/>
    <s v="Unknown"/>
    <n v="4320"/>
    <n v="0"/>
    <n v="960"/>
    <n v="3360"/>
    <s v="Saab"/>
    <n v="93"/>
    <n v="2003"/>
    <x v="1"/>
    <x v="2"/>
  </r>
  <r>
    <n v="276"/>
    <n v="45"/>
    <n v="749325"/>
    <d v="2000-03-22T00:00:00"/>
    <s v="IL"/>
    <s v="500/1000"/>
    <n v="500"/>
    <n v="948.1"/>
    <n v="0"/>
    <n v="430621"/>
    <s v="FEMALE"/>
    <s v="High School"/>
    <s v="Machine-Op-Inspct"/>
    <s v="Wife"/>
    <n v="44500"/>
    <n v="-61400"/>
    <d v="2015-01-06T00:00:00"/>
    <s v="Multi-Vehicle Collision"/>
    <s v="Front Collision"/>
    <s v="Minor Damage"/>
    <s v="Fire"/>
    <s v="SC"/>
    <s v="Columbus"/>
    <n v="11"/>
    <n v="3"/>
    <s v="Unknown"/>
    <n v="0"/>
    <n v="2"/>
    <s v="Unknown"/>
    <n v="69300"/>
    <n v="13860"/>
    <n v="6930"/>
    <n v="48510"/>
    <s v="Ford"/>
    <s v="Escape"/>
    <n v="2010"/>
    <x v="1"/>
    <x v="2"/>
  </r>
  <r>
    <n v="148"/>
    <n v="30"/>
    <n v="774303"/>
    <d v="2002-04-13T00:00:00"/>
    <s v="OH"/>
    <s v="100/300"/>
    <n v="500"/>
    <n v="1471.24"/>
    <n v="0"/>
    <n v="601574"/>
    <s v="FEMALE"/>
    <s v="Masters"/>
    <s v="Farming-Fishing"/>
    <s v="Own-Child"/>
    <n v="57500"/>
    <n v="-93600"/>
    <d v="2015-01-15T00:00:00"/>
    <s v="Multi-Vehicle Collision"/>
    <s v="Side Collision"/>
    <s v="Minor Damage"/>
    <s v="Police"/>
    <s v="NC"/>
    <s v="River wood"/>
    <n v="4"/>
    <n v="3"/>
    <s v="No"/>
    <n v="2"/>
    <n v="2"/>
    <s v="No"/>
    <n v="32480"/>
    <n v="4060"/>
    <n v="4060"/>
    <n v="24360"/>
    <s v="Dodge"/>
    <s v="Neon"/>
    <n v="1997"/>
    <x v="1"/>
    <x v="2"/>
  </r>
  <r>
    <n v="222"/>
    <n v="38"/>
    <n v="698470"/>
    <d v="2008-06-17T00:00:00"/>
    <s v="IN"/>
    <s v="100/300"/>
    <n v="2000"/>
    <n v="1157.97"/>
    <n v="0"/>
    <n v="433853"/>
    <s v="MALE"/>
    <s v="MD"/>
    <s v="Machine-Op-Inspct"/>
    <s v="Not-In-Family"/>
    <n v="0"/>
    <n v="-64500"/>
    <d v="2015-02-22T00:00:00"/>
    <s v="Single Vehicle Collision"/>
    <s v="Front Collision"/>
    <s v="Total Loss"/>
    <s v="Police"/>
    <s v="NY"/>
    <s v="Hillsdale"/>
    <n v="20"/>
    <n v="1"/>
    <s v="Unknown"/>
    <n v="2"/>
    <n v="2"/>
    <s v="Yes"/>
    <n v="60480"/>
    <n v="6720"/>
    <n v="6720"/>
    <n v="47040"/>
    <s v="Acura"/>
    <s v="TL"/>
    <n v="2001"/>
    <x v="1"/>
    <x v="1"/>
  </r>
  <r>
    <n v="32"/>
    <n v="38"/>
    <n v="719989"/>
    <d v="1994-04-07T00:00:00"/>
    <s v="IL"/>
    <s v="250/500"/>
    <n v="2000"/>
    <n v="566.11"/>
    <n v="5000000"/>
    <n v="453164"/>
    <s v="MALE"/>
    <s v="Associate"/>
    <s v="Armed-Forces"/>
    <s v="Unmarried"/>
    <n v="0"/>
    <n v="0"/>
    <d v="2015-01-21T00:00:00"/>
    <s v="Parked Car"/>
    <s v="Unknown"/>
    <s v="Trivial Damage"/>
    <s v="Police"/>
    <s v="NC"/>
    <s v="Springfield"/>
    <n v="22"/>
    <n v="1"/>
    <s v="Yes"/>
    <n v="0"/>
    <n v="0"/>
    <s v="No"/>
    <n v="2640"/>
    <n v="440"/>
    <n v="440"/>
    <n v="1760"/>
    <s v="Honda"/>
    <s v="CRV"/>
    <n v="2015"/>
    <x v="1"/>
    <x v="1"/>
  </r>
  <r>
    <n v="78"/>
    <n v="27"/>
    <n v="309323"/>
    <d v="1992-02-29T00:00:00"/>
    <s v="OH"/>
    <s v="500/1000"/>
    <n v="500"/>
    <n v="1060.8800000000001"/>
    <n v="0"/>
    <n v="613931"/>
    <s v="MALE"/>
    <s v="JD"/>
    <s v="Other-Service"/>
    <s v="Other-Relative"/>
    <n v="0"/>
    <n v="-66500"/>
    <d v="2015-02-03T00:00:00"/>
    <s v="Parked Car"/>
    <s v="Unknown"/>
    <s v="Trivial Damage"/>
    <s v="Police"/>
    <s v="SC"/>
    <s v="North bend"/>
    <n v="4"/>
    <n v="1"/>
    <s v="No"/>
    <n v="0"/>
    <n v="3"/>
    <s v="No"/>
    <n v="6050"/>
    <n v="550"/>
    <n v="1100"/>
    <n v="4400"/>
    <s v="Volkswagen"/>
    <s v="Passat"/>
    <n v="2009"/>
    <x v="1"/>
    <x v="2"/>
  </r>
  <r>
    <n v="238"/>
    <n v="43"/>
    <n v="444035"/>
    <d v="1996-05-11T00:00:00"/>
    <s v="OH"/>
    <s v="250/500"/>
    <n v="1000"/>
    <n v="1524.45"/>
    <n v="4000000"/>
    <n v="607458"/>
    <s v="MALE"/>
    <s v="High School"/>
    <s v="Handlers-Cleaners"/>
    <s v="Wife"/>
    <n v="0"/>
    <n v="-44800"/>
    <d v="2015-02-16T00:00:00"/>
    <s v="Multi-Vehicle Collision"/>
    <s v="Rear Collision"/>
    <s v="Total Loss"/>
    <s v="Ambulance"/>
    <s v="NC"/>
    <s v="Hillsdale"/>
    <n v="21"/>
    <n v="4"/>
    <s v="No"/>
    <n v="0"/>
    <n v="0"/>
    <s v="No"/>
    <n v="42700"/>
    <n v="4270"/>
    <n v="4270"/>
    <n v="34160"/>
    <s v="Saab"/>
    <s v="92x"/>
    <n v="1995"/>
    <x v="0"/>
    <x v="0"/>
  </r>
  <r>
    <n v="313"/>
    <n v="47"/>
    <n v="431478"/>
    <d v="2013-04-03T00:00:00"/>
    <s v="IN"/>
    <s v="250/500"/>
    <n v="1000"/>
    <n v="1556.17"/>
    <n v="0"/>
    <n v="463835"/>
    <s v="MALE"/>
    <s v="College"/>
    <s v="Prof-Specialty"/>
    <s v="Wife"/>
    <n v="63900"/>
    <n v="-53300"/>
    <d v="2015-02-07T00:00:00"/>
    <s v="Single Vehicle Collision"/>
    <s v="Front Collision"/>
    <s v="Major Damage"/>
    <s v="Ambulance"/>
    <s v="SC"/>
    <s v="Hillsdale"/>
    <n v="20"/>
    <n v="1"/>
    <s v="Yes"/>
    <n v="1"/>
    <n v="3"/>
    <s v="No"/>
    <n v="40260"/>
    <n v="3660"/>
    <n v="7320"/>
    <n v="29280"/>
    <s v="Acura"/>
    <s v="MDX"/>
    <n v="1996"/>
    <x v="0"/>
    <x v="0"/>
  </r>
  <r>
    <n v="334"/>
    <n v="50"/>
    <n v="797634"/>
    <d v="2009-11-12T00:00:00"/>
    <s v="OH"/>
    <s v="500/1000"/>
    <n v="500"/>
    <n v="1216.24"/>
    <n v="0"/>
    <n v="613945"/>
    <s v="MALE"/>
    <s v="Masters"/>
    <s v="Priv-House-Serv"/>
    <s v="Wife"/>
    <n v="26700"/>
    <n v="-47200"/>
    <d v="2015-01-14T00:00:00"/>
    <s v="Single Vehicle Collision"/>
    <s v="Rear Collision"/>
    <s v="Major Damage"/>
    <s v="Fire"/>
    <s v="NY"/>
    <s v="Columbus"/>
    <n v="7"/>
    <n v="1"/>
    <s v="No"/>
    <n v="2"/>
    <n v="0"/>
    <s v="Unknown"/>
    <n v="50000"/>
    <n v="5000"/>
    <n v="10000"/>
    <n v="35000"/>
    <s v="Chevrolet"/>
    <s v="Silverado"/>
    <n v="2008"/>
    <x v="1"/>
    <x v="2"/>
  </r>
  <r>
    <n v="190"/>
    <n v="35"/>
    <n v="284836"/>
    <d v="2008-11-05T00:00:00"/>
    <s v="IN"/>
    <s v="250/500"/>
    <n v="500"/>
    <n v="1484.72"/>
    <n v="5000000"/>
    <n v="432699"/>
    <s v="FEMALE"/>
    <s v="High School"/>
    <s v="Tech-Support"/>
    <s v="Husband"/>
    <n v="0"/>
    <n v="0"/>
    <d v="2015-02-02T00:00:00"/>
    <s v="Parked Car"/>
    <s v="Unknown"/>
    <s v="Trivial Damage"/>
    <s v="None"/>
    <s v="NY"/>
    <s v="River wood"/>
    <n v="4"/>
    <n v="1"/>
    <s v="No"/>
    <n v="0"/>
    <n v="1"/>
    <s v="No"/>
    <n v="3840"/>
    <n v="640"/>
    <n v="320"/>
    <n v="2880"/>
    <s v="Saab"/>
    <s v="92x"/>
    <n v="1998"/>
    <x v="1"/>
    <x v="2"/>
  </r>
  <r>
    <n v="194"/>
    <n v="41"/>
    <n v="238196"/>
    <d v="1993-02-15T00:00:00"/>
    <s v="IL"/>
    <s v="250/500"/>
    <n v="500"/>
    <n v="1203.81"/>
    <n v="0"/>
    <n v="613119"/>
    <s v="MALE"/>
    <s v="JD"/>
    <s v="Transport-Moving"/>
    <s v="Not-In-Family"/>
    <n v="52500"/>
    <n v="-51300"/>
    <d v="2015-02-06T00:00:00"/>
    <s v="Multi-Vehicle Collision"/>
    <s v="Rear Collision"/>
    <s v="Minor Damage"/>
    <s v="Police"/>
    <s v="WV"/>
    <s v="Springfield"/>
    <n v="17"/>
    <n v="3"/>
    <s v="Unknown"/>
    <n v="0"/>
    <n v="2"/>
    <s v="Unknown"/>
    <n v="95900"/>
    <n v="13700"/>
    <n v="20550"/>
    <n v="61650"/>
    <s v="Saab"/>
    <n v="95"/>
    <n v="1999"/>
    <x v="1"/>
    <x v="2"/>
  </r>
  <r>
    <n v="290"/>
    <n v="47"/>
    <n v="885789"/>
    <d v="2008-07-21T00:00:00"/>
    <s v="IN"/>
    <s v="250/500"/>
    <n v="1000"/>
    <n v="1393.34"/>
    <n v="0"/>
    <n v="472922"/>
    <s v="MALE"/>
    <s v="High School"/>
    <s v="Exec-Managerial"/>
    <s v="Other-Relative"/>
    <n v="0"/>
    <n v="-61400"/>
    <d v="2015-01-15T00:00:00"/>
    <s v="Multi-Vehicle Collision"/>
    <s v="Side Collision"/>
    <s v="Minor Damage"/>
    <s v="Ambulance"/>
    <s v="WV"/>
    <s v="North bend"/>
    <n v="20"/>
    <n v="3"/>
    <s v="Yes"/>
    <n v="1"/>
    <n v="3"/>
    <s v="Yes"/>
    <n v="56160"/>
    <n v="6240"/>
    <n v="12480"/>
    <n v="37440"/>
    <s v="Audi"/>
    <s v="A5"/>
    <n v="2002"/>
    <x v="1"/>
    <x v="0"/>
  </r>
  <r>
    <n v="26"/>
    <n v="42"/>
    <n v="287436"/>
    <d v="2010-09-11T00:00:00"/>
    <s v="OH"/>
    <s v="100/300"/>
    <n v="1000"/>
    <n v="1484.48"/>
    <n v="0"/>
    <n v="613849"/>
    <s v="MALE"/>
    <s v="PhD"/>
    <s v="Armed-Forces"/>
    <s v="Not-In-Family"/>
    <n v="50700"/>
    <n v="-36300"/>
    <d v="2015-02-24T00:00:00"/>
    <s v="Single Vehicle Collision"/>
    <s v="Side Collision"/>
    <s v="Major Damage"/>
    <s v="Police"/>
    <s v="SC"/>
    <s v="River wood"/>
    <n v="10"/>
    <n v="1"/>
    <s v="No"/>
    <n v="2"/>
    <n v="3"/>
    <s v="Unknown"/>
    <n v="63030"/>
    <n v="5730"/>
    <n v="11460"/>
    <n v="45840"/>
    <s v="Saab"/>
    <s v="92x"/>
    <n v="1996"/>
    <x v="1"/>
    <x v="0"/>
  </r>
  <r>
    <n v="254"/>
    <n v="41"/>
    <n v="496067"/>
    <d v="1995-12-22T00:00:00"/>
    <s v="IL"/>
    <s v="250/500"/>
    <n v="500"/>
    <n v="1581.27"/>
    <n v="5000000"/>
    <n v="603827"/>
    <s v="FEMALE"/>
    <s v="PhD"/>
    <s v="Handlers-Cleaners"/>
    <s v="Own-Child"/>
    <n v="42200"/>
    <n v="-48000"/>
    <d v="2015-01-07T00:00:00"/>
    <s v="Single Vehicle Collision"/>
    <s v="Front Collision"/>
    <s v="Minor Damage"/>
    <s v="Police"/>
    <s v="NY"/>
    <s v="River wood"/>
    <n v="8"/>
    <n v="1"/>
    <s v="Yes"/>
    <n v="2"/>
    <n v="2"/>
    <s v="No"/>
    <n v="63470"/>
    <n v="5770"/>
    <n v="11540"/>
    <n v="46160"/>
    <s v="Bmw"/>
    <s v="X6"/>
    <n v="1999"/>
    <x v="1"/>
    <x v="2"/>
  </r>
  <r>
    <n v="199"/>
    <n v="38"/>
    <n v="206004"/>
    <d v="1991-09-26T00:00:00"/>
    <s v="IL"/>
    <s v="250/500"/>
    <n v="1000"/>
    <n v="1281.25"/>
    <n v="0"/>
    <n v="467780"/>
    <s v="FEMALE"/>
    <s v="High School"/>
    <s v="Tech-Support"/>
    <s v="Other-Relative"/>
    <n v="0"/>
    <n v="-53100"/>
    <d v="2015-02-04T00:00:00"/>
    <s v="Single Vehicle Collision"/>
    <s v="Front Collision"/>
    <s v="Major Damage"/>
    <s v="Police"/>
    <s v="WV"/>
    <s v="Columbus"/>
    <n v="6"/>
    <n v="1"/>
    <s v="Unknown"/>
    <n v="0"/>
    <n v="2"/>
    <s v="No"/>
    <n v="44440"/>
    <n v="8080"/>
    <n v="4040"/>
    <n v="32320"/>
    <s v="Bmw"/>
    <s v="X6"/>
    <n v="2007"/>
    <x v="0"/>
    <x v="0"/>
  </r>
  <r>
    <n v="137"/>
    <n v="35"/>
    <n v="153027"/>
    <d v="2010-03-11T00:00:00"/>
    <s v="IN"/>
    <s v="250/500"/>
    <n v="500"/>
    <n v="1667.83"/>
    <n v="0"/>
    <n v="460586"/>
    <s v="MALE"/>
    <s v="JD"/>
    <s v="Prof-Specialty"/>
    <s v="Husband"/>
    <n v="48500"/>
    <n v="-67400"/>
    <d v="2015-02-04T00:00:00"/>
    <s v="Parked Car"/>
    <s v="Unknown"/>
    <s v="Minor Damage"/>
    <s v="Police"/>
    <s v="WV"/>
    <s v="Northbrook"/>
    <n v="4"/>
    <n v="1"/>
    <s v="Yes"/>
    <n v="1"/>
    <n v="1"/>
    <s v="No"/>
    <n v="6600"/>
    <n v="1200"/>
    <n v="1200"/>
    <n v="4200"/>
    <s v="Jeep"/>
    <s v="Grand Cherokee"/>
    <n v="2005"/>
    <x v="1"/>
    <x v="2"/>
  </r>
  <r>
    <n v="134"/>
    <n v="36"/>
    <n v="469426"/>
    <d v="1990-07-15T00:00:00"/>
    <s v="OH"/>
    <s v="250/500"/>
    <n v="1000"/>
    <n v="1497.41"/>
    <n v="0"/>
    <n v="613842"/>
    <s v="MALE"/>
    <s v="PhD"/>
    <s v="Machine-Op-Inspct"/>
    <s v="Husband"/>
    <n v="14100"/>
    <n v="-44500"/>
    <d v="2015-01-25T00:00:00"/>
    <s v="Multi-Vehicle Collision"/>
    <s v="Side Collision"/>
    <s v="Minor Damage"/>
    <s v="Ambulance"/>
    <s v="WV"/>
    <s v="Northbrook"/>
    <n v="17"/>
    <n v="3"/>
    <s v="No"/>
    <n v="2"/>
    <n v="0"/>
    <s v="Yes"/>
    <n v="77200"/>
    <n v="9650"/>
    <n v="9650"/>
    <n v="57900"/>
    <s v="Ford"/>
    <s v="Escape"/>
    <n v="1996"/>
    <x v="1"/>
    <x v="0"/>
  </r>
  <r>
    <n v="73"/>
    <n v="30"/>
    <n v="654974"/>
    <d v="2009-05-10T00:00:00"/>
    <s v="OH"/>
    <s v="100/300"/>
    <n v="500"/>
    <n v="803.36"/>
    <n v="0"/>
    <n v="435371"/>
    <s v="FEMALE"/>
    <s v="High School"/>
    <s v="Protective-Serv"/>
    <s v="Husband"/>
    <n v="0"/>
    <n v="0"/>
    <d v="2015-02-25T00:00:00"/>
    <s v="Multi-Vehicle Collision"/>
    <s v="Rear Collision"/>
    <s v="Total Loss"/>
    <s v="Other"/>
    <s v="WV"/>
    <s v="Springfield"/>
    <n v="15"/>
    <n v="3"/>
    <s v="Unknown"/>
    <n v="0"/>
    <n v="0"/>
    <s v="Yes"/>
    <n v="57000"/>
    <n v="0"/>
    <n v="11400"/>
    <n v="45600"/>
    <s v="Audi"/>
    <s v="A3"/>
    <n v="2013"/>
    <x v="1"/>
    <x v="2"/>
  </r>
  <r>
    <n v="289"/>
    <n v="45"/>
    <n v="943425"/>
    <d v="1999-10-28T00:00:00"/>
    <s v="OH"/>
    <s v="250/500"/>
    <n v="2000"/>
    <n v="1221.4100000000001"/>
    <n v="0"/>
    <n v="466289"/>
    <s v="FEMALE"/>
    <s v="Masters"/>
    <s v="Farming-Fishing"/>
    <s v="Wife"/>
    <n v="46700"/>
    <n v="-72500"/>
    <d v="2015-02-27T00:00:00"/>
    <s v="Vehicle Theft"/>
    <s v="Unknown"/>
    <s v="Trivial Damage"/>
    <s v="Police"/>
    <s v="WV"/>
    <s v="River wood"/>
    <n v="9"/>
    <n v="1"/>
    <s v="No"/>
    <n v="2"/>
    <n v="1"/>
    <s v="No"/>
    <n v="2700"/>
    <n v="300"/>
    <n v="300"/>
    <n v="2100"/>
    <s v="Honda"/>
    <s v="Accord"/>
    <n v="2006"/>
    <x v="1"/>
    <x v="1"/>
  </r>
  <r>
    <n v="176"/>
    <n v="36"/>
    <n v="641845"/>
    <d v="1995-03-30T00:00:00"/>
    <s v="OH"/>
    <s v="250/500"/>
    <n v="500"/>
    <n v="1865.83"/>
    <n v="5000000"/>
    <n v="436173"/>
    <s v="MALE"/>
    <s v="College"/>
    <s v="Transport-Moving"/>
    <s v="Unmarried"/>
    <n v="32800"/>
    <n v="-50600"/>
    <d v="2015-02-11T00:00:00"/>
    <s v="Single Vehicle Collision"/>
    <s v="Rear Collision"/>
    <s v="Total Loss"/>
    <s v="Police"/>
    <s v="WV"/>
    <s v="Hillsdale"/>
    <n v="17"/>
    <n v="1"/>
    <s v="Unknown"/>
    <n v="2"/>
    <n v="1"/>
    <s v="Yes"/>
    <n v="47300"/>
    <n v="4300"/>
    <n v="8600"/>
    <n v="34400"/>
    <s v="Volkswagen"/>
    <s v="Jetta"/>
    <n v="2006"/>
    <x v="1"/>
    <x v="2"/>
  </r>
  <r>
    <n v="145"/>
    <n v="37"/>
    <n v="794534"/>
    <d v="1991-12-14T00:00:00"/>
    <s v="OH"/>
    <s v="250/500"/>
    <n v="2000"/>
    <n v="1434.27"/>
    <n v="0"/>
    <n v="457234"/>
    <s v="FEMALE"/>
    <s v="Associate"/>
    <s v="Tech-Support"/>
    <s v="Unmarried"/>
    <n v="0"/>
    <n v="-35900"/>
    <d v="2015-01-04T00:00:00"/>
    <s v="Single Vehicle Collision"/>
    <s v="Rear Collision"/>
    <s v="Major Damage"/>
    <s v="Other"/>
    <s v="VA"/>
    <s v="Arlington"/>
    <n v="13"/>
    <n v="1"/>
    <s v="Unknown"/>
    <n v="2"/>
    <n v="3"/>
    <s v="Unknown"/>
    <n v="55110"/>
    <n v="5010"/>
    <n v="10020"/>
    <n v="40080"/>
    <s v="Nissan"/>
    <s v="Maxima"/>
    <n v="2002"/>
    <x v="1"/>
    <x v="1"/>
  </r>
  <r>
    <n v="164"/>
    <n v="31"/>
    <n v="357808"/>
    <d v="2011-01-31T00:00:00"/>
    <s v="IN"/>
    <s v="500/1000"/>
    <n v="500"/>
    <n v="1114.68"/>
    <n v="0"/>
    <n v="474758"/>
    <s v="FEMALE"/>
    <s v="Associate"/>
    <s v="Other-Service"/>
    <s v="Husband"/>
    <n v="44500"/>
    <n v="-55900"/>
    <d v="2015-01-26T00:00:00"/>
    <s v="Vehicle Theft"/>
    <s v="Unknown"/>
    <s v="Trivial Damage"/>
    <s v="Police"/>
    <s v="SC"/>
    <s v="Springfield"/>
    <n v="5"/>
    <n v="1"/>
    <s v="Yes"/>
    <n v="1"/>
    <n v="0"/>
    <s v="No"/>
    <n v="4320"/>
    <n v="480"/>
    <n v="480"/>
    <n v="3360"/>
    <s v="Mercedes"/>
    <s v="E400"/>
    <n v="2002"/>
    <x v="1"/>
    <x v="2"/>
  </r>
  <r>
    <n v="186"/>
    <n v="38"/>
    <n v="536052"/>
    <d v="2006-04-21T00:00:00"/>
    <s v="OH"/>
    <s v="250/500"/>
    <n v="2000"/>
    <n v="1218.56"/>
    <n v="0"/>
    <n v="477373"/>
    <s v="FEMALE"/>
    <s v="Masters"/>
    <s v="Transport-Moving"/>
    <s v="Husband"/>
    <n v="39300"/>
    <n v="-60300"/>
    <d v="2015-03-01T00:00:00"/>
    <s v="Multi-Vehicle Collision"/>
    <s v="Front Collision"/>
    <s v="Total Loss"/>
    <s v="Police"/>
    <s v="VA"/>
    <s v="Arlington"/>
    <n v="23"/>
    <n v="3"/>
    <s v="Yes"/>
    <n v="2"/>
    <n v="2"/>
    <s v="Unknown"/>
    <n v="68760"/>
    <n v="11460"/>
    <n v="5730"/>
    <n v="51570"/>
    <s v="Saab"/>
    <n v="95"/>
    <n v="1998"/>
    <x v="0"/>
    <x v="1"/>
  </r>
  <r>
    <n v="85"/>
    <n v="31"/>
    <n v="873384"/>
    <d v="2004-03-10T00:00:00"/>
    <s v="IL"/>
    <s v="250/500"/>
    <n v="2000"/>
    <n v="1234.69"/>
    <n v="9000000"/>
    <n v="613471"/>
    <s v="FEMALE"/>
    <s v="MD"/>
    <s v="Tech-Support"/>
    <s v="Husband"/>
    <n v="0"/>
    <n v="0"/>
    <d v="2015-02-06T00:00:00"/>
    <s v="Multi-Vehicle Collision"/>
    <s v="Front Collision"/>
    <s v="Major Damage"/>
    <s v="Other"/>
    <s v="WV"/>
    <s v="Arlington"/>
    <n v="1"/>
    <n v="2"/>
    <s v="No"/>
    <n v="2"/>
    <n v="1"/>
    <s v="Unknown"/>
    <n v="74400"/>
    <n v="14880"/>
    <n v="7440"/>
    <n v="52080"/>
    <s v="Bmw"/>
    <s v="M5"/>
    <n v="2003"/>
    <x v="0"/>
    <x v="1"/>
  </r>
  <r>
    <n v="162"/>
    <n v="33"/>
    <n v="790225"/>
    <d v="1991-01-05T00:00:00"/>
    <s v="OH"/>
    <s v="250/500"/>
    <n v="500"/>
    <n v="964.92"/>
    <n v="0"/>
    <n v="601581"/>
    <s v="FEMALE"/>
    <s v="Associate"/>
    <s v="Exec-Managerial"/>
    <s v="Other-Relative"/>
    <n v="45700"/>
    <n v="0"/>
    <d v="2015-02-09T00:00:00"/>
    <s v="Multi-Vehicle Collision"/>
    <s v="Rear Collision"/>
    <s v="Major Damage"/>
    <s v="Fire"/>
    <s v="NY"/>
    <s v="Hillsdale"/>
    <n v="17"/>
    <n v="4"/>
    <s v="No"/>
    <n v="2"/>
    <n v="1"/>
    <s v="No"/>
    <n v="35300"/>
    <n v="3530"/>
    <n v="3530"/>
    <n v="28240"/>
    <s v="Mercedes"/>
    <s v="E400"/>
    <n v="1996"/>
    <x v="0"/>
    <x v="2"/>
  </r>
  <r>
    <n v="396"/>
    <n v="57"/>
    <n v="587498"/>
    <d v="1996-10-15T00:00:00"/>
    <s v="IL"/>
    <s v="500/1000"/>
    <n v="500"/>
    <n v="1351.72"/>
    <n v="0"/>
    <n v="612102"/>
    <s v="MALE"/>
    <s v="High School"/>
    <s v="Tech-Support"/>
    <s v="Wife"/>
    <n v="0"/>
    <n v="-49400"/>
    <d v="2015-02-05T00:00:00"/>
    <s v="Parked Car"/>
    <s v="Unknown"/>
    <s v="Minor Damage"/>
    <s v="None"/>
    <s v="NY"/>
    <s v="Springfield"/>
    <n v="3"/>
    <n v="1"/>
    <s v="Yes"/>
    <n v="1"/>
    <n v="3"/>
    <s v="Unknown"/>
    <n v="2640"/>
    <n v="480"/>
    <n v="480"/>
    <n v="1680"/>
    <s v="Volkswagen"/>
    <s v="Passat"/>
    <n v="2000"/>
    <x v="1"/>
    <x v="2"/>
  </r>
  <r>
    <n v="270"/>
    <n v="41"/>
    <n v="639027"/>
    <d v="1994-06-21T00:00:00"/>
    <s v="IL"/>
    <s v="250/500"/>
    <n v="1000"/>
    <n v="817.28"/>
    <n v="0"/>
    <n v="460263"/>
    <s v="MALE"/>
    <s v="High School"/>
    <s v="Sales"/>
    <s v="Unmarried"/>
    <n v="62200"/>
    <n v="0"/>
    <d v="2015-01-03T00:00:00"/>
    <s v="Multi-Vehicle Collision"/>
    <s v="Rear Collision"/>
    <s v="Total Loss"/>
    <s v="Ambulance"/>
    <s v="SC"/>
    <s v="Columbus"/>
    <n v="17"/>
    <n v="3"/>
    <s v="Unknown"/>
    <n v="1"/>
    <n v="1"/>
    <s v="No"/>
    <n v="60190"/>
    <n v="4630"/>
    <n v="9260"/>
    <n v="46300"/>
    <s v="Mercedes"/>
    <s v="ML350"/>
    <n v="2014"/>
    <x v="0"/>
    <x v="0"/>
  </r>
  <r>
    <n v="168"/>
    <n v="39"/>
    <n v="217899"/>
    <d v="1994-06-13T00:00:00"/>
    <s v="IL"/>
    <s v="500/1000"/>
    <n v="1000"/>
    <n v="1389.59"/>
    <n v="0"/>
    <n v="479134"/>
    <s v="FEMALE"/>
    <s v="Masters"/>
    <s v="Machine-Op-Inspct"/>
    <s v="Own-Child"/>
    <n v="0"/>
    <n v="-42600"/>
    <d v="2015-02-24T00:00:00"/>
    <s v="Multi-Vehicle Collision"/>
    <s v="Rear Collision"/>
    <s v="Major Damage"/>
    <s v="Fire"/>
    <s v="NY"/>
    <s v="North bend"/>
    <n v="23"/>
    <n v="3"/>
    <s v="Yes"/>
    <n v="1"/>
    <n v="3"/>
    <s v="No"/>
    <n v="41580"/>
    <n v="3780"/>
    <n v="7560"/>
    <n v="30240"/>
    <s v="Chevrolet"/>
    <s v="Malibu"/>
    <n v="2015"/>
    <x v="0"/>
    <x v="0"/>
  </r>
  <r>
    <n v="274"/>
    <n v="45"/>
    <n v="589094"/>
    <d v="2003-05-27T00:00:00"/>
    <s v="IN"/>
    <s v="250/500"/>
    <n v="1000"/>
    <n v="1353.53"/>
    <n v="0"/>
    <n v="451467"/>
    <s v="FEMALE"/>
    <s v="JD"/>
    <s v="Tech-Support"/>
    <s v="Unmarried"/>
    <n v="54700"/>
    <n v="-47900"/>
    <d v="2015-01-14T00:00:00"/>
    <s v="Single Vehicle Collision"/>
    <s v="Side Collision"/>
    <s v="Minor Damage"/>
    <s v="Ambulance"/>
    <s v="NY"/>
    <s v="Columbus"/>
    <n v="13"/>
    <n v="1"/>
    <s v="Yes"/>
    <n v="0"/>
    <n v="0"/>
    <s v="No"/>
    <n v="58500"/>
    <n v="11700"/>
    <n v="0"/>
    <n v="46800"/>
    <s v="Acura"/>
    <s v="MDX"/>
    <n v="1995"/>
    <x v="0"/>
    <x v="0"/>
  </r>
  <r>
    <n v="263"/>
    <n v="43"/>
    <n v="458829"/>
    <d v="1996-07-06T00:00:00"/>
    <s v="IN"/>
    <s v="500/1000"/>
    <n v="1000"/>
    <n v="1294.04"/>
    <n v="0"/>
    <n v="602670"/>
    <s v="FEMALE"/>
    <s v="Masters"/>
    <s v="Handlers-Cleaners"/>
    <s v="Not-In-Family"/>
    <n v="0"/>
    <n v="0"/>
    <d v="2015-01-08T00:00:00"/>
    <s v="Single Vehicle Collision"/>
    <s v="Rear Collision"/>
    <s v="Minor Damage"/>
    <s v="Fire"/>
    <s v="SC"/>
    <s v="River wood"/>
    <n v="17"/>
    <n v="1"/>
    <s v="Yes"/>
    <n v="2"/>
    <n v="3"/>
    <s v="Yes"/>
    <n v="79320"/>
    <n v="13220"/>
    <n v="6610"/>
    <n v="59490"/>
    <s v="Nissan"/>
    <s v="Ultimo"/>
    <n v="1997"/>
    <x v="1"/>
    <x v="0"/>
  </r>
  <r>
    <n v="152"/>
    <n v="33"/>
    <n v="626208"/>
    <d v="2005-05-08T00:00:00"/>
    <s v="OH"/>
    <s v="100/300"/>
    <n v="1000"/>
    <n v="840.81"/>
    <n v="0"/>
    <n v="613607"/>
    <s v="FEMALE"/>
    <s v="High School"/>
    <s v="Farming-Fishing"/>
    <s v="Husband"/>
    <n v="0"/>
    <n v="0"/>
    <d v="2015-02-14T00:00:00"/>
    <s v="Single Vehicle Collision"/>
    <s v="Rear Collision"/>
    <s v="Minor Damage"/>
    <s v="Ambulance"/>
    <s v="NY"/>
    <s v="Arlington"/>
    <n v="2"/>
    <n v="1"/>
    <s v="Yes"/>
    <n v="0"/>
    <n v="2"/>
    <s v="Unknown"/>
    <n v="82610"/>
    <n v="7510"/>
    <n v="7510"/>
    <n v="67590"/>
    <s v="Ford"/>
    <s v="Escape"/>
    <n v="2002"/>
    <x v="0"/>
    <x v="0"/>
  </r>
  <r>
    <n v="46"/>
    <n v="41"/>
    <n v="315041"/>
    <d v="2010-11-02T00:00:00"/>
    <s v="OH"/>
    <s v="100/300"/>
    <n v="2000"/>
    <n v="998.19"/>
    <n v="0"/>
    <n v="611556"/>
    <s v="FEMALE"/>
    <s v="MD"/>
    <s v="Priv-House-Serv"/>
    <s v="Husband"/>
    <n v="43700"/>
    <n v="-66300"/>
    <d v="2015-01-23T00:00:00"/>
    <s v="Multi-Vehicle Collision"/>
    <s v="Rear Collision"/>
    <s v="Total Loss"/>
    <s v="Ambulance"/>
    <s v="SC"/>
    <s v="Hillsdale"/>
    <n v="23"/>
    <n v="3"/>
    <s v="No"/>
    <n v="1"/>
    <n v="3"/>
    <s v="Unknown"/>
    <n v="78600"/>
    <n v="13100"/>
    <n v="19650"/>
    <n v="45850"/>
    <s v="Dodge"/>
    <s v="RAM"/>
    <n v="2004"/>
    <x v="0"/>
    <x v="1"/>
  </r>
  <r>
    <n v="276"/>
    <n v="46"/>
    <n v="283267"/>
    <d v="2012-07-29T00:00:00"/>
    <s v="OH"/>
    <s v="100/300"/>
    <n v="2000"/>
    <n v="1090.32"/>
    <n v="0"/>
    <n v="435518"/>
    <s v="MALE"/>
    <s v="College"/>
    <s v="Handlers-Cleaners"/>
    <s v="Husband"/>
    <n v="0"/>
    <n v="-70400"/>
    <d v="2015-01-05T00:00:00"/>
    <s v="Single Vehicle Collision"/>
    <s v="Front Collision"/>
    <s v="Minor Damage"/>
    <s v="Ambulance"/>
    <s v="SC"/>
    <s v="Columbus"/>
    <n v="17"/>
    <n v="1"/>
    <s v="No"/>
    <n v="1"/>
    <n v="2"/>
    <s v="Unknown"/>
    <n v="51390"/>
    <n v="5710"/>
    <n v="5710"/>
    <n v="39970"/>
    <s v="Volkswagen"/>
    <s v="Jetta"/>
    <n v="2007"/>
    <x v="0"/>
    <x v="1"/>
  </r>
  <r>
    <n v="234"/>
    <n v="44"/>
    <n v="442494"/>
    <d v="2002-06-06T00:00:00"/>
    <s v="IN"/>
    <s v="500/1000"/>
    <n v="500"/>
    <n v="1780.67"/>
    <n v="0"/>
    <n v="465942"/>
    <s v="MALE"/>
    <s v="Associate"/>
    <s v="Other-Service"/>
    <s v="Other-Relative"/>
    <n v="0"/>
    <n v="0"/>
    <d v="2015-02-19T00:00:00"/>
    <s v="Single Vehicle Collision"/>
    <s v="Side Collision"/>
    <s v="Major Damage"/>
    <s v="Ambulance"/>
    <s v="NC"/>
    <s v="Springfield"/>
    <n v="3"/>
    <n v="1"/>
    <s v="No"/>
    <n v="1"/>
    <n v="0"/>
    <s v="No"/>
    <n v="70200"/>
    <n v="7020"/>
    <n v="7020"/>
    <n v="56160"/>
    <s v="Ford"/>
    <s v="F150"/>
    <n v="2012"/>
    <x v="0"/>
    <x v="2"/>
  </r>
  <r>
    <n v="64"/>
    <n v="30"/>
    <n v="159243"/>
    <d v="1991-09-19T00:00:00"/>
    <s v="IL"/>
    <s v="250/500"/>
    <n v="2000"/>
    <n v="1681.01"/>
    <n v="0"/>
    <n v="446174"/>
    <s v="MALE"/>
    <s v="JD"/>
    <s v="Protective-Serv"/>
    <s v="Own-Child"/>
    <n v="0"/>
    <n v="-51100"/>
    <d v="2015-02-07T00:00:00"/>
    <s v="Parked Car"/>
    <s v="Unknown"/>
    <s v="Minor Damage"/>
    <s v="None"/>
    <s v="SC"/>
    <s v="River wood"/>
    <n v="16"/>
    <n v="1"/>
    <s v="No"/>
    <n v="2"/>
    <n v="1"/>
    <s v="No"/>
    <n v="4900"/>
    <n v="490"/>
    <n v="1470"/>
    <n v="2940"/>
    <s v="Jeep"/>
    <s v="Wrangler"/>
    <n v="2015"/>
    <x v="1"/>
    <x v="1"/>
  </r>
  <r>
    <n v="456"/>
    <n v="62"/>
    <n v="669800"/>
    <d v="2009-06-24T00:00:00"/>
    <s v="OH"/>
    <s v="250/500"/>
    <n v="1000"/>
    <n v="1395.77"/>
    <n v="0"/>
    <n v="611651"/>
    <s v="FEMALE"/>
    <s v="MD"/>
    <s v="Protective-Serv"/>
    <s v="Own-Child"/>
    <n v="82600"/>
    <n v="-49500"/>
    <d v="2015-02-07T00:00:00"/>
    <s v="Multi-Vehicle Collision"/>
    <s v="Side Collision"/>
    <s v="Major Damage"/>
    <s v="Other"/>
    <s v="PA"/>
    <s v="Hillsdale"/>
    <n v="13"/>
    <n v="3"/>
    <s v="Unknown"/>
    <n v="1"/>
    <n v="3"/>
    <s v="No"/>
    <n v="66480"/>
    <n v="5540"/>
    <n v="11080"/>
    <n v="49860"/>
    <s v="Saab"/>
    <s v="92x"/>
    <n v="2012"/>
    <x v="0"/>
    <x v="0"/>
  </r>
  <r>
    <n v="58"/>
    <n v="23"/>
    <n v="520179"/>
    <d v="1992-05-29T00:00:00"/>
    <s v="OH"/>
    <s v="500/1000"/>
    <n v="2000"/>
    <n v="1471.44"/>
    <n v="5000000"/>
    <n v="446657"/>
    <s v="MALE"/>
    <s v="High School"/>
    <s v="Transport-Moving"/>
    <s v="Own-Child"/>
    <n v="57500"/>
    <n v="0"/>
    <d v="2015-01-20T00:00:00"/>
    <s v="Single Vehicle Collision"/>
    <s v="Rear Collision"/>
    <s v="Major Damage"/>
    <s v="Fire"/>
    <s v="NC"/>
    <s v="River wood"/>
    <n v="8"/>
    <n v="1"/>
    <s v="No"/>
    <n v="2"/>
    <n v="1"/>
    <s v="No"/>
    <n v="50380"/>
    <n v="4580"/>
    <n v="9160"/>
    <n v="36640"/>
    <s v="Chevrolet"/>
    <s v="Tahoe"/>
    <n v="2007"/>
    <x v="0"/>
    <x v="1"/>
  </r>
  <r>
    <n v="475"/>
    <n v="61"/>
    <n v="607974"/>
    <d v="2004-08-12T00:00:00"/>
    <s v="IL"/>
    <s v="500/1000"/>
    <n v="500"/>
    <n v="1265.72"/>
    <n v="0"/>
    <n v="612506"/>
    <s v="FEMALE"/>
    <s v="Masters"/>
    <s v="Handlers-Cleaners"/>
    <s v="Wife"/>
    <n v="0"/>
    <n v="-59500"/>
    <d v="2015-02-18T00:00:00"/>
    <s v="Single Vehicle Collision"/>
    <s v="Front Collision"/>
    <s v="Major Damage"/>
    <s v="Fire"/>
    <s v="SC"/>
    <s v="Columbus"/>
    <n v="23"/>
    <n v="1"/>
    <s v="Yes"/>
    <n v="0"/>
    <n v="2"/>
    <s v="Unknown"/>
    <n v="64350"/>
    <n v="9900"/>
    <n v="9900"/>
    <n v="44550"/>
    <s v="Mercedes"/>
    <s v="E400"/>
    <n v="1998"/>
    <x v="1"/>
    <x v="2"/>
  </r>
  <r>
    <n v="96"/>
    <n v="29"/>
    <n v="465065"/>
    <d v="2006-12-24T00:00:00"/>
    <s v="IN"/>
    <s v="250/500"/>
    <n v="1000"/>
    <n v="1274.7"/>
    <n v="5000000"/>
    <n v="618493"/>
    <s v="MALE"/>
    <s v="College"/>
    <s v="Prof-Specialty"/>
    <s v="Other-Relative"/>
    <n v="47500"/>
    <n v="-58700"/>
    <d v="2015-01-11T00:00:00"/>
    <s v="Multi-Vehicle Collision"/>
    <s v="Rear Collision"/>
    <s v="Major Damage"/>
    <s v="Ambulance"/>
    <s v="NC"/>
    <s v="Springfield"/>
    <n v="15"/>
    <n v="3"/>
    <s v="Yes"/>
    <n v="2"/>
    <n v="3"/>
    <s v="Yes"/>
    <n v="55400"/>
    <n v="5540"/>
    <n v="11080"/>
    <n v="38780"/>
    <s v="Chevrolet"/>
    <s v="Silverado"/>
    <n v="2004"/>
    <x v="0"/>
    <x v="0"/>
  </r>
  <r>
    <n v="99"/>
    <n v="28"/>
    <n v="369941"/>
    <d v="2007-07-24T00:00:00"/>
    <s v="OH"/>
    <s v="100/300"/>
    <n v="500"/>
    <n v="1330.39"/>
    <n v="0"/>
    <n v="612664"/>
    <s v="MALE"/>
    <s v="MD"/>
    <s v="Prof-Specialty"/>
    <s v="Wife"/>
    <n v="0"/>
    <n v="0"/>
    <d v="2015-01-22T00:00:00"/>
    <s v="Single Vehicle Collision"/>
    <s v="Front Collision"/>
    <s v="Total Loss"/>
    <s v="Other"/>
    <s v="NY"/>
    <s v="Columbus"/>
    <n v="3"/>
    <n v="1"/>
    <s v="No"/>
    <n v="2"/>
    <n v="2"/>
    <s v="Yes"/>
    <n v="49900"/>
    <n v="4990"/>
    <n v="9980"/>
    <n v="34930"/>
    <s v="Dodge"/>
    <s v="Neon"/>
    <n v="1998"/>
    <x v="1"/>
    <x v="2"/>
  </r>
  <r>
    <n v="38"/>
    <n v="28"/>
    <n v="447226"/>
    <d v="1994-08-17T00:00:00"/>
    <s v="OH"/>
    <s v="500/1000"/>
    <n v="500"/>
    <n v="1122.95"/>
    <n v="4000000"/>
    <n v="473653"/>
    <s v="MALE"/>
    <s v="Masters"/>
    <s v="Priv-House-Serv"/>
    <s v="Other-Relative"/>
    <n v="78000"/>
    <n v="0"/>
    <d v="2015-02-23T00:00:00"/>
    <s v="Multi-Vehicle Collision"/>
    <s v="Side Collision"/>
    <s v="Minor Damage"/>
    <s v="Ambulance"/>
    <s v="WV"/>
    <s v="Northbrook"/>
    <n v="4"/>
    <n v="3"/>
    <s v="No"/>
    <n v="0"/>
    <n v="3"/>
    <s v="Yes"/>
    <n v="74880"/>
    <n v="12480"/>
    <n v="12480"/>
    <n v="49920"/>
    <s v="Acura"/>
    <s v="TL"/>
    <n v="2000"/>
    <x v="1"/>
    <x v="2"/>
  </r>
  <r>
    <n v="259"/>
    <n v="44"/>
    <n v="831668"/>
    <d v="1996-04-10T00:00:00"/>
    <s v="OH"/>
    <s v="250/500"/>
    <n v="2000"/>
    <n v="1655.79"/>
    <n v="0"/>
    <n v="454529"/>
    <s v="FEMALE"/>
    <s v="Masters"/>
    <s v="Exec-Managerial"/>
    <s v="Husband"/>
    <n v="0"/>
    <n v="0"/>
    <d v="2015-01-15T00:00:00"/>
    <s v="Single Vehicle Collision"/>
    <s v="Front Collision"/>
    <s v="Minor Damage"/>
    <s v="Other"/>
    <s v="NY"/>
    <s v="North bend"/>
    <n v="8"/>
    <n v="1"/>
    <s v="Yes"/>
    <n v="0"/>
    <n v="0"/>
    <s v="Yes"/>
    <n v="105820"/>
    <n v="16280"/>
    <n v="16280"/>
    <n v="73260"/>
    <s v="Audi"/>
    <s v="A3"/>
    <n v="2002"/>
    <x v="1"/>
    <x v="1"/>
  </r>
  <r>
    <n v="241"/>
    <n v="43"/>
    <n v="922937"/>
    <d v="1992-12-11T00:00:00"/>
    <s v="IN"/>
    <s v="250/500"/>
    <n v="1000"/>
    <n v="935.77"/>
    <n v="0"/>
    <n v="437422"/>
    <s v="MALE"/>
    <s v="Associate"/>
    <s v="Prof-Specialty"/>
    <s v="Own-Child"/>
    <n v="0"/>
    <n v="-36000"/>
    <d v="2015-02-20T00:00:00"/>
    <s v="Vehicle Theft"/>
    <s v="Unknown"/>
    <s v="Trivial Damage"/>
    <s v="Police"/>
    <s v="PA"/>
    <s v="North bend"/>
    <n v="21"/>
    <n v="1"/>
    <s v="No"/>
    <n v="1"/>
    <n v="0"/>
    <s v="Yes"/>
    <n v="7150"/>
    <n v="1300"/>
    <n v="650"/>
    <n v="5200"/>
    <s v="Volkswagen"/>
    <s v="Jetta"/>
    <n v="2003"/>
    <x v="1"/>
    <x v="0"/>
  </r>
  <r>
    <n v="437"/>
    <n v="58"/>
    <n v="640474"/>
    <d v="2010-08-01T00:00:00"/>
    <s v="IN"/>
    <s v="500/1000"/>
    <n v="2000"/>
    <n v="1192.04"/>
    <n v="0"/>
    <n v="619470"/>
    <s v="MALE"/>
    <s v="Associate"/>
    <s v="Craft-Repair"/>
    <s v="Own-Child"/>
    <n v="66100"/>
    <n v="-31400"/>
    <d v="2015-01-19T00:00:00"/>
    <s v="Single Vehicle Collision"/>
    <s v="Front Collision"/>
    <s v="Total Loss"/>
    <s v="Ambulance"/>
    <s v="SC"/>
    <s v="Northbrook"/>
    <n v="23"/>
    <n v="1"/>
    <s v="Yes"/>
    <n v="0"/>
    <n v="0"/>
    <s v="No"/>
    <n v="55800"/>
    <n v="11160"/>
    <n v="11160"/>
    <n v="33480"/>
    <s v="Dodge"/>
    <s v="RAM"/>
    <n v="2004"/>
    <x v="1"/>
    <x v="1"/>
  </r>
  <r>
    <n v="130"/>
    <n v="34"/>
    <n v="153298"/>
    <d v="2009-03-23T00:00:00"/>
    <s v="OH"/>
    <s v="100/300"/>
    <n v="500"/>
    <n v="990.11"/>
    <n v="0"/>
    <n v="442666"/>
    <s v="MALE"/>
    <s v="Masters"/>
    <s v="Sales"/>
    <s v="Other-Relative"/>
    <n v="0"/>
    <n v="-41200"/>
    <d v="2015-01-10T00:00:00"/>
    <s v="Parked Car"/>
    <s v="Unknown"/>
    <s v="Trivial Damage"/>
    <s v="None"/>
    <s v="NY"/>
    <s v="River wood"/>
    <n v="8"/>
    <n v="1"/>
    <s v="Unknown"/>
    <n v="1"/>
    <n v="3"/>
    <s v="Yes"/>
    <n v="5830"/>
    <n v="1060"/>
    <n v="1060"/>
    <n v="3710"/>
    <s v="Dodge"/>
    <s v="RAM"/>
    <n v="2015"/>
    <x v="1"/>
    <x v="2"/>
  </r>
  <r>
    <n v="269"/>
    <n v="41"/>
    <n v="334749"/>
    <d v="1996-07-29T00:00:00"/>
    <s v="OH"/>
    <s v="100/300"/>
    <n v="2000"/>
    <n v="1422.21"/>
    <n v="0"/>
    <n v="620507"/>
    <s v="FEMALE"/>
    <s v="Associate"/>
    <s v="Handlers-Cleaners"/>
    <s v="Unmarried"/>
    <n v="0"/>
    <n v="-46400"/>
    <d v="2015-01-16T00:00:00"/>
    <s v="Single Vehicle Collision"/>
    <s v="Side Collision"/>
    <s v="Major Damage"/>
    <s v="Ambulance"/>
    <s v="WV"/>
    <s v="River wood"/>
    <n v="21"/>
    <n v="1"/>
    <s v="Yes"/>
    <n v="2"/>
    <n v="1"/>
    <s v="No"/>
    <n v="85900"/>
    <n v="17180"/>
    <n v="17180"/>
    <n v="51540"/>
    <s v="Subaru"/>
    <s v="Forrester"/>
    <n v="2005"/>
    <x v="0"/>
    <x v="1"/>
  </r>
  <r>
    <n v="103"/>
    <n v="29"/>
    <n v="221283"/>
    <d v="1994-08-23T00:00:00"/>
    <s v="OH"/>
    <s v="500/1000"/>
    <n v="500"/>
    <n v="914.85"/>
    <n v="0"/>
    <n v="614867"/>
    <s v="MALE"/>
    <s v="Associate"/>
    <s v="Prof-Specialty"/>
    <s v="Other-Relative"/>
    <n v="72100"/>
    <n v="0"/>
    <d v="2015-02-12T00:00:00"/>
    <s v="Parked Car"/>
    <s v="Unknown"/>
    <s v="Minor Damage"/>
    <s v="Police"/>
    <s v="OH"/>
    <s v="Columbus"/>
    <n v="5"/>
    <n v="1"/>
    <s v="No"/>
    <n v="2"/>
    <n v="3"/>
    <s v="No"/>
    <n v="7110"/>
    <n v="790"/>
    <n v="1580"/>
    <n v="4740"/>
    <s v="Acura"/>
    <s v="MDX"/>
    <n v="2005"/>
    <x v="1"/>
    <x v="2"/>
  </r>
  <r>
    <n v="284"/>
    <n v="43"/>
    <n v="961496"/>
    <d v="1992-01-05T00:00:00"/>
    <s v="IL"/>
    <s v="250/500"/>
    <n v="500"/>
    <n v="1123.8399999999999"/>
    <n v="0"/>
    <n v="609898"/>
    <s v="MALE"/>
    <s v="PhD"/>
    <s v="Prof-Specialty"/>
    <s v="Other-Relative"/>
    <n v="48200"/>
    <n v="0"/>
    <d v="2015-01-23T00:00:00"/>
    <s v="Multi-Vehicle Collision"/>
    <s v="Side Collision"/>
    <s v="Total Loss"/>
    <s v="Fire"/>
    <s v="WV"/>
    <s v="Columbus"/>
    <n v="12"/>
    <n v="3"/>
    <s v="No"/>
    <n v="0"/>
    <n v="0"/>
    <s v="Yes"/>
    <n v="36960"/>
    <n v="6720"/>
    <n v="3360"/>
    <n v="26880"/>
    <s v="Chevrolet"/>
    <s v="Tahoe"/>
    <n v="2007"/>
    <x v="1"/>
    <x v="2"/>
  </r>
  <r>
    <n v="189"/>
    <n v="39"/>
    <n v="804751"/>
    <d v="1997-09-11T00:00:00"/>
    <s v="OH"/>
    <s v="250/500"/>
    <n v="2000"/>
    <n v="838.02"/>
    <n v="0"/>
    <n v="450702"/>
    <s v="FEMALE"/>
    <s v="College"/>
    <s v="Tech-Support"/>
    <s v="Own-Child"/>
    <n v="0"/>
    <n v="0"/>
    <d v="2015-02-13T00:00:00"/>
    <s v="Multi-Vehicle Collision"/>
    <s v="Rear Collision"/>
    <s v="Minor Damage"/>
    <s v="Police"/>
    <s v="VA"/>
    <s v="Northbrook"/>
    <n v="7"/>
    <n v="3"/>
    <s v="Unknown"/>
    <n v="2"/>
    <n v="0"/>
    <s v="Yes"/>
    <n v="64400"/>
    <n v="6440"/>
    <n v="6440"/>
    <n v="51520"/>
    <s v="Dodge"/>
    <s v="Neon"/>
    <n v="1997"/>
    <x v="1"/>
    <x v="1"/>
  </r>
  <r>
    <n v="267"/>
    <n v="43"/>
    <n v="369226"/>
    <d v="2002-02-10T00:00:00"/>
    <s v="OH"/>
    <s v="250/500"/>
    <n v="500"/>
    <n v="1300.68"/>
    <n v="0"/>
    <n v="600418"/>
    <s v="MALE"/>
    <s v="PhD"/>
    <s v="Adm-Clerical"/>
    <s v="Unmarried"/>
    <n v="49000"/>
    <n v="0"/>
    <d v="2015-01-27T00:00:00"/>
    <s v="Parked Car"/>
    <s v="Unknown"/>
    <s v="Minor Damage"/>
    <s v="None"/>
    <s v="NC"/>
    <s v="North bend"/>
    <n v="0"/>
    <n v="1"/>
    <s v="No"/>
    <n v="1"/>
    <n v="3"/>
    <s v="Yes"/>
    <n v="1920"/>
    <n v="480"/>
    <n v="0"/>
    <n v="1440"/>
    <s v="Chevrolet"/>
    <s v="Tahoe"/>
    <n v="2011"/>
    <x v="1"/>
    <x v="2"/>
  </r>
  <r>
    <n v="39"/>
    <n v="22"/>
    <n v="691115"/>
    <d v="1993-01-28T00:00:00"/>
    <s v="IN"/>
    <s v="500/1000"/>
    <n v="500"/>
    <n v="1173.21"/>
    <n v="0"/>
    <n v="431202"/>
    <s v="MALE"/>
    <s v="JD"/>
    <s v="Farming-Fishing"/>
    <s v="Not-In-Family"/>
    <n v="0"/>
    <n v="0"/>
    <d v="2015-02-14T00:00:00"/>
    <s v="Single Vehicle Collision"/>
    <s v="Rear Collision"/>
    <s v="Major Damage"/>
    <s v="Police"/>
    <s v="SC"/>
    <s v="North bend"/>
    <n v="14"/>
    <n v="1"/>
    <s v="Yes"/>
    <n v="0"/>
    <n v="1"/>
    <s v="Yes"/>
    <n v="86130"/>
    <n v="15660"/>
    <n v="7830"/>
    <n v="62640"/>
    <s v="Subaru"/>
    <s v="Legacy"/>
    <n v="2009"/>
    <x v="0"/>
    <x v="2"/>
  </r>
  <r>
    <n v="140"/>
    <n v="32"/>
    <n v="713172"/>
    <d v="1996-10-23T00:00:00"/>
    <s v="IL"/>
    <s v="250/500"/>
    <n v="1000"/>
    <n v="985.97"/>
    <n v="5000000"/>
    <n v="457793"/>
    <s v="FEMALE"/>
    <s v="College"/>
    <s v="Protective-Serv"/>
    <s v="Other-Relative"/>
    <n v="0"/>
    <n v="0"/>
    <d v="2015-02-01T00:00:00"/>
    <s v="Single Vehicle Collision"/>
    <s v="Side Collision"/>
    <s v="Major Damage"/>
    <s v="Fire"/>
    <s v="VA"/>
    <s v="Northbrook"/>
    <n v="13"/>
    <n v="1"/>
    <s v="Unknown"/>
    <n v="2"/>
    <n v="3"/>
    <s v="Unknown"/>
    <n v="82170"/>
    <n v="14940"/>
    <n v="7470"/>
    <n v="59760"/>
    <s v="Chevrolet"/>
    <s v="Silverado"/>
    <n v="1995"/>
    <x v="0"/>
    <x v="0"/>
  </r>
  <r>
    <n v="243"/>
    <n v="41"/>
    <n v="621756"/>
    <d v="1997-04-21T00:00:00"/>
    <s v="IN"/>
    <s v="100/300"/>
    <n v="1000"/>
    <n v="1129.23"/>
    <n v="0"/>
    <n v="470190"/>
    <s v="FEMALE"/>
    <s v="College"/>
    <s v="Farming-Fishing"/>
    <s v="Own-Child"/>
    <n v="17300"/>
    <n v="-60400"/>
    <d v="2015-02-23T00:00:00"/>
    <s v="Single Vehicle Collision"/>
    <s v="Front Collision"/>
    <s v="Major Damage"/>
    <s v="Fire"/>
    <s v="WV"/>
    <s v="Hillsdale"/>
    <n v="1"/>
    <n v="1"/>
    <s v="Unknown"/>
    <n v="1"/>
    <n v="0"/>
    <s v="Yes"/>
    <n v="50300"/>
    <n v="10060"/>
    <n v="5030"/>
    <n v="35210"/>
    <s v="Subaru"/>
    <s v="Legacy"/>
    <n v="1999"/>
    <x v="0"/>
    <x v="0"/>
  </r>
  <r>
    <n v="116"/>
    <n v="31"/>
    <n v="615116"/>
    <d v="2008-11-09T00:00:00"/>
    <s v="IN"/>
    <s v="250/500"/>
    <n v="500"/>
    <n v="1194.83"/>
    <n v="0"/>
    <n v="603733"/>
    <s v="FEMALE"/>
    <s v="MD"/>
    <s v="Prof-Specialty"/>
    <s v="Husband"/>
    <n v="28600"/>
    <n v="0"/>
    <d v="2015-01-20T00:00:00"/>
    <s v="Single Vehicle Collision"/>
    <s v="Side Collision"/>
    <s v="Major Damage"/>
    <s v="Police"/>
    <s v="SC"/>
    <s v="River wood"/>
    <n v="23"/>
    <n v="1"/>
    <s v="No"/>
    <n v="0"/>
    <n v="0"/>
    <s v="No"/>
    <n v="44200"/>
    <n v="4420"/>
    <n v="8840"/>
    <n v="30940"/>
    <s v="Subaru"/>
    <s v="Forrester"/>
    <n v="1997"/>
    <x v="1"/>
    <x v="2"/>
  </r>
  <r>
    <n v="219"/>
    <n v="43"/>
    <n v="947598"/>
    <d v="2002-06-20T00:00:00"/>
    <s v="IN"/>
    <s v="100/300"/>
    <n v="1000"/>
    <n v="1114.29"/>
    <n v="0"/>
    <n v="465136"/>
    <s v="FEMALE"/>
    <s v="High School"/>
    <s v="Transport-Moving"/>
    <s v="Other-Relative"/>
    <n v="51300"/>
    <n v="0"/>
    <d v="2015-01-08T00:00:00"/>
    <s v="Single Vehicle Collision"/>
    <s v="Side Collision"/>
    <s v="Major Damage"/>
    <s v="Ambulance"/>
    <s v="VA"/>
    <s v="Northbrook"/>
    <n v="1"/>
    <n v="1"/>
    <s v="Unknown"/>
    <n v="2"/>
    <n v="2"/>
    <s v="Yes"/>
    <n v="66660"/>
    <n v="6060"/>
    <n v="6060"/>
    <n v="54540"/>
    <s v="Toyota"/>
    <s v="Highlander"/>
    <n v="2006"/>
    <x v="1"/>
    <x v="0"/>
  </r>
  <r>
    <n v="96"/>
    <n v="26"/>
    <n v="658002"/>
    <d v="2005-10-21T00:00:00"/>
    <s v="OH"/>
    <s v="250/500"/>
    <n v="2000"/>
    <n v="1509.04"/>
    <n v="0"/>
    <n v="611723"/>
    <s v="FEMALE"/>
    <s v="Associate"/>
    <s v="Prof-Specialty"/>
    <s v="Husband"/>
    <n v="10000"/>
    <n v="0"/>
    <d v="2015-02-23T00:00:00"/>
    <s v="Single Vehicle Collision"/>
    <s v="Front Collision"/>
    <s v="Total Loss"/>
    <s v="Ambulance"/>
    <s v="SC"/>
    <s v="River wood"/>
    <n v="9"/>
    <n v="1"/>
    <s v="Yes"/>
    <n v="2"/>
    <n v="3"/>
    <s v="No"/>
    <n v="78320"/>
    <n v="7120"/>
    <n v="14240"/>
    <n v="56960"/>
    <s v="Saab"/>
    <s v="92x"/>
    <n v="2007"/>
    <x v="1"/>
    <x v="1"/>
  </r>
  <r>
    <n v="149"/>
    <n v="34"/>
    <n v="374545"/>
    <d v="2005-08-28T00:00:00"/>
    <s v="IN"/>
    <s v="250/500"/>
    <n v="500"/>
    <n v="664.86"/>
    <n v="0"/>
    <n v="608963"/>
    <s v="FEMALE"/>
    <s v="PhD"/>
    <s v="Craft-Repair"/>
    <s v="Wife"/>
    <n v="0"/>
    <n v="-60000"/>
    <d v="2015-02-04T00:00:00"/>
    <s v="Single Vehicle Collision"/>
    <s v="Rear Collision"/>
    <s v="Total Loss"/>
    <s v="Fire"/>
    <s v="WV"/>
    <s v="Columbus"/>
    <n v="3"/>
    <n v="1"/>
    <s v="Unknown"/>
    <n v="0"/>
    <n v="1"/>
    <s v="No"/>
    <n v="105040"/>
    <n v="16160"/>
    <n v="16160"/>
    <n v="72720"/>
    <s v="Dodge"/>
    <s v="RAM"/>
    <n v="1999"/>
    <x v="1"/>
    <x v="2"/>
  </r>
  <r>
    <n v="246"/>
    <n v="43"/>
    <n v="805806"/>
    <d v="2013-01-16T00:00:00"/>
    <s v="IN"/>
    <s v="250/500"/>
    <n v="1000"/>
    <n v="1267.4000000000001"/>
    <n v="6000000"/>
    <n v="454139"/>
    <s v="MALE"/>
    <s v="JD"/>
    <s v="Adm-Clerical"/>
    <s v="Husband"/>
    <n v="0"/>
    <n v="0"/>
    <d v="2015-02-09T00:00:00"/>
    <s v="Single Vehicle Collision"/>
    <s v="Side Collision"/>
    <s v="Minor Damage"/>
    <s v="Fire"/>
    <s v="NY"/>
    <s v="Hillsdale"/>
    <n v="0"/>
    <n v="1"/>
    <s v="No"/>
    <n v="2"/>
    <n v="1"/>
    <s v="Unknown"/>
    <n v="50700"/>
    <n v="5070"/>
    <n v="5070"/>
    <n v="40560"/>
    <s v="Acura"/>
    <s v="RSX"/>
    <n v="2006"/>
    <x v="1"/>
    <x v="0"/>
  </r>
  <r>
    <n v="293"/>
    <n v="45"/>
    <n v="235097"/>
    <d v="1992-04-28T00:00:00"/>
    <s v="IL"/>
    <s v="100/300"/>
    <n v="1000"/>
    <n v="1119.23"/>
    <n v="0"/>
    <n v="447560"/>
    <s v="FEMALE"/>
    <s v="MD"/>
    <s v="Exec-Managerial"/>
    <s v="Unmarried"/>
    <n v="51500"/>
    <n v="0"/>
    <d v="2015-02-18T00:00:00"/>
    <s v="Multi-Vehicle Collision"/>
    <s v="Front Collision"/>
    <s v="Total Loss"/>
    <s v="Fire"/>
    <s v="WV"/>
    <s v="North bend"/>
    <n v="13"/>
    <n v="3"/>
    <s v="No"/>
    <n v="1"/>
    <n v="1"/>
    <s v="No"/>
    <n v="51210"/>
    <n v="11380"/>
    <n v="5690"/>
    <n v="34140"/>
    <s v="Jeep"/>
    <s v="Wrangler"/>
    <n v="2015"/>
    <x v="1"/>
    <x v="0"/>
  </r>
  <r>
    <n v="339"/>
    <n v="48"/>
    <n v="290971"/>
    <d v="2005-10-10T00:00:00"/>
    <s v="OH"/>
    <s v="100/300"/>
    <n v="500"/>
    <n v="1698.51"/>
    <n v="0"/>
    <n v="444378"/>
    <s v="MALE"/>
    <s v="JD"/>
    <s v="Other-Service"/>
    <s v="Unmarried"/>
    <n v="0"/>
    <n v="0"/>
    <d v="2015-02-10T00:00:00"/>
    <s v="Multi-Vehicle Collision"/>
    <s v="Rear Collision"/>
    <s v="Total Loss"/>
    <s v="Fire"/>
    <s v="SC"/>
    <s v="Hillsdale"/>
    <n v="18"/>
    <n v="3"/>
    <s v="No"/>
    <n v="2"/>
    <n v="1"/>
    <s v="Unknown"/>
    <n v="51840"/>
    <n v="8640"/>
    <n v="8640"/>
    <n v="34560"/>
    <s v="Volkswagen"/>
    <s v="Jetta"/>
    <n v="2001"/>
    <x v="1"/>
    <x v="2"/>
  </r>
  <r>
    <n v="160"/>
    <n v="33"/>
    <n v="180286"/>
    <d v="2009-02-08T00:00:00"/>
    <s v="IL"/>
    <s v="500/1000"/>
    <n v="1000"/>
    <n v="1422.78"/>
    <n v="0"/>
    <n v="616583"/>
    <s v="FEMALE"/>
    <s v="High School"/>
    <s v="Exec-Managerial"/>
    <s v="Husband"/>
    <n v="61600"/>
    <n v="0"/>
    <d v="2015-01-20T00:00:00"/>
    <s v="Multi-Vehicle Collision"/>
    <s v="Front Collision"/>
    <s v="Total Loss"/>
    <s v="Ambulance"/>
    <s v="NC"/>
    <s v="River wood"/>
    <n v="17"/>
    <n v="3"/>
    <s v="Unknown"/>
    <n v="2"/>
    <n v="3"/>
    <s v="Yes"/>
    <n v="52800"/>
    <n v="5280"/>
    <n v="5280"/>
    <n v="42240"/>
    <s v="Nissan"/>
    <s v="Pathfinder"/>
    <n v="2006"/>
    <x v="1"/>
    <x v="0"/>
  </r>
  <r>
    <n v="224"/>
    <n v="42"/>
    <n v="662088"/>
    <d v="2005-03-06T00:00:00"/>
    <s v="OH"/>
    <s v="500/1000"/>
    <n v="500"/>
    <n v="1212.75"/>
    <n v="0"/>
    <n v="455913"/>
    <s v="FEMALE"/>
    <s v="College"/>
    <s v="Prof-Specialty"/>
    <s v="Own-Child"/>
    <n v="0"/>
    <n v="-51400"/>
    <d v="2015-01-27T00:00:00"/>
    <s v="Single Vehicle Collision"/>
    <s v="Front Collision"/>
    <s v="Minor Damage"/>
    <s v="Fire"/>
    <s v="WV"/>
    <s v="Springfield"/>
    <n v="11"/>
    <n v="1"/>
    <s v="Unknown"/>
    <n v="0"/>
    <n v="0"/>
    <s v="Yes"/>
    <n v="55200"/>
    <n v="9200"/>
    <n v="13800"/>
    <n v="32200"/>
    <s v="Honda"/>
    <s v="Civic"/>
    <n v="1998"/>
    <x v="1"/>
    <x v="2"/>
  </r>
  <r>
    <n v="194"/>
    <n v="34"/>
    <n v="884365"/>
    <d v="1994-05-17T00:00:00"/>
    <s v="IN"/>
    <s v="100/300"/>
    <n v="1000"/>
    <n v="1423.34"/>
    <n v="0"/>
    <n v="454399"/>
    <s v="MALE"/>
    <s v="Associate"/>
    <s v="Sales"/>
    <s v="Not-In-Family"/>
    <n v="55300"/>
    <n v="-37900"/>
    <d v="2015-01-21T00:00:00"/>
    <s v="Vehicle Theft"/>
    <s v="Unknown"/>
    <s v="Minor Damage"/>
    <s v="None"/>
    <s v="WV"/>
    <s v="River wood"/>
    <n v="0"/>
    <n v="1"/>
    <s v="Yes"/>
    <n v="0"/>
    <n v="3"/>
    <s v="No"/>
    <n v="9100"/>
    <n v="1400"/>
    <n v="1400"/>
    <n v="6300"/>
    <s v="Chevrolet"/>
    <s v="Malibu"/>
    <n v="2003"/>
    <x v="1"/>
    <x v="0"/>
  </r>
  <r>
    <n v="385"/>
    <n v="51"/>
    <n v="178081"/>
    <d v="1990-07-20T00:00:00"/>
    <s v="IN"/>
    <s v="250/500"/>
    <n v="1000"/>
    <n v="976.37"/>
    <n v="0"/>
    <n v="602842"/>
    <s v="FEMALE"/>
    <s v="MD"/>
    <s v="Craft-Repair"/>
    <s v="Husband"/>
    <n v="0"/>
    <n v="-61000"/>
    <d v="2015-02-18T00:00:00"/>
    <s v="Multi-Vehicle Collision"/>
    <s v="Rear Collision"/>
    <s v="Minor Damage"/>
    <s v="Other"/>
    <s v="WV"/>
    <s v="River wood"/>
    <n v="14"/>
    <n v="3"/>
    <s v="Unknown"/>
    <n v="1"/>
    <n v="3"/>
    <s v="Unknown"/>
    <n v="67600"/>
    <n v="13520"/>
    <n v="6760"/>
    <n v="47320"/>
    <s v="Subaru"/>
    <s v="Legacy"/>
    <n v="2007"/>
    <x v="1"/>
    <x v="0"/>
  </r>
  <r>
    <n v="100"/>
    <n v="33"/>
    <n v="507452"/>
    <d v="2005-04-17T00:00:00"/>
    <s v="OH"/>
    <s v="250/500"/>
    <n v="500"/>
    <n v="1124.5899999999999"/>
    <n v="6000000"/>
    <n v="459428"/>
    <s v="MALE"/>
    <s v="College"/>
    <s v="Adm-Clerical"/>
    <s v="Not-In-Family"/>
    <n v="67300"/>
    <n v="0"/>
    <d v="2015-02-26T00:00:00"/>
    <s v="Single Vehicle Collision"/>
    <s v="Rear Collision"/>
    <s v="Minor Damage"/>
    <s v="Other"/>
    <s v="NC"/>
    <s v="Columbus"/>
    <n v="4"/>
    <n v="1"/>
    <s v="No"/>
    <n v="1"/>
    <n v="2"/>
    <s v="No"/>
    <n v="40800"/>
    <n v="6800"/>
    <n v="6800"/>
    <n v="27200"/>
    <s v="Bmw"/>
    <s v="X5"/>
    <n v="2004"/>
    <x v="1"/>
    <x v="2"/>
  </r>
  <r>
    <n v="371"/>
    <n v="50"/>
    <n v="990624"/>
    <d v="1994-02-10T00:00:00"/>
    <s v="IN"/>
    <s v="250/500"/>
    <n v="1000"/>
    <n v="1569.33"/>
    <n v="0"/>
    <n v="613114"/>
    <s v="MALE"/>
    <s v="PhD"/>
    <s v="Machine-Op-Inspct"/>
    <s v="Not-In-Family"/>
    <n v="79600"/>
    <n v="0"/>
    <d v="2015-01-29T00:00:00"/>
    <s v="Multi-Vehicle Collision"/>
    <s v="Side Collision"/>
    <s v="Major Damage"/>
    <s v="Other"/>
    <s v="WV"/>
    <s v="Springfield"/>
    <n v="2"/>
    <n v="3"/>
    <s v="No"/>
    <n v="2"/>
    <n v="1"/>
    <s v="Yes"/>
    <n v="84500"/>
    <n v="13000"/>
    <n v="13000"/>
    <n v="58500"/>
    <s v="Volkswagen"/>
    <s v="Passat"/>
    <n v="2011"/>
    <x v="0"/>
    <x v="0"/>
  </r>
  <r>
    <n v="175"/>
    <n v="39"/>
    <n v="892148"/>
    <d v="1995-03-29T00:00:00"/>
    <s v="IN"/>
    <s v="500/1000"/>
    <n v="500"/>
    <n v="1359.36"/>
    <n v="5000000"/>
    <n v="450709"/>
    <s v="MALE"/>
    <s v="PhD"/>
    <s v="Exec-Managerial"/>
    <s v="Husband"/>
    <n v="0"/>
    <n v="-43600"/>
    <d v="2015-02-08T00:00:00"/>
    <s v="Multi-Vehicle Collision"/>
    <s v="Front Collision"/>
    <s v="Major Damage"/>
    <s v="Other"/>
    <s v="SC"/>
    <s v="Arlington"/>
    <n v="9"/>
    <n v="3"/>
    <s v="Yes"/>
    <n v="2"/>
    <n v="2"/>
    <s v="Yes"/>
    <n v="71610"/>
    <n v="13020"/>
    <n v="6510"/>
    <n v="52080"/>
    <s v="Toyota"/>
    <s v="Highlander"/>
    <n v="2012"/>
    <x v="0"/>
    <x v="2"/>
  </r>
  <r>
    <n v="373"/>
    <n v="55"/>
    <n v="398683"/>
    <d v="2007-04-30T00:00:00"/>
    <s v="IN"/>
    <s v="250/500"/>
    <n v="500"/>
    <n v="1607.36"/>
    <n v="0"/>
    <n v="444626"/>
    <s v="MALE"/>
    <s v="MD"/>
    <s v="Sales"/>
    <s v="Own-Child"/>
    <n v="0"/>
    <n v="0"/>
    <d v="2015-01-19T00:00:00"/>
    <s v="Multi-Vehicle Collision"/>
    <s v="Rear Collision"/>
    <s v="Major Damage"/>
    <s v="Other"/>
    <s v="SC"/>
    <s v="Arlington"/>
    <n v="21"/>
    <n v="4"/>
    <s v="Unknown"/>
    <n v="0"/>
    <n v="2"/>
    <s v="No"/>
    <n v="60600"/>
    <n v="6060"/>
    <n v="12120"/>
    <n v="42420"/>
    <s v="Dodge"/>
    <s v="RAM"/>
    <n v="2007"/>
    <x v="0"/>
    <x v="2"/>
  </r>
  <r>
    <n v="258"/>
    <n v="41"/>
    <n v="605100"/>
    <d v="2001-02-15T00:00:00"/>
    <s v="IL"/>
    <s v="100/300"/>
    <n v="500"/>
    <n v="1042.25"/>
    <n v="0"/>
    <n v="601206"/>
    <s v="MALE"/>
    <s v="Masters"/>
    <s v="Exec-Managerial"/>
    <s v="Unmarried"/>
    <n v="0"/>
    <n v="-44400"/>
    <d v="2015-02-08T00:00:00"/>
    <s v="Multi-Vehicle Collision"/>
    <s v="Rear Collision"/>
    <s v="Major Damage"/>
    <s v="Fire"/>
    <s v="NC"/>
    <s v="River wood"/>
    <n v="0"/>
    <n v="3"/>
    <s v="No"/>
    <n v="2"/>
    <n v="3"/>
    <s v="No"/>
    <n v="81240"/>
    <n v="6770"/>
    <n v="20310"/>
    <n v="54160"/>
    <s v="Mercedes"/>
    <s v="C300"/>
    <n v="2008"/>
    <x v="0"/>
    <x v="2"/>
  </r>
  <r>
    <n v="255"/>
    <n v="39"/>
    <n v="143109"/>
    <d v="2001-07-09T00:00:00"/>
    <s v="OH"/>
    <s v="250/500"/>
    <n v="500"/>
    <n v="1453.95"/>
    <n v="0"/>
    <n v="470389"/>
    <s v="FEMALE"/>
    <s v="PhD"/>
    <s v="Armed-Forces"/>
    <s v="Not-In-Family"/>
    <n v="38200"/>
    <n v="0"/>
    <d v="2015-01-07T00:00:00"/>
    <s v="Multi-Vehicle Collision"/>
    <s v="Side Collision"/>
    <s v="Total Loss"/>
    <s v="Fire"/>
    <s v="WV"/>
    <s v="Springfield"/>
    <n v="17"/>
    <n v="3"/>
    <s v="Yes"/>
    <n v="0"/>
    <n v="3"/>
    <s v="No"/>
    <n v="29300"/>
    <n v="2930"/>
    <n v="5860"/>
    <n v="20510"/>
    <s v="Audi"/>
    <s v="A3"/>
    <n v="2010"/>
    <x v="1"/>
    <x v="2"/>
  </r>
  <r>
    <n v="37"/>
    <n v="31"/>
    <n v="230223"/>
    <d v="2008-09-06T00:00:00"/>
    <s v="IL"/>
    <s v="500/1000"/>
    <n v="500"/>
    <n v="1969.63"/>
    <n v="0"/>
    <n v="615218"/>
    <s v="FEMALE"/>
    <s v="MD"/>
    <s v="Sales"/>
    <s v="Own-Child"/>
    <n v="0"/>
    <n v="0"/>
    <d v="2015-02-13T00:00:00"/>
    <s v="Multi-Vehicle Collision"/>
    <s v="Side Collision"/>
    <s v="Total Loss"/>
    <s v="Fire"/>
    <s v="WV"/>
    <s v="North bend"/>
    <n v="21"/>
    <n v="3"/>
    <s v="No"/>
    <n v="1"/>
    <n v="1"/>
    <s v="Yes"/>
    <n v="76450"/>
    <n v="6950"/>
    <n v="13900"/>
    <n v="55600"/>
    <s v="Dodge"/>
    <s v="RAM"/>
    <n v="1995"/>
    <x v="1"/>
    <x v="2"/>
  </r>
  <r>
    <n v="322"/>
    <n v="44"/>
    <n v="769602"/>
    <d v="2004-12-19T00:00:00"/>
    <s v="IL"/>
    <s v="100/300"/>
    <n v="1000"/>
    <n v="1156.19"/>
    <n v="0"/>
    <n v="606249"/>
    <s v="FEMALE"/>
    <s v="College"/>
    <s v="Machine-Op-Inspct"/>
    <s v="Husband"/>
    <n v="49900"/>
    <n v="-62700"/>
    <d v="2015-02-15T00:00:00"/>
    <s v="Multi-Vehicle Collision"/>
    <s v="Side Collision"/>
    <s v="Major Damage"/>
    <s v="Fire"/>
    <s v="NY"/>
    <s v="Northbrook"/>
    <n v="20"/>
    <n v="3"/>
    <s v="Yes"/>
    <n v="0"/>
    <n v="3"/>
    <s v="Unknown"/>
    <n v="49400"/>
    <n v="9880"/>
    <n v="4940"/>
    <n v="34580"/>
    <s v="Jeep"/>
    <s v="Wrangler"/>
    <n v="2010"/>
    <x v="1"/>
    <x v="0"/>
  </r>
  <r>
    <n v="204"/>
    <n v="38"/>
    <n v="420815"/>
    <d v="2000-11-15T00:00:00"/>
    <s v="IL"/>
    <s v="100/300"/>
    <n v="2000"/>
    <n v="1124.47"/>
    <n v="0"/>
    <n v="616161"/>
    <s v="FEMALE"/>
    <s v="MD"/>
    <s v="Tech-Support"/>
    <s v="Wife"/>
    <n v="0"/>
    <n v="-45100"/>
    <d v="2015-02-14T00:00:00"/>
    <s v="Single Vehicle Collision"/>
    <s v="Side Collision"/>
    <s v="Total Loss"/>
    <s v="Ambulance"/>
    <s v="SC"/>
    <s v="Northbrook"/>
    <n v="5"/>
    <n v="1"/>
    <s v="No"/>
    <n v="0"/>
    <n v="1"/>
    <s v="Unknown"/>
    <n v="90530"/>
    <n v="16460"/>
    <n v="16460"/>
    <n v="57610"/>
    <s v="Ford"/>
    <s v="F150"/>
    <n v="2003"/>
    <x v="1"/>
    <x v="1"/>
  </r>
  <r>
    <n v="76"/>
    <n v="31"/>
    <n v="973546"/>
    <d v="2007-03-14T00:00:00"/>
    <s v="OH"/>
    <s v="500/1000"/>
    <n v="500"/>
    <n v="1493.5"/>
    <n v="5000000"/>
    <n v="442335"/>
    <s v="FEMALE"/>
    <s v="Associate"/>
    <s v="Priv-House-Serv"/>
    <s v="Not-In-Family"/>
    <n v="39900"/>
    <n v="-44000"/>
    <d v="2015-01-31T00:00:00"/>
    <s v="Vehicle Theft"/>
    <s v="Unknown"/>
    <s v="Minor Damage"/>
    <s v="Police"/>
    <s v="WV"/>
    <s v="Northbrook"/>
    <n v="7"/>
    <n v="1"/>
    <s v="No"/>
    <n v="2"/>
    <n v="1"/>
    <s v="No"/>
    <n v="8030"/>
    <n v="1460"/>
    <n v="730"/>
    <n v="5840"/>
    <s v="Mercedes"/>
    <s v="E400"/>
    <n v="1995"/>
    <x v="1"/>
    <x v="2"/>
  </r>
  <r>
    <n v="193"/>
    <n v="40"/>
    <n v="608039"/>
    <d v="2004-12-28T00:00:00"/>
    <s v="IL"/>
    <s v="100/300"/>
    <n v="500"/>
    <n v="1155.3800000000001"/>
    <n v="0"/>
    <n v="604952"/>
    <s v="FEMALE"/>
    <s v="PhD"/>
    <s v="Handlers-Cleaners"/>
    <s v="Not-In-Family"/>
    <n v="34200"/>
    <n v="-32300"/>
    <d v="2015-01-28T00:00:00"/>
    <s v="Single Vehicle Collision"/>
    <s v="Side Collision"/>
    <s v="Minor Damage"/>
    <s v="Fire"/>
    <s v="NY"/>
    <s v="Columbus"/>
    <n v="6"/>
    <n v="1"/>
    <s v="No"/>
    <n v="0"/>
    <n v="0"/>
    <s v="Yes"/>
    <n v="63900"/>
    <n v="6390"/>
    <n v="6390"/>
    <n v="51120"/>
    <s v="Acura"/>
    <s v="TL"/>
    <n v="2001"/>
    <x v="1"/>
    <x v="2"/>
  </r>
  <r>
    <n v="405"/>
    <n v="55"/>
    <n v="250162"/>
    <d v="1999-07-05T00:00:00"/>
    <s v="IL"/>
    <s v="250/500"/>
    <n v="500"/>
    <n v="878.19"/>
    <n v="0"/>
    <n v="441533"/>
    <s v="MALE"/>
    <s v="PhD"/>
    <s v="Machine-Op-Inspct"/>
    <s v="Unmarried"/>
    <n v="57100"/>
    <n v="0"/>
    <d v="2015-03-01T00:00:00"/>
    <s v="Multi-Vehicle Collision"/>
    <s v="Rear Collision"/>
    <s v="Minor Damage"/>
    <s v="Fire"/>
    <s v="NC"/>
    <s v="North bend"/>
    <n v="2"/>
    <n v="4"/>
    <s v="Yes"/>
    <n v="0"/>
    <n v="2"/>
    <s v="No"/>
    <n v="38640"/>
    <n v="4830"/>
    <n v="4830"/>
    <n v="28980"/>
    <s v="Chevrolet"/>
    <s v="Tahoe"/>
    <n v="1997"/>
    <x v="1"/>
    <x v="2"/>
  </r>
  <r>
    <n v="435"/>
    <n v="58"/>
    <n v="786432"/>
    <d v="1997-11-15T00:00:00"/>
    <s v="IN"/>
    <s v="100/300"/>
    <n v="2000"/>
    <n v="1145.8499999999999"/>
    <n v="0"/>
    <n v="471784"/>
    <s v="MALE"/>
    <s v="JD"/>
    <s v="Sales"/>
    <s v="Not-In-Family"/>
    <n v="0"/>
    <n v="-40000"/>
    <d v="2015-01-10T00:00:00"/>
    <s v="Multi-Vehicle Collision"/>
    <s v="Rear Collision"/>
    <s v="Total Loss"/>
    <s v="Other"/>
    <s v="NY"/>
    <s v="Columbus"/>
    <n v="19"/>
    <n v="3"/>
    <s v="Unknown"/>
    <n v="1"/>
    <n v="1"/>
    <s v="Yes"/>
    <n v="41490"/>
    <n v="9220"/>
    <n v="4610"/>
    <n v="27660"/>
    <s v="Mercedes"/>
    <s v="E400"/>
    <n v="2004"/>
    <x v="1"/>
    <x v="1"/>
  </r>
  <r>
    <n v="54"/>
    <n v="35"/>
    <n v="445195"/>
    <d v="2010-09-27T00:00:00"/>
    <s v="IN"/>
    <s v="100/300"/>
    <n v="500"/>
    <n v="1261.28"/>
    <n v="0"/>
    <n v="453265"/>
    <s v="FEMALE"/>
    <s v="MD"/>
    <s v="Protective-Serv"/>
    <s v="Unmarried"/>
    <n v="68500"/>
    <n v="-42100"/>
    <d v="2015-02-25T00:00:00"/>
    <s v="Multi-Vehicle Collision"/>
    <s v="Side Collision"/>
    <s v="Minor Damage"/>
    <s v="Fire"/>
    <s v="VA"/>
    <s v="Springfield"/>
    <n v="21"/>
    <n v="3"/>
    <s v="Yes"/>
    <n v="2"/>
    <n v="0"/>
    <s v="Unknown"/>
    <n v="79090"/>
    <n v="14380"/>
    <n v="7190"/>
    <n v="57520"/>
    <s v="Nissan"/>
    <s v="Maxima"/>
    <n v="2012"/>
    <x v="1"/>
    <x v="2"/>
  </r>
  <r>
    <n v="144"/>
    <n v="35"/>
    <n v="938634"/>
    <d v="1993-08-30T00:00:00"/>
    <s v="IL"/>
    <s v="100/300"/>
    <n v="500"/>
    <n v="1427.46"/>
    <n v="0"/>
    <n v="444922"/>
    <s v="MALE"/>
    <s v="High School"/>
    <s v="Machine-Op-Inspct"/>
    <s v="Wife"/>
    <n v="0"/>
    <n v="0"/>
    <d v="2015-01-30T00:00:00"/>
    <s v="Multi-Vehicle Collision"/>
    <s v="Side Collision"/>
    <s v="Major Damage"/>
    <s v="Police"/>
    <s v="WV"/>
    <s v="Springfield"/>
    <n v="3"/>
    <n v="3"/>
    <s v="Unknown"/>
    <n v="0"/>
    <n v="0"/>
    <s v="Unknown"/>
    <n v="87900"/>
    <n v="17580"/>
    <n v="8790"/>
    <n v="61530"/>
    <s v="Dodge"/>
    <s v="Neon"/>
    <n v="1995"/>
    <x v="1"/>
    <x v="2"/>
  </r>
  <r>
    <n v="92"/>
    <n v="32"/>
    <n v="482495"/>
    <d v="1998-01-29T00:00:00"/>
    <s v="IL"/>
    <s v="500/1000"/>
    <n v="500"/>
    <n v="1592.41"/>
    <n v="0"/>
    <n v="474324"/>
    <s v="MALE"/>
    <s v="Masters"/>
    <s v="Prof-Specialty"/>
    <s v="Husband"/>
    <n v="58900"/>
    <n v="-29100"/>
    <d v="2015-02-06T00:00:00"/>
    <s v="Single Vehicle Collision"/>
    <s v="Rear Collision"/>
    <s v="Total Loss"/>
    <s v="Ambulance"/>
    <s v="WV"/>
    <s v="Columbus"/>
    <n v="22"/>
    <n v="1"/>
    <s v="Unknown"/>
    <n v="2"/>
    <n v="3"/>
    <s v="Yes"/>
    <n v="53400"/>
    <n v="5340"/>
    <n v="5340"/>
    <n v="42720"/>
    <s v="Jeep"/>
    <s v="Wrangler"/>
    <n v="1996"/>
    <x v="1"/>
    <x v="2"/>
  </r>
  <r>
    <n v="173"/>
    <n v="36"/>
    <n v="796005"/>
    <d v="2007-08-18T00:00:00"/>
    <s v="OH"/>
    <s v="250/500"/>
    <n v="1000"/>
    <n v="1274.6300000000001"/>
    <n v="0"/>
    <n v="441298"/>
    <s v="MALE"/>
    <s v="College"/>
    <s v="Machine-Op-Inspct"/>
    <s v="Unmarried"/>
    <n v="51000"/>
    <n v="0"/>
    <d v="2015-02-08T00:00:00"/>
    <s v="Single Vehicle Collision"/>
    <s v="Rear Collision"/>
    <s v="Total Loss"/>
    <s v="Fire"/>
    <s v="SC"/>
    <s v="Springfield"/>
    <n v="22"/>
    <n v="1"/>
    <s v="Yes"/>
    <n v="2"/>
    <n v="3"/>
    <s v="No"/>
    <n v="52030"/>
    <n v="9460"/>
    <n v="9460"/>
    <n v="33110"/>
    <s v="Acura"/>
    <s v="MDX"/>
    <n v="1995"/>
    <x v="1"/>
    <x v="0"/>
  </r>
  <r>
    <n v="436"/>
    <n v="60"/>
    <n v="910604"/>
    <d v="1992-04-14T00:00:00"/>
    <s v="IN"/>
    <s v="250/500"/>
    <n v="500"/>
    <n v="1362.31"/>
    <n v="0"/>
    <n v="446606"/>
    <s v="MALE"/>
    <s v="High School"/>
    <s v="Prof-Specialty"/>
    <s v="Wife"/>
    <n v="67600"/>
    <n v="-65300"/>
    <d v="2015-01-13T00:00:00"/>
    <s v="Single Vehicle Collision"/>
    <s v="Front Collision"/>
    <s v="Minor Damage"/>
    <s v="Ambulance"/>
    <s v="VA"/>
    <s v="Arlington"/>
    <n v="16"/>
    <n v="1"/>
    <s v="No"/>
    <n v="0"/>
    <n v="2"/>
    <s v="No"/>
    <n v="82060"/>
    <n v="14920"/>
    <n v="7460"/>
    <n v="59680"/>
    <s v="Saab"/>
    <n v="93"/>
    <n v="2005"/>
    <x v="1"/>
    <x v="2"/>
  </r>
  <r>
    <n v="155"/>
    <n v="35"/>
    <n v="327488"/>
    <d v="1993-08-09T00:00:00"/>
    <s v="OH"/>
    <s v="250/500"/>
    <n v="1000"/>
    <n v="919.37"/>
    <n v="0"/>
    <n v="459537"/>
    <s v="FEMALE"/>
    <s v="Associate"/>
    <s v="Protective-Serv"/>
    <s v="Not-In-Family"/>
    <n v="83600"/>
    <n v="0"/>
    <d v="2015-01-18T00:00:00"/>
    <s v="Single Vehicle Collision"/>
    <s v="Front Collision"/>
    <s v="Minor Damage"/>
    <s v="Ambulance"/>
    <s v="NY"/>
    <s v="Northbrook"/>
    <n v="0"/>
    <n v="1"/>
    <s v="Unknown"/>
    <n v="0"/>
    <n v="3"/>
    <s v="Unknown"/>
    <n v="48360"/>
    <n v="8060"/>
    <n v="8060"/>
    <n v="32240"/>
    <s v="Nissan"/>
    <s v="Maxima"/>
    <n v="1997"/>
    <x v="1"/>
    <x v="0"/>
  </r>
  <r>
    <n v="78"/>
    <n v="31"/>
    <n v="715202"/>
    <d v="1991-04-02T00:00:00"/>
    <s v="OH"/>
    <s v="250/500"/>
    <n v="1000"/>
    <n v="1377.23"/>
    <n v="0"/>
    <n v="440757"/>
    <s v="FEMALE"/>
    <s v="Masters"/>
    <s v="Armed-Forces"/>
    <s v="Unmarried"/>
    <n v="72600"/>
    <n v="0"/>
    <d v="2015-03-01T00:00:00"/>
    <s v="Multi-Vehicle Collision"/>
    <s v="Side Collision"/>
    <s v="Minor Damage"/>
    <s v="Other"/>
    <s v="NY"/>
    <s v="Hillsdale"/>
    <n v="1"/>
    <n v="3"/>
    <s v="Unknown"/>
    <n v="2"/>
    <n v="1"/>
    <s v="Unknown"/>
    <n v="52290"/>
    <n v="5810"/>
    <n v="11620"/>
    <n v="34860"/>
    <s v="Nissan"/>
    <s v="Maxima"/>
    <n v="1997"/>
    <x v="1"/>
    <x v="0"/>
  </r>
  <r>
    <n v="440"/>
    <n v="57"/>
    <n v="648852"/>
    <d v="2007-03-15T00:00:00"/>
    <s v="IL"/>
    <s v="100/300"/>
    <n v="1000"/>
    <n v="995.55"/>
    <n v="5000000"/>
    <n v="604948"/>
    <s v="MALE"/>
    <s v="College"/>
    <s v="Protective-Serv"/>
    <s v="Wife"/>
    <n v="51500"/>
    <n v="-52100"/>
    <d v="2015-02-02T00:00:00"/>
    <s v="Multi-Vehicle Collision"/>
    <s v="Rear Collision"/>
    <s v="Major Damage"/>
    <s v="Police"/>
    <s v="SC"/>
    <s v="Arlington"/>
    <n v="19"/>
    <n v="3"/>
    <s v="Yes"/>
    <n v="0"/>
    <n v="3"/>
    <s v="Unknown"/>
    <n v="68200"/>
    <n v="12400"/>
    <n v="12400"/>
    <n v="43400"/>
    <s v="Jeep"/>
    <s v="Wrangler"/>
    <n v="2007"/>
    <x v="0"/>
    <x v="0"/>
  </r>
  <r>
    <n v="264"/>
    <n v="43"/>
    <n v="516959"/>
    <d v="2010-05-01T00:00:00"/>
    <s v="IL"/>
    <s v="100/300"/>
    <n v="500"/>
    <n v="1508.12"/>
    <n v="6000000"/>
    <n v="433275"/>
    <s v="MALE"/>
    <s v="PhD"/>
    <s v="Craft-Repair"/>
    <s v="Wife"/>
    <n v="0"/>
    <n v="0"/>
    <d v="2015-01-20T00:00:00"/>
    <s v="Multi-Vehicle Collision"/>
    <s v="Rear Collision"/>
    <s v="Major Damage"/>
    <s v="Other"/>
    <s v="NY"/>
    <s v="Columbus"/>
    <n v="0"/>
    <n v="3"/>
    <s v="Unknown"/>
    <n v="2"/>
    <n v="1"/>
    <s v="No"/>
    <n v="60750"/>
    <n v="13500"/>
    <n v="6750"/>
    <n v="40500"/>
    <s v="Jeep"/>
    <s v="Wrangler"/>
    <n v="2015"/>
    <x v="0"/>
    <x v="2"/>
  </r>
  <r>
    <n v="66"/>
    <n v="30"/>
    <n v="984456"/>
    <d v="2003-06-24T00:00:00"/>
    <s v="IN"/>
    <s v="500/1000"/>
    <n v="500"/>
    <n v="484.67"/>
    <n v="0"/>
    <n v="608309"/>
    <s v="FEMALE"/>
    <s v="College"/>
    <s v="Adm-Clerical"/>
    <s v="Wife"/>
    <n v="21100"/>
    <n v="-60800"/>
    <d v="2015-01-24T00:00:00"/>
    <s v="Multi-Vehicle Collision"/>
    <s v="Front Collision"/>
    <s v="Major Damage"/>
    <s v="Fire"/>
    <s v="SC"/>
    <s v="Arlington"/>
    <n v="2"/>
    <n v="3"/>
    <s v="Unknown"/>
    <n v="0"/>
    <n v="2"/>
    <s v="Yes"/>
    <n v="65560"/>
    <n v="11920"/>
    <n v="11920"/>
    <n v="41720"/>
    <s v="Volkswagen"/>
    <s v="Passat"/>
    <n v="2015"/>
    <x v="0"/>
    <x v="2"/>
  </r>
  <r>
    <n v="366"/>
    <n v="50"/>
    <n v="801331"/>
    <d v="1990-07-08T00:00:00"/>
    <s v="IN"/>
    <s v="500/1000"/>
    <n v="1000"/>
    <n v="1561.41"/>
    <n v="0"/>
    <n v="462767"/>
    <s v="FEMALE"/>
    <s v="High School"/>
    <s v="Handlers-Cleaners"/>
    <s v="Husband"/>
    <n v="21200"/>
    <n v="0"/>
    <d v="2015-01-04T00:00:00"/>
    <s v="Multi-Vehicle Collision"/>
    <s v="Rear Collision"/>
    <s v="Minor Damage"/>
    <s v="Police"/>
    <s v="NY"/>
    <s v="Arlington"/>
    <n v="5"/>
    <n v="3"/>
    <s v="Yes"/>
    <n v="1"/>
    <n v="3"/>
    <s v="No"/>
    <n v="70290"/>
    <n v="12780"/>
    <n v="12780"/>
    <n v="44730"/>
    <s v="Mercedes"/>
    <s v="C300"/>
    <n v="2012"/>
    <x v="1"/>
    <x v="0"/>
  </r>
  <r>
    <n v="188"/>
    <n v="37"/>
    <n v="786103"/>
    <d v="1994-09-24T00:00:00"/>
    <s v="OH"/>
    <s v="100/300"/>
    <n v="500"/>
    <n v="1457.21"/>
    <n v="0"/>
    <n v="471785"/>
    <s v="FEMALE"/>
    <s v="JD"/>
    <s v="Adm-Clerical"/>
    <s v="Own-Child"/>
    <n v="46300"/>
    <n v="0"/>
    <d v="2015-01-17T00:00:00"/>
    <s v="Single Vehicle Collision"/>
    <s v="Rear Collision"/>
    <s v="Total Loss"/>
    <s v="Ambulance"/>
    <s v="SC"/>
    <s v="Columbus"/>
    <n v="6"/>
    <n v="1"/>
    <s v="Unknown"/>
    <n v="2"/>
    <n v="0"/>
    <s v="Yes"/>
    <n v="45000"/>
    <n v="5000"/>
    <n v="5000"/>
    <n v="35000"/>
    <s v="Subaru"/>
    <s v="Forrester"/>
    <n v="2003"/>
    <x v="1"/>
    <x v="2"/>
  </r>
  <r>
    <n v="224"/>
    <n v="39"/>
    <n v="684193"/>
    <d v="2012-06-20T00:00:00"/>
    <s v="IL"/>
    <s v="500/1000"/>
    <n v="1000"/>
    <n v="1128.71"/>
    <n v="0"/>
    <n v="601397"/>
    <s v="FEMALE"/>
    <s v="JD"/>
    <s v="Prof-Specialty"/>
    <s v="Other-Relative"/>
    <n v="0"/>
    <n v="-47100"/>
    <d v="2015-02-04T00:00:00"/>
    <s v="Multi-Vehicle Collision"/>
    <s v="Rear Collision"/>
    <s v="Total Loss"/>
    <s v="Fire"/>
    <s v="VA"/>
    <s v="River wood"/>
    <n v="21"/>
    <n v="3"/>
    <s v="Yes"/>
    <n v="2"/>
    <n v="1"/>
    <s v="Unknown"/>
    <n v="61800"/>
    <n v="12360"/>
    <n v="6180"/>
    <n v="43260"/>
    <s v="Subaru"/>
    <s v="Impreza"/>
    <n v="2007"/>
    <x v="1"/>
    <x v="0"/>
  </r>
  <r>
    <n v="253"/>
    <n v="46"/>
    <n v="247505"/>
    <d v="2006-04-19T00:00:00"/>
    <s v="IL"/>
    <s v="100/300"/>
    <n v="500"/>
    <n v="1358.2"/>
    <n v="0"/>
    <n v="477636"/>
    <s v="FEMALE"/>
    <s v="MD"/>
    <s v="Transport-Moving"/>
    <s v="Husband"/>
    <n v="52900"/>
    <n v="0"/>
    <d v="2015-02-14T00:00:00"/>
    <s v="Multi-Vehicle Collision"/>
    <s v="Front Collision"/>
    <s v="Major Damage"/>
    <s v="Ambulance"/>
    <s v="NY"/>
    <s v="Columbus"/>
    <n v="11"/>
    <n v="3"/>
    <s v="Yes"/>
    <n v="0"/>
    <n v="0"/>
    <s v="No"/>
    <n v="64570"/>
    <n v="5870"/>
    <n v="11740"/>
    <n v="46960"/>
    <s v="Jeep"/>
    <s v="Wrangler"/>
    <n v="2001"/>
    <x v="1"/>
    <x v="2"/>
  </r>
  <r>
    <n v="446"/>
    <n v="61"/>
    <n v="259792"/>
    <d v="1999-04-07T00:00:00"/>
    <s v="IL"/>
    <s v="100/300"/>
    <n v="1000"/>
    <n v="1232.79"/>
    <n v="0"/>
    <n v="441967"/>
    <s v="FEMALE"/>
    <s v="High School"/>
    <s v="Adm-Clerical"/>
    <s v="Unmarried"/>
    <n v="49900"/>
    <n v="-62100"/>
    <d v="2015-01-07T00:00:00"/>
    <s v="Single Vehicle Collision"/>
    <s v="Rear Collision"/>
    <s v="Minor Damage"/>
    <s v="Other"/>
    <s v="VA"/>
    <s v="Springfield"/>
    <n v="3"/>
    <n v="1"/>
    <s v="Yes"/>
    <n v="2"/>
    <n v="0"/>
    <s v="Yes"/>
    <n v="70500"/>
    <n v="7050"/>
    <n v="14100"/>
    <n v="49350"/>
    <s v="Subaru"/>
    <s v="Forrester"/>
    <n v="2007"/>
    <x v="1"/>
    <x v="0"/>
  </r>
  <r>
    <n v="169"/>
    <n v="37"/>
    <n v="185124"/>
    <d v="2001-12-07T00:00:00"/>
    <s v="IL"/>
    <s v="100/300"/>
    <n v="1000"/>
    <n v="936.19"/>
    <n v="0"/>
    <n v="454776"/>
    <s v="MALE"/>
    <s v="JD"/>
    <s v="Armed-Forces"/>
    <s v="Other-Relative"/>
    <n v="70600"/>
    <n v="-48500"/>
    <d v="2015-02-02T00:00:00"/>
    <s v="Multi-Vehicle Collision"/>
    <s v="Side Collision"/>
    <s v="Total Loss"/>
    <s v="Police"/>
    <s v="SC"/>
    <s v="Northbrook"/>
    <n v="4"/>
    <n v="3"/>
    <s v="Unknown"/>
    <n v="2"/>
    <n v="1"/>
    <s v="Yes"/>
    <n v="57900"/>
    <n v="17370"/>
    <n v="5790"/>
    <n v="34740"/>
    <s v="Audi"/>
    <s v="A5"/>
    <n v="2005"/>
    <x v="1"/>
    <x v="0"/>
  </r>
  <r>
    <n v="255"/>
    <n v="46"/>
    <n v="760700"/>
    <d v="2006-11-25T00:00:00"/>
    <s v="IL"/>
    <s v="250/500"/>
    <n v="500"/>
    <n v="1302.3399999999999"/>
    <n v="0"/>
    <n v="431532"/>
    <s v="FEMALE"/>
    <s v="JD"/>
    <s v="Prof-Specialty"/>
    <s v="Own-Child"/>
    <n v="0"/>
    <n v="-52600"/>
    <d v="2015-01-12T00:00:00"/>
    <s v="Multi-Vehicle Collision"/>
    <s v="Front Collision"/>
    <s v="Minor Damage"/>
    <s v="Fire"/>
    <s v="WV"/>
    <s v="Northbrook"/>
    <n v="2"/>
    <n v="3"/>
    <s v="No"/>
    <n v="1"/>
    <n v="0"/>
    <s v="No"/>
    <n v="57860"/>
    <n v="5260"/>
    <n v="10520"/>
    <n v="42080"/>
    <s v="Volkswagen"/>
    <s v="Jetta"/>
    <n v="2011"/>
    <x v="1"/>
    <x v="2"/>
  </r>
  <r>
    <n v="209"/>
    <n v="39"/>
    <n v="362407"/>
    <d v="1996-12-06T00:00:00"/>
    <s v="IN"/>
    <s v="100/300"/>
    <n v="500"/>
    <n v="1264.99"/>
    <n v="0"/>
    <n v="614169"/>
    <s v="MALE"/>
    <s v="PhD"/>
    <s v="Transport-Moving"/>
    <s v="Husband"/>
    <n v="67800"/>
    <n v="0"/>
    <d v="2015-01-01T00:00:00"/>
    <s v="Single Vehicle Collision"/>
    <s v="Side Collision"/>
    <s v="Minor Damage"/>
    <s v="Fire"/>
    <s v="VA"/>
    <s v="Northbrook"/>
    <n v="22"/>
    <n v="1"/>
    <s v="Unknown"/>
    <n v="1"/>
    <n v="1"/>
    <s v="No"/>
    <n v="37800"/>
    <n v="8400"/>
    <n v="4200"/>
    <n v="25200"/>
    <s v="Chevrolet"/>
    <s v="Silverado"/>
    <n v="1995"/>
    <x v="1"/>
    <x v="2"/>
  </r>
  <r>
    <n v="210"/>
    <n v="37"/>
    <n v="389525"/>
    <d v="2012-07-10T00:00:00"/>
    <s v="OH"/>
    <s v="500/1000"/>
    <n v="500"/>
    <n v="1467.76"/>
    <n v="0"/>
    <n v="601425"/>
    <s v="FEMALE"/>
    <s v="MD"/>
    <s v="Tech-Support"/>
    <s v="Own-Child"/>
    <n v="38700"/>
    <n v="-33100"/>
    <d v="2015-02-22T00:00:00"/>
    <s v="Single Vehicle Collision"/>
    <s v="Front Collision"/>
    <s v="Total Loss"/>
    <s v="Ambulance"/>
    <s v="NY"/>
    <s v="North bend"/>
    <n v="8"/>
    <n v="1"/>
    <s v="Unknown"/>
    <n v="1"/>
    <n v="3"/>
    <s v="Yes"/>
    <n v="63300"/>
    <n v="6330"/>
    <n v="6330"/>
    <n v="50640"/>
    <s v="Toyota"/>
    <s v="Highlander"/>
    <n v="2000"/>
    <x v="1"/>
    <x v="2"/>
  </r>
  <r>
    <n v="174"/>
    <n v="33"/>
    <n v="179538"/>
    <d v="2014-04-07T00:00:00"/>
    <s v="IN"/>
    <s v="250/500"/>
    <n v="2000"/>
    <n v="1124.43"/>
    <n v="0"/>
    <n v="477346"/>
    <s v="FEMALE"/>
    <s v="College"/>
    <s v="Farming-Fishing"/>
    <s v="Own-Child"/>
    <n v="0"/>
    <n v="0"/>
    <d v="2015-01-16T00:00:00"/>
    <s v="Multi-Vehicle Collision"/>
    <s v="Rear Collision"/>
    <s v="Total Loss"/>
    <s v="Ambulance"/>
    <s v="WV"/>
    <s v="Northbrook"/>
    <n v="14"/>
    <n v="3"/>
    <s v="Yes"/>
    <n v="0"/>
    <n v="1"/>
    <s v="Yes"/>
    <n v="44200"/>
    <n v="8840"/>
    <n v="4420"/>
    <n v="30940"/>
    <s v="Saab"/>
    <n v="93"/>
    <n v="1995"/>
    <x v="1"/>
    <x v="1"/>
  </r>
  <r>
    <n v="70"/>
    <n v="28"/>
    <n v="265437"/>
    <d v="2003-10-11T00:00:00"/>
    <s v="IL"/>
    <s v="250/500"/>
    <n v="1000"/>
    <n v="1319.81"/>
    <n v="0"/>
    <n v="613587"/>
    <s v="MALE"/>
    <s v="High School"/>
    <s v="Machine-Op-Inspct"/>
    <s v="Husband"/>
    <n v="67200"/>
    <n v="-59400"/>
    <d v="2015-01-28T00:00:00"/>
    <s v="Multi-Vehicle Collision"/>
    <s v="Side Collision"/>
    <s v="Minor Damage"/>
    <s v="Police"/>
    <s v="WV"/>
    <s v="Arlington"/>
    <n v="14"/>
    <n v="4"/>
    <s v="No"/>
    <n v="1"/>
    <n v="0"/>
    <s v="Yes"/>
    <n v="31680"/>
    <n v="3520"/>
    <n v="3520"/>
    <n v="24640"/>
    <s v="Toyota"/>
    <s v="Camry"/>
    <n v="2006"/>
    <x v="1"/>
    <x v="0"/>
  </r>
  <r>
    <n v="89"/>
    <n v="32"/>
    <n v="266247"/>
    <d v="2015-01-17T00:00:00"/>
    <s v="IN"/>
    <s v="100/300"/>
    <n v="2000"/>
    <n v="1482.53"/>
    <n v="0"/>
    <n v="620358"/>
    <s v="FEMALE"/>
    <s v="MD"/>
    <s v="Tech-Support"/>
    <s v="Not-In-Family"/>
    <n v="49100"/>
    <n v="-45100"/>
    <d v="2015-01-23T00:00:00"/>
    <s v="Parked Car"/>
    <s v="Unknown"/>
    <s v="Trivial Damage"/>
    <s v="Police"/>
    <s v="WV"/>
    <s v="Northbrook"/>
    <n v="5"/>
    <n v="1"/>
    <s v="Yes"/>
    <n v="1"/>
    <n v="2"/>
    <s v="Unknown"/>
    <n v="100"/>
    <n v="10"/>
    <n v="20"/>
    <n v="70"/>
    <s v="Audi"/>
    <s v="A3"/>
    <n v="2002"/>
    <x v="1"/>
    <x v="1"/>
  </r>
  <r>
    <n v="458"/>
    <n v="61"/>
    <n v="921851"/>
    <d v="1992-12-07T00:00:00"/>
    <s v="IN"/>
    <s v="100/300"/>
    <n v="1000"/>
    <n v="1328.18"/>
    <n v="0"/>
    <n v="617699"/>
    <s v="FEMALE"/>
    <s v="High School"/>
    <s v="Protective-Serv"/>
    <s v="Other-Relative"/>
    <n v="53000"/>
    <n v="0"/>
    <d v="2015-02-25T00:00:00"/>
    <s v="Single Vehicle Collision"/>
    <s v="Front Collision"/>
    <s v="Minor Damage"/>
    <s v="Fire"/>
    <s v="WV"/>
    <s v="Columbus"/>
    <n v="18"/>
    <n v="1"/>
    <s v="No"/>
    <n v="2"/>
    <n v="1"/>
    <s v="No"/>
    <n v="56340"/>
    <n v="6260"/>
    <n v="6260"/>
    <n v="43820"/>
    <s v="Volkswagen"/>
    <s v="Passat"/>
    <n v="2003"/>
    <x v="1"/>
    <x v="0"/>
  </r>
  <r>
    <n v="239"/>
    <n v="40"/>
    <n v="488724"/>
    <d v="2004-11-29T00:00:00"/>
    <s v="IN"/>
    <s v="100/300"/>
    <n v="500"/>
    <n v="1463.95"/>
    <n v="0"/>
    <n v="430567"/>
    <s v="FEMALE"/>
    <s v="JD"/>
    <s v="Sales"/>
    <s v="Own-Child"/>
    <n v="0"/>
    <n v="0"/>
    <d v="2015-02-11T00:00:00"/>
    <s v="Multi-Vehicle Collision"/>
    <s v="Rear Collision"/>
    <s v="Total Loss"/>
    <s v="Police"/>
    <s v="NC"/>
    <s v="Springfield"/>
    <n v="20"/>
    <n v="3"/>
    <s v="Unknown"/>
    <n v="0"/>
    <n v="0"/>
    <s v="Yes"/>
    <n v="69740"/>
    <n v="6340"/>
    <n v="6340"/>
    <n v="57060"/>
    <s v="Dodge"/>
    <s v="Neon"/>
    <n v="2003"/>
    <x v="1"/>
    <x v="2"/>
  </r>
  <r>
    <n v="161"/>
    <n v="38"/>
    <n v="192524"/>
    <d v="2004-01-02T00:00:00"/>
    <s v="IL"/>
    <s v="100/300"/>
    <n v="2000"/>
    <n v="1133.8499999999999"/>
    <n v="0"/>
    <n v="439870"/>
    <s v="MALE"/>
    <s v="PhD"/>
    <s v="Priv-House-Serv"/>
    <s v="Not-In-Family"/>
    <n v="60200"/>
    <n v="0"/>
    <d v="2015-01-03T00:00:00"/>
    <s v="Multi-Vehicle Collision"/>
    <s v="Front Collision"/>
    <s v="Total Loss"/>
    <s v="Police"/>
    <s v="WV"/>
    <s v="Springfield"/>
    <n v="0"/>
    <n v="3"/>
    <s v="Yes"/>
    <n v="2"/>
    <n v="2"/>
    <s v="Yes"/>
    <n v="60480"/>
    <n v="5040"/>
    <n v="15120"/>
    <n v="40320"/>
    <s v="Volkswagen"/>
    <s v="Jetta"/>
    <n v="2003"/>
    <x v="1"/>
    <x v="1"/>
  </r>
  <r>
    <n v="446"/>
    <n v="61"/>
    <n v="338070"/>
    <d v="2006-01-25T00:00:00"/>
    <s v="IN"/>
    <s v="500/1000"/>
    <n v="1000"/>
    <n v="1037.32"/>
    <n v="0"/>
    <n v="438837"/>
    <s v="FEMALE"/>
    <s v="High School"/>
    <s v="Tech-Support"/>
    <s v="Wife"/>
    <n v="0"/>
    <n v="-15700"/>
    <d v="2015-01-30T00:00:00"/>
    <s v="Multi-Vehicle Collision"/>
    <s v="Rear Collision"/>
    <s v="Minor Damage"/>
    <s v="Police"/>
    <s v="NC"/>
    <s v="Hillsdale"/>
    <n v="1"/>
    <n v="3"/>
    <s v="Unknown"/>
    <n v="2"/>
    <n v="1"/>
    <s v="No"/>
    <n v="80880"/>
    <n v="6740"/>
    <n v="13480"/>
    <n v="60660"/>
    <s v="Nissan"/>
    <s v="Ultimo"/>
    <n v="2005"/>
    <x v="1"/>
    <x v="0"/>
  </r>
  <r>
    <n v="476"/>
    <n v="61"/>
    <n v="865607"/>
    <d v="1993-04-18T00:00:00"/>
    <s v="IN"/>
    <s v="250/500"/>
    <n v="1000"/>
    <n v="1562.8"/>
    <n v="0"/>
    <n v="458997"/>
    <s v="FEMALE"/>
    <s v="Masters"/>
    <s v="Handlers-Cleaners"/>
    <s v="Not-In-Family"/>
    <n v="42800"/>
    <n v="-68200"/>
    <d v="2015-01-18T00:00:00"/>
    <s v="Single Vehicle Collision"/>
    <s v="Front Collision"/>
    <s v="Total Loss"/>
    <s v="Fire"/>
    <s v="WV"/>
    <s v="Hillsdale"/>
    <n v="10"/>
    <n v="1"/>
    <s v="Unknown"/>
    <n v="1"/>
    <n v="2"/>
    <s v="Yes"/>
    <n v="49390"/>
    <n v="8980"/>
    <n v="4490"/>
    <n v="35920"/>
    <s v="Subaru"/>
    <s v="Legacy"/>
    <n v="2009"/>
    <x v="1"/>
    <x v="0"/>
  </r>
  <r>
    <n v="70"/>
    <n v="29"/>
    <n v="963285"/>
    <d v="2006-12-09T00:00:00"/>
    <s v="IN"/>
    <s v="100/300"/>
    <n v="1000"/>
    <n v="1425.79"/>
    <n v="0"/>
    <n v="604147"/>
    <s v="FEMALE"/>
    <s v="MD"/>
    <s v="Armed-Forces"/>
    <s v="Other-Relative"/>
    <n v="62400"/>
    <n v="-52300"/>
    <d v="2015-01-04T00:00:00"/>
    <s v="Single Vehicle Collision"/>
    <s v="Front Collision"/>
    <s v="Minor Damage"/>
    <s v="Ambulance"/>
    <s v="NC"/>
    <s v="River wood"/>
    <n v="12"/>
    <n v="1"/>
    <s v="No"/>
    <n v="0"/>
    <n v="3"/>
    <s v="Unknown"/>
    <n v="69360"/>
    <n v="11560"/>
    <n v="11560"/>
    <n v="46240"/>
    <s v="Dodge"/>
    <s v="RAM"/>
    <n v="2009"/>
    <x v="1"/>
    <x v="0"/>
  </r>
  <r>
    <n v="233"/>
    <n v="41"/>
    <n v="728491"/>
    <d v="1997-08-30T00:00:00"/>
    <s v="OH"/>
    <s v="500/1000"/>
    <n v="2000"/>
    <n v="1615.14"/>
    <n v="0"/>
    <n v="606638"/>
    <s v="FEMALE"/>
    <s v="Associate"/>
    <s v="Tech-Support"/>
    <s v="Other-Relative"/>
    <n v="67100"/>
    <n v="0"/>
    <d v="2015-01-20T00:00:00"/>
    <s v="Vehicle Theft"/>
    <s v="Unknown"/>
    <s v="Minor Damage"/>
    <s v="None"/>
    <s v="NY"/>
    <s v="Springfield"/>
    <n v="6"/>
    <n v="1"/>
    <s v="No"/>
    <n v="0"/>
    <n v="1"/>
    <s v="Unknown"/>
    <n v="3740"/>
    <n v="680"/>
    <n v="680"/>
    <n v="2380"/>
    <s v="Chevrolet"/>
    <s v="Malibu"/>
    <n v="2011"/>
    <x v="1"/>
    <x v="1"/>
  </r>
  <r>
    <n v="122"/>
    <n v="33"/>
    <n v="553436"/>
    <d v="1991-06-03T00:00:00"/>
    <s v="IL"/>
    <s v="250/500"/>
    <n v="500"/>
    <n v="1236.5"/>
    <n v="0"/>
    <n v="619620"/>
    <s v="MALE"/>
    <s v="PhD"/>
    <s v="Other-Service"/>
    <s v="Husband"/>
    <n v="0"/>
    <n v="-48700"/>
    <d v="2015-02-12T00:00:00"/>
    <s v="Parked Car"/>
    <s v="Unknown"/>
    <s v="Trivial Damage"/>
    <s v="None"/>
    <s v="NY"/>
    <s v="Hillsdale"/>
    <n v="1"/>
    <n v="1"/>
    <s v="No"/>
    <n v="0"/>
    <n v="1"/>
    <s v="No"/>
    <n v="5060"/>
    <n v="460"/>
    <n v="920"/>
    <n v="3680"/>
    <s v="Nissan"/>
    <s v="Ultimo"/>
    <n v="2003"/>
    <x v="1"/>
    <x v="2"/>
  </r>
  <r>
    <n v="335"/>
    <n v="48"/>
    <n v="440616"/>
    <d v="1995-09-06T00:00:00"/>
    <s v="IL"/>
    <s v="500/1000"/>
    <n v="2000"/>
    <n v="1017.97"/>
    <n v="0"/>
    <n v="441671"/>
    <s v="FEMALE"/>
    <s v="MD"/>
    <s v="Machine-Op-Inspct"/>
    <s v="Wife"/>
    <n v="59900"/>
    <n v="-34800"/>
    <d v="2015-02-19T00:00:00"/>
    <s v="Multi-Vehicle Collision"/>
    <s v="Front Collision"/>
    <s v="Total Loss"/>
    <s v="Police"/>
    <s v="WV"/>
    <s v="Columbus"/>
    <n v="21"/>
    <n v="3"/>
    <s v="No"/>
    <n v="0"/>
    <n v="0"/>
    <s v="Yes"/>
    <n v="35860"/>
    <n v="3260"/>
    <n v="6520"/>
    <n v="26080"/>
    <s v="Bmw"/>
    <s v="X5"/>
    <n v="2005"/>
    <x v="0"/>
    <x v="1"/>
  </r>
  <r>
    <n v="257"/>
    <n v="40"/>
    <n v="463237"/>
    <d v="2000-02-09T00:00:00"/>
    <s v="IN"/>
    <s v="100/300"/>
    <n v="2000"/>
    <n v="1306"/>
    <n v="0"/>
    <n v="610381"/>
    <s v="MALE"/>
    <s v="Associate"/>
    <s v="Machine-Op-Inspct"/>
    <s v="Husband"/>
    <n v="46100"/>
    <n v="-46900"/>
    <d v="2015-02-21T00:00:00"/>
    <s v="Multi-Vehicle Collision"/>
    <s v="Front Collision"/>
    <s v="Major Damage"/>
    <s v="Ambulance"/>
    <s v="NY"/>
    <s v="Columbus"/>
    <n v="3"/>
    <n v="3"/>
    <s v="Yes"/>
    <n v="2"/>
    <n v="1"/>
    <s v="Unknown"/>
    <n v="50050"/>
    <n v="7700"/>
    <n v="3850"/>
    <n v="38500"/>
    <s v="Ford"/>
    <s v="Fusion"/>
    <n v="2008"/>
    <x v="0"/>
    <x v="1"/>
  </r>
  <r>
    <n v="85"/>
    <n v="27"/>
    <n v="753452"/>
    <d v="1996-07-23T00:00:00"/>
    <s v="IL"/>
    <s v="500/1000"/>
    <n v="2000"/>
    <n v="1174.1400000000001"/>
    <n v="0"/>
    <n v="602416"/>
    <s v="MALE"/>
    <s v="College"/>
    <s v="Priv-House-Serv"/>
    <s v="Unmarried"/>
    <n v="50400"/>
    <n v="-61500"/>
    <d v="2015-02-02T00:00:00"/>
    <s v="Multi-Vehicle Collision"/>
    <s v="Rear Collision"/>
    <s v="Minor Damage"/>
    <s v="Fire"/>
    <s v="NY"/>
    <s v="North bend"/>
    <n v="14"/>
    <n v="4"/>
    <s v="Yes"/>
    <n v="0"/>
    <n v="0"/>
    <s v="No"/>
    <n v="59070"/>
    <n v="10740"/>
    <n v="5370"/>
    <n v="42960"/>
    <s v="Toyota"/>
    <s v="Camry"/>
    <n v="2012"/>
    <x v="1"/>
    <x v="1"/>
  </r>
  <r>
    <n v="133"/>
    <n v="30"/>
    <n v="920554"/>
    <d v="2005-09-21T00:00:00"/>
    <s v="IN"/>
    <s v="500/1000"/>
    <n v="1000"/>
    <n v="1231.01"/>
    <n v="0"/>
    <n v="459562"/>
    <s v="MALE"/>
    <s v="College"/>
    <s v="Adm-Clerical"/>
    <s v="Husband"/>
    <n v="0"/>
    <n v="-31700"/>
    <d v="2015-02-01T00:00:00"/>
    <s v="Multi-Vehicle Collision"/>
    <s v="Front Collision"/>
    <s v="Minor Damage"/>
    <s v="Fire"/>
    <s v="SC"/>
    <s v="River wood"/>
    <n v="19"/>
    <n v="3"/>
    <s v="No"/>
    <n v="1"/>
    <n v="2"/>
    <s v="Unknown"/>
    <n v="28440"/>
    <n v="3160"/>
    <n v="3160"/>
    <n v="22120"/>
    <s v="Dodge"/>
    <s v="Neon"/>
    <n v="2007"/>
    <x v="1"/>
    <x v="0"/>
  </r>
  <r>
    <n v="119"/>
    <n v="34"/>
    <n v="594783"/>
    <d v="2011-12-30T00:00:00"/>
    <s v="IL"/>
    <s v="250/500"/>
    <n v="500"/>
    <n v="1299.18"/>
    <n v="0"/>
    <n v="463271"/>
    <s v="FEMALE"/>
    <s v="College"/>
    <s v="Tech-Support"/>
    <s v="Wife"/>
    <n v="57100"/>
    <n v="0"/>
    <d v="2015-01-08T00:00:00"/>
    <s v="Single Vehicle Collision"/>
    <s v="Front Collision"/>
    <s v="Major Damage"/>
    <s v="Fire"/>
    <s v="OH"/>
    <s v="Springfield"/>
    <n v="7"/>
    <n v="1"/>
    <s v="Yes"/>
    <n v="2"/>
    <n v="1"/>
    <s v="Yes"/>
    <n v="45540"/>
    <n v="8280"/>
    <n v="8280"/>
    <n v="28980"/>
    <s v="Honda"/>
    <s v="Civic"/>
    <n v="1998"/>
    <x v="0"/>
    <x v="2"/>
  </r>
  <r>
    <n v="169"/>
    <n v="34"/>
    <n v="725330"/>
    <d v="1996-07-21T00:00:00"/>
    <s v="IN"/>
    <s v="100/300"/>
    <n v="500"/>
    <n v="1469.75"/>
    <n v="0"/>
    <n v="458132"/>
    <s v="FEMALE"/>
    <s v="JD"/>
    <s v="Sales"/>
    <s v="Not-In-Family"/>
    <n v="0"/>
    <n v="-57600"/>
    <d v="2015-01-16T00:00:00"/>
    <s v="Single Vehicle Collision"/>
    <s v="Rear Collision"/>
    <s v="Minor Damage"/>
    <s v="Fire"/>
    <s v="VA"/>
    <s v="Arlington"/>
    <n v="0"/>
    <n v="1"/>
    <s v="Unknown"/>
    <n v="0"/>
    <n v="0"/>
    <s v="Yes"/>
    <n v="38700"/>
    <n v="7740"/>
    <n v="3870"/>
    <n v="27090"/>
    <s v="Volkswagen"/>
    <s v="Passat"/>
    <n v="2012"/>
    <x v="1"/>
    <x v="2"/>
  </r>
  <r>
    <n v="225"/>
    <n v="39"/>
    <n v="607259"/>
    <d v="1996-04-08T00:00:00"/>
    <s v="OH"/>
    <s v="250/500"/>
    <n v="500"/>
    <n v="1390.72"/>
    <n v="0"/>
    <n v="448949"/>
    <s v="MALE"/>
    <s v="Masters"/>
    <s v="Tech-Support"/>
    <s v="Other-Relative"/>
    <n v="83900"/>
    <n v="-52100"/>
    <d v="2015-02-20T00:00:00"/>
    <s v="Parked Car"/>
    <s v="Unknown"/>
    <s v="Trivial Damage"/>
    <s v="None"/>
    <s v="SC"/>
    <s v="Northbrook"/>
    <n v="6"/>
    <n v="1"/>
    <s v="Yes"/>
    <n v="2"/>
    <n v="1"/>
    <s v="Yes"/>
    <n v="5830"/>
    <n v="1060"/>
    <n v="530"/>
    <n v="4240"/>
    <s v="Nissan"/>
    <s v="Pathfinder"/>
    <n v="2011"/>
    <x v="1"/>
    <x v="2"/>
  </r>
  <r>
    <n v="84"/>
    <n v="32"/>
    <n v="979336"/>
    <d v="2001-03-04T00:00:00"/>
    <s v="IL"/>
    <s v="500/1000"/>
    <n v="500"/>
    <n v="1694.09"/>
    <n v="7000000"/>
    <n v="603732"/>
    <s v="FEMALE"/>
    <s v="Associate"/>
    <s v="Prof-Specialty"/>
    <s v="Husband"/>
    <n v="0"/>
    <n v="0"/>
    <d v="2015-01-30T00:00:00"/>
    <s v="Single Vehicle Collision"/>
    <s v="Rear Collision"/>
    <s v="Total Loss"/>
    <s v="Other"/>
    <s v="NY"/>
    <s v="North bend"/>
    <n v="0"/>
    <n v="1"/>
    <s v="Yes"/>
    <n v="0"/>
    <n v="2"/>
    <s v="Unknown"/>
    <n v="57240"/>
    <n v="4770"/>
    <n v="9540"/>
    <n v="42930"/>
    <s v="Bmw"/>
    <s v="X6"/>
    <n v="1995"/>
    <x v="0"/>
    <x v="2"/>
  </r>
  <r>
    <n v="169"/>
    <n v="39"/>
    <n v="865201"/>
    <d v="2001-10-19T00:00:00"/>
    <s v="OH"/>
    <s v="100/300"/>
    <n v="2000"/>
    <n v="1140.1500000000001"/>
    <n v="0"/>
    <n v="608929"/>
    <s v="MALE"/>
    <s v="High School"/>
    <s v="Armed-Forces"/>
    <s v="Husband"/>
    <n v="0"/>
    <n v="-36800"/>
    <d v="2015-01-19T00:00:00"/>
    <s v="Multi-Vehicle Collision"/>
    <s v="Rear Collision"/>
    <s v="Total Loss"/>
    <s v="Police"/>
    <s v="VA"/>
    <s v="River wood"/>
    <n v="9"/>
    <n v="3"/>
    <s v="Yes"/>
    <n v="0"/>
    <n v="3"/>
    <s v="No"/>
    <n v="46200"/>
    <n v="4200"/>
    <n v="8400"/>
    <n v="33600"/>
    <s v="Subaru"/>
    <s v="Legacy"/>
    <n v="2015"/>
    <x v="1"/>
    <x v="1"/>
  </r>
  <r>
    <n v="124"/>
    <n v="32"/>
    <n v="140977"/>
    <d v="2006-08-18T00:00:00"/>
    <s v="IN"/>
    <s v="100/300"/>
    <n v="1000"/>
    <n v="1310.71"/>
    <n v="0"/>
    <n v="469875"/>
    <s v="FEMALE"/>
    <s v="Masters"/>
    <s v="Farming-Fishing"/>
    <s v="Wife"/>
    <n v="29300"/>
    <n v="0"/>
    <d v="2015-02-25T00:00:00"/>
    <s v="Single Vehicle Collision"/>
    <s v="Side Collision"/>
    <s v="Total Loss"/>
    <s v="Ambulance"/>
    <s v="NY"/>
    <s v="Columbus"/>
    <n v="23"/>
    <n v="1"/>
    <s v="Yes"/>
    <n v="0"/>
    <n v="1"/>
    <s v="No"/>
    <n v="57700"/>
    <n v="5770"/>
    <n v="5770"/>
    <n v="46160"/>
    <s v="Toyota"/>
    <s v="Camry"/>
    <n v="2003"/>
    <x v="1"/>
    <x v="0"/>
  </r>
  <r>
    <n v="320"/>
    <n v="48"/>
    <n v="787351"/>
    <d v="2013-04-28T00:00:00"/>
    <s v="IL"/>
    <s v="250/500"/>
    <n v="2000"/>
    <n v="1730.49"/>
    <n v="7000000"/>
    <n v="443342"/>
    <s v="MALE"/>
    <s v="College"/>
    <s v="Transport-Moving"/>
    <s v="Not-In-Family"/>
    <n v="46300"/>
    <n v="-41700"/>
    <d v="2015-01-24T00:00:00"/>
    <s v="Multi-Vehicle Collision"/>
    <s v="Front Collision"/>
    <s v="Minor Damage"/>
    <s v="Fire"/>
    <s v="WV"/>
    <s v="Northbrook"/>
    <n v="13"/>
    <n v="3"/>
    <s v="No"/>
    <n v="2"/>
    <n v="0"/>
    <s v="No"/>
    <n v="56160"/>
    <n v="4680"/>
    <n v="9360"/>
    <n v="42120"/>
    <s v="Saab"/>
    <n v="95"/>
    <n v="1995"/>
    <x v="1"/>
    <x v="1"/>
  </r>
  <r>
    <n v="297"/>
    <n v="47"/>
    <n v="272330"/>
    <d v="2009-11-29T00:00:00"/>
    <s v="IN"/>
    <s v="250/500"/>
    <n v="500"/>
    <n v="1616.65"/>
    <n v="7000000"/>
    <n v="456363"/>
    <s v="MALE"/>
    <s v="MD"/>
    <s v="Adm-Clerical"/>
    <s v="Unmarried"/>
    <n v="0"/>
    <n v="-59500"/>
    <d v="2015-01-16T00:00:00"/>
    <s v="Multi-Vehicle Collision"/>
    <s v="Side Collision"/>
    <s v="Total Loss"/>
    <s v="Fire"/>
    <s v="WV"/>
    <s v="Columbus"/>
    <n v="0"/>
    <n v="3"/>
    <s v="Unknown"/>
    <n v="0"/>
    <n v="3"/>
    <s v="Yes"/>
    <n v="44400"/>
    <n v="5550"/>
    <n v="5550"/>
    <n v="33300"/>
    <s v="Jeep"/>
    <s v="Grand Cherokee"/>
    <n v="1999"/>
    <x v="1"/>
    <x v="2"/>
  </r>
  <r>
    <n v="421"/>
    <n v="56"/>
    <n v="728025"/>
    <d v="1990-02-15T00:00:00"/>
    <s v="IN"/>
    <s v="100/300"/>
    <n v="500"/>
    <n v="1935.85"/>
    <n v="4000000"/>
    <n v="470826"/>
    <s v="MALE"/>
    <s v="Masters"/>
    <s v="Machine-Op-Inspct"/>
    <s v="Own-Child"/>
    <n v="49500"/>
    <n v="-81100"/>
    <d v="2015-01-12T00:00:00"/>
    <s v="Single Vehicle Collision"/>
    <s v="Rear Collision"/>
    <s v="Major Damage"/>
    <s v="Ambulance"/>
    <s v="NY"/>
    <s v="Hillsdale"/>
    <n v="7"/>
    <n v="1"/>
    <s v="Unknown"/>
    <n v="2"/>
    <n v="3"/>
    <s v="Unknown"/>
    <n v="92730"/>
    <n v="16860"/>
    <n v="8430"/>
    <n v="67440"/>
    <s v="Mercedes"/>
    <s v="E400"/>
    <n v="2004"/>
    <x v="0"/>
    <x v="2"/>
  </r>
  <r>
    <n v="136"/>
    <n v="33"/>
    <n v="804608"/>
    <d v="2002-04-12T00:00:00"/>
    <s v="OH"/>
    <s v="250/500"/>
    <n v="1000"/>
    <n v="855.14"/>
    <n v="0"/>
    <n v="458582"/>
    <s v="FEMALE"/>
    <s v="PhD"/>
    <s v="Craft-Repair"/>
    <s v="Not-In-Family"/>
    <n v="37900"/>
    <n v="0"/>
    <d v="2015-01-04T00:00:00"/>
    <s v="Single Vehicle Collision"/>
    <s v="Side Collision"/>
    <s v="Minor Damage"/>
    <s v="Fire"/>
    <s v="NC"/>
    <s v="Northbrook"/>
    <n v="23"/>
    <n v="1"/>
    <s v="Yes"/>
    <n v="0"/>
    <n v="1"/>
    <s v="Yes"/>
    <n v="30700"/>
    <n v="3070"/>
    <n v="6140"/>
    <n v="21490"/>
    <s v="Toyota"/>
    <s v="Corolla"/>
    <n v="2015"/>
    <x v="1"/>
    <x v="0"/>
  </r>
  <r>
    <n v="46"/>
    <n v="24"/>
    <n v="718829"/>
    <d v="1999-02-21T00:00:00"/>
    <s v="OH"/>
    <s v="250/500"/>
    <n v="2000"/>
    <n v="1568.47"/>
    <n v="4000000"/>
    <n v="454480"/>
    <s v="FEMALE"/>
    <s v="High School"/>
    <s v="Armed-Forces"/>
    <s v="Unmarried"/>
    <n v="46800"/>
    <n v="0"/>
    <d v="2015-02-02T00:00:00"/>
    <s v="Single Vehicle Collision"/>
    <s v="Side Collision"/>
    <s v="Major Damage"/>
    <s v="Fire"/>
    <s v="NY"/>
    <s v="Northbrook"/>
    <n v="7"/>
    <n v="1"/>
    <s v="No"/>
    <n v="2"/>
    <n v="0"/>
    <s v="Unknown"/>
    <n v="56600"/>
    <n v="11320"/>
    <n v="5660"/>
    <n v="39620"/>
    <s v="Toyota"/>
    <s v="Camry"/>
    <n v="1999"/>
    <x v="1"/>
    <x v="1"/>
  </r>
  <r>
    <n v="34"/>
    <n v="24"/>
    <n v="482404"/>
    <d v="2011-06-18T00:00:00"/>
    <s v="IN"/>
    <s v="500/1000"/>
    <n v="2000"/>
    <n v="1550.53"/>
    <n v="0"/>
    <n v="435632"/>
    <s v="FEMALE"/>
    <s v="MD"/>
    <s v="Armed-Forces"/>
    <s v="Own-Child"/>
    <n v="0"/>
    <n v="-27700"/>
    <d v="2015-02-01T00:00:00"/>
    <s v="Parked Car"/>
    <s v="Unknown"/>
    <s v="Trivial Damage"/>
    <s v="None"/>
    <s v="VA"/>
    <s v="Hillsdale"/>
    <n v="20"/>
    <n v="1"/>
    <s v="Yes"/>
    <n v="0"/>
    <n v="1"/>
    <s v="Unknown"/>
    <n v="3960"/>
    <n v="660"/>
    <n v="660"/>
    <n v="2640"/>
    <s v="Audi"/>
    <s v="A3"/>
    <n v="1998"/>
    <x v="1"/>
    <x v="1"/>
  </r>
  <r>
    <n v="95"/>
    <n v="30"/>
    <n v="331170"/>
    <d v="1995-03-26T00:00:00"/>
    <s v="IL"/>
    <s v="250/500"/>
    <n v="2000"/>
    <n v="1370.92"/>
    <n v="0"/>
    <n v="442206"/>
    <s v="MALE"/>
    <s v="College"/>
    <s v="Transport-Moving"/>
    <s v="Unmarried"/>
    <n v="48900"/>
    <n v="0"/>
    <d v="2015-02-14T00:00:00"/>
    <s v="Single Vehicle Collision"/>
    <s v="Rear Collision"/>
    <s v="Minor Damage"/>
    <s v="Police"/>
    <s v="SC"/>
    <s v="Arlington"/>
    <n v="22"/>
    <n v="1"/>
    <s v="Yes"/>
    <n v="0"/>
    <n v="3"/>
    <s v="Unknown"/>
    <n v="34800"/>
    <n v="3480"/>
    <n v="6960"/>
    <n v="24360"/>
    <s v="Acura"/>
    <s v="MDX"/>
    <n v="1999"/>
    <x v="1"/>
    <x v="1"/>
  </r>
  <r>
    <n v="140"/>
    <n v="36"/>
    <n v="753056"/>
    <d v="1991-05-03T00:00:00"/>
    <s v="IN"/>
    <s v="250/500"/>
    <n v="500"/>
    <n v="1363.59"/>
    <n v="0"/>
    <n v="468303"/>
    <s v="FEMALE"/>
    <s v="JD"/>
    <s v="Armed-Forces"/>
    <s v="Not-In-Family"/>
    <n v="43200"/>
    <n v="0"/>
    <d v="2015-02-08T00:00:00"/>
    <s v="Multi-Vehicle Collision"/>
    <s v="Rear Collision"/>
    <s v="Minor Damage"/>
    <s v="Other"/>
    <s v="NY"/>
    <s v="River wood"/>
    <n v="10"/>
    <n v="3"/>
    <s v="Unknown"/>
    <n v="2"/>
    <n v="0"/>
    <s v="Yes"/>
    <n v="79500"/>
    <n v="7950"/>
    <n v="7950"/>
    <n v="63600"/>
    <s v="Chevrolet"/>
    <s v="Tahoe"/>
    <n v="2000"/>
    <x v="1"/>
    <x v="2"/>
  </r>
  <r>
    <n v="200"/>
    <n v="34"/>
    <n v="910365"/>
    <d v="2001-12-19T00:00:00"/>
    <s v="IN"/>
    <s v="250/500"/>
    <n v="1000"/>
    <n v="828.42"/>
    <n v="3000000"/>
    <n v="467762"/>
    <s v="FEMALE"/>
    <s v="College"/>
    <s v="Prof-Specialty"/>
    <s v="Other-Relative"/>
    <n v="0"/>
    <n v="0"/>
    <d v="2015-01-22T00:00:00"/>
    <s v="Single Vehicle Collision"/>
    <s v="Front Collision"/>
    <s v="Total Loss"/>
    <s v="Police"/>
    <s v="NY"/>
    <s v="Arlington"/>
    <n v="10"/>
    <n v="1"/>
    <s v="Unknown"/>
    <n v="2"/>
    <n v="2"/>
    <s v="No"/>
    <n v="56000"/>
    <n v="5600"/>
    <n v="5600"/>
    <n v="44800"/>
    <s v="Chevrolet"/>
    <s v="Malibu"/>
    <n v="2009"/>
    <x v="1"/>
    <x v="0"/>
  </r>
  <r>
    <n v="123"/>
    <n v="29"/>
    <n v="379268"/>
    <d v="2012-08-05T00:00:00"/>
    <s v="IN"/>
    <s v="250/500"/>
    <n v="500"/>
    <n v="1209.6300000000001"/>
    <n v="0"/>
    <n v="447188"/>
    <s v="FEMALE"/>
    <s v="Masters"/>
    <s v="Machine-Op-Inspct"/>
    <s v="Not-In-Family"/>
    <n v="64800"/>
    <n v="-44200"/>
    <d v="2015-01-14T00:00:00"/>
    <s v="Single Vehicle Collision"/>
    <s v="Rear Collision"/>
    <s v="Minor Damage"/>
    <s v="Ambulance"/>
    <s v="NC"/>
    <s v="Arlington"/>
    <n v="17"/>
    <n v="1"/>
    <s v="Yes"/>
    <n v="1"/>
    <n v="0"/>
    <s v="Yes"/>
    <n v="73260"/>
    <n v="16280"/>
    <n v="0"/>
    <n v="56980"/>
    <s v="Volkswagen"/>
    <s v="Jetta"/>
    <n v="2014"/>
    <x v="0"/>
    <x v="2"/>
  </r>
  <r>
    <n v="267"/>
    <n v="46"/>
    <n v="362843"/>
    <d v="2004-08-09T00:00:00"/>
    <s v="OH"/>
    <s v="250/500"/>
    <n v="2000"/>
    <n v="1111.17"/>
    <n v="0"/>
    <n v="469438"/>
    <s v="MALE"/>
    <s v="MD"/>
    <s v="Craft-Repair"/>
    <s v="Unmarried"/>
    <n v="35000"/>
    <n v="0"/>
    <d v="2015-02-03T00:00:00"/>
    <s v="Parked Car"/>
    <s v="Unknown"/>
    <s v="Trivial Damage"/>
    <s v="None"/>
    <s v="WV"/>
    <s v="Arlington"/>
    <n v="3"/>
    <n v="1"/>
    <s v="Yes"/>
    <n v="2"/>
    <n v="3"/>
    <s v="Yes"/>
    <n v="4950"/>
    <n v="900"/>
    <n v="450"/>
    <n v="3600"/>
    <s v="Toyota"/>
    <s v="Camry"/>
    <n v="1995"/>
    <x v="1"/>
    <x v="1"/>
  </r>
  <r>
    <n v="290"/>
    <n v="42"/>
    <n v="135400"/>
    <d v="2014-01-20T00:00:00"/>
    <s v="IN"/>
    <s v="500/1000"/>
    <n v="500"/>
    <n v="989.97"/>
    <n v="0"/>
    <n v="462519"/>
    <s v="MALE"/>
    <s v="Masters"/>
    <s v="Machine-Op-Inspct"/>
    <s v="Own-Child"/>
    <n v="32500"/>
    <n v="0"/>
    <d v="2015-01-20T00:00:00"/>
    <s v="Single Vehicle Collision"/>
    <s v="Rear Collision"/>
    <s v="Minor Damage"/>
    <s v="Ambulance"/>
    <s v="WV"/>
    <s v="Hillsdale"/>
    <n v="10"/>
    <n v="1"/>
    <s v="No"/>
    <n v="0"/>
    <n v="1"/>
    <s v="No"/>
    <n v="48000"/>
    <n v="4800"/>
    <n v="9600"/>
    <n v="33600"/>
    <s v="Saab"/>
    <n v="95"/>
    <n v="2013"/>
    <x v="1"/>
    <x v="2"/>
  </r>
  <r>
    <n v="45"/>
    <n v="37"/>
    <n v="798579"/>
    <d v="2011-12-19T00:00:00"/>
    <s v="IN"/>
    <s v="250/500"/>
    <n v="1000"/>
    <n v="1114.23"/>
    <n v="0"/>
    <n v="432534"/>
    <s v="MALE"/>
    <s v="College"/>
    <s v="Prof-Specialty"/>
    <s v="Wife"/>
    <n v="0"/>
    <n v="0"/>
    <d v="2015-01-01T00:00:00"/>
    <s v="Single Vehicle Collision"/>
    <s v="Side Collision"/>
    <s v="Major Damage"/>
    <s v="Fire"/>
    <s v="SC"/>
    <s v="Arlington"/>
    <n v="1"/>
    <n v="1"/>
    <s v="Yes"/>
    <n v="0"/>
    <n v="1"/>
    <s v="Yes"/>
    <n v="52200"/>
    <n v="10440"/>
    <n v="5220"/>
    <n v="36540"/>
    <s v="Nissan"/>
    <s v="Pathfinder"/>
    <n v="2005"/>
    <x v="1"/>
    <x v="0"/>
  </r>
  <r>
    <n v="186"/>
    <n v="38"/>
    <n v="250833"/>
    <d v="2008-07-28T00:00:00"/>
    <s v="IN"/>
    <s v="250/500"/>
    <n v="2000"/>
    <n v="1347.31"/>
    <n v="0"/>
    <n v="436467"/>
    <s v="FEMALE"/>
    <s v="JD"/>
    <s v="Protective-Serv"/>
    <s v="Unmarried"/>
    <n v="80900"/>
    <n v="-111100"/>
    <d v="2015-02-02T00:00:00"/>
    <s v="Multi-Vehicle Collision"/>
    <s v="Rear Collision"/>
    <s v="Minor Damage"/>
    <s v="Ambulance"/>
    <s v="NY"/>
    <s v="Springfield"/>
    <n v="1"/>
    <n v="3"/>
    <s v="No"/>
    <n v="2"/>
    <n v="3"/>
    <s v="Unknown"/>
    <n v="73800"/>
    <n v="12300"/>
    <n v="12300"/>
    <n v="49200"/>
    <s v="Audi"/>
    <s v="A3"/>
    <n v="1995"/>
    <x v="1"/>
    <x v="1"/>
  </r>
  <r>
    <n v="135"/>
    <n v="34"/>
    <n v="824116"/>
    <d v="1998-05-05T00:00:00"/>
    <s v="IL"/>
    <s v="250/500"/>
    <n v="2000"/>
    <n v="1687.53"/>
    <n v="0"/>
    <n v="465674"/>
    <s v="FEMALE"/>
    <s v="JD"/>
    <s v="Protective-Serv"/>
    <s v="Other-Relative"/>
    <n v="0"/>
    <n v="-69600"/>
    <d v="2015-01-23T00:00:00"/>
    <s v="Single Vehicle Collision"/>
    <s v="Side Collision"/>
    <s v="Total Loss"/>
    <s v="Fire"/>
    <s v="NC"/>
    <s v="North bend"/>
    <n v="7"/>
    <n v="1"/>
    <s v="Unknown"/>
    <n v="1"/>
    <n v="2"/>
    <s v="No"/>
    <n v="78200"/>
    <n v="15640"/>
    <n v="7820"/>
    <n v="54740"/>
    <s v="Audi"/>
    <s v="A3"/>
    <n v="2009"/>
    <x v="1"/>
    <x v="1"/>
  </r>
  <r>
    <n v="110"/>
    <n v="33"/>
    <n v="322613"/>
    <d v="1995-04-16T00:00:00"/>
    <s v="IN"/>
    <s v="250/500"/>
    <n v="1000"/>
    <n v="1183.48"/>
    <n v="0"/>
    <n v="442389"/>
    <s v="MALE"/>
    <s v="Associate"/>
    <s v="Other-Service"/>
    <s v="Husband"/>
    <n v="0"/>
    <n v="0"/>
    <d v="2015-01-26T00:00:00"/>
    <s v="Single Vehicle Collision"/>
    <s v="Rear Collision"/>
    <s v="Major Damage"/>
    <s v="Ambulance"/>
    <s v="VA"/>
    <s v="North bend"/>
    <n v="19"/>
    <n v="1"/>
    <s v="Unknown"/>
    <n v="2"/>
    <n v="3"/>
    <s v="No"/>
    <n v="55200"/>
    <n v="13800"/>
    <n v="9200"/>
    <n v="32200"/>
    <s v="Saab"/>
    <n v="93"/>
    <n v="2015"/>
    <x v="0"/>
    <x v="0"/>
  </r>
  <r>
    <n v="259"/>
    <n v="43"/>
    <n v="871305"/>
    <d v="1992-02-14T00:00:00"/>
    <s v="IL"/>
    <s v="500/1000"/>
    <n v="2000"/>
    <n v="1537.13"/>
    <n v="0"/>
    <n v="471614"/>
    <s v="FEMALE"/>
    <s v="PhD"/>
    <s v="Handlers-Cleaners"/>
    <s v="Own-Child"/>
    <n v="0"/>
    <n v="-58300"/>
    <d v="2015-01-02T00:00:00"/>
    <s v="Multi-Vehicle Collision"/>
    <s v="Side Collision"/>
    <s v="Total Loss"/>
    <s v="Other"/>
    <s v="NY"/>
    <s v="North bend"/>
    <n v="3"/>
    <n v="3"/>
    <s v="No"/>
    <n v="0"/>
    <n v="2"/>
    <s v="Yes"/>
    <n v="57060"/>
    <n v="6340"/>
    <n v="6340"/>
    <n v="44380"/>
    <s v="Ford"/>
    <s v="Fusion"/>
    <n v="2012"/>
    <x v="1"/>
    <x v="1"/>
  </r>
  <r>
    <n v="114"/>
    <n v="30"/>
    <n v="488037"/>
    <d v="2007-07-11T00:00:00"/>
    <s v="OH"/>
    <s v="250/500"/>
    <n v="1000"/>
    <n v="1173.25"/>
    <n v="0"/>
    <n v="442936"/>
    <s v="FEMALE"/>
    <s v="Masters"/>
    <s v="Protective-Serv"/>
    <s v="Husband"/>
    <n v="0"/>
    <n v="-34700"/>
    <d v="2015-02-25T00:00:00"/>
    <s v="Vehicle Theft"/>
    <s v="Unknown"/>
    <s v="Minor Damage"/>
    <s v="None"/>
    <s v="WV"/>
    <s v="Arlington"/>
    <n v="3"/>
    <n v="1"/>
    <s v="No"/>
    <n v="0"/>
    <n v="3"/>
    <s v="Yes"/>
    <n v="4680"/>
    <n v="520"/>
    <n v="520"/>
    <n v="3640"/>
    <s v="Chevrolet"/>
    <s v="Malibu"/>
    <n v="2013"/>
    <x v="1"/>
    <x v="0"/>
  </r>
  <r>
    <n v="404"/>
    <n v="56"/>
    <n v="485813"/>
    <d v="2010-04-07T00:00:00"/>
    <s v="IN"/>
    <s v="250/500"/>
    <n v="1000"/>
    <n v="1361.16"/>
    <n v="4000000"/>
    <n v="437944"/>
    <s v="FEMALE"/>
    <s v="Masters"/>
    <s v="Transport-Moving"/>
    <s v="Not-In-Family"/>
    <n v="0"/>
    <n v="-63700"/>
    <d v="2015-01-15T00:00:00"/>
    <s v="Single Vehicle Collision"/>
    <s v="Front Collision"/>
    <s v="Minor Damage"/>
    <s v="Ambulance"/>
    <s v="VA"/>
    <s v="Hillsdale"/>
    <n v="23"/>
    <n v="1"/>
    <s v="No"/>
    <n v="2"/>
    <n v="0"/>
    <s v="Yes"/>
    <n v="53100"/>
    <n v="5310"/>
    <n v="5310"/>
    <n v="42480"/>
    <s v="Acura"/>
    <s v="MDX"/>
    <n v="2005"/>
    <x v="0"/>
    <x v="0"/>
  </r>
  <r>
    <n v="282"/>
    <n v="48"/>
    <n v="886473"/>
    <d v="1991-03-10T00:00:00"/>
    <s v="OH"/>
    <s v="500/1000"/>
    <n v="2000"/>
    <n v="1422.56"/>
    <n v="7000000"/>
    <n v="473705"/>
    <s v="FEMALE"/>
    <s v="MD"/>
    <s v="Prof-Specialty"/>
    <s v="Husband"/>
    <n v="26900"/>
    <n v="-55300"/>
    <d v="2015-02-09T00:00:00"/>
    <s v="Vehicle Theft"/>
    <s v="Unknown"/>
    <s v="Minor Damage"/>
    <s v="None"/>
    <s v="WV"/>
    <s v="Springfield"/>
    <n v="7"/>
    <n v="1"/>
    <s v="Unknown"/>
    <n v="1"/>
    <n v="2"/>
    <s v="No"/>
    <n v="3520"/>
    <n v="640"/>
    <n v="320"/>
    <n v="2560"/>
    <s v="Acura"/>
    <s v="MDX"/>
    <n v="2013"/>
    <x v="1"/>
    <x v="1"/>
  </r>
  <r>
    <n v="57"/>
    <n v="25"/>
    <n v="907113"/>
    <d v="1996-01-20T00:00:00"/>
    <s v="IL"/>
    <s v="500/1000"/>
    <n v="2000"/>
    <n v="1143.06"/>
    <n v="0"/>
    <n v="469363"/>
    <s v="FEMALE"/>
    <s v="Masters"/>
    <s v="Tech-Support"/>
    <s v="Own-Child"/>
    <n v="63100"/>
    <n v="-54100"/>
    <d v="2015-01-16T00:00:00"/>
    <s v="Multi-Vehicle Collision"/>
    <s v="Front Collision"/>
    <s v="Total Loss"/>
    <s v="Ambulance"/>
    <s v="VA"/>
    <s v="River wood"/>
    <n v="0"/>
    <n v="3"/>
    <s v="No"/>
    <n v="0"/>
    <n v="1"/>
    <s v="Yes"/>
    <n v="72900"/>
    <n v="14580"/>
    <n v="14580"/>
    <n v="43740"/>
    <s v="Nissan"/>
    <s v="Maxima"/>
    <n v="2010"/>
    <x v="1"/>
    <x v="1"/>
  </r>
  <r>
    <n v="215"/>
    <n v="38"/>
    <n v="833321"/>
    <d v="2010-03-01T00:00:00"/>
    <s v="IN"/>
    <s v="250/500"/>
    <n v="500"/>
    <n v="1405.71"/>
    <n v="0"/>
    <n v="465376"/>
    <s v="FEMALE"/>
    <s v="PhD"/>
    <s v="Craft-Repair"/>
    <s v="Unmarried"/>
    <n v="0"/>
    <n v="0"/>
    <d v="2015-02-01T00:00:00"/>
    <s v="Single Vehicle Collision"/>
    <s v="Rear Collision"/>
    <s v="Total Loss"/>
    <s v="Police"/>
    <s v="SC"/>
    <s v="Arlington"/>
    <n v="10"/>
    <n v="1"/>
    <s v="Unknown"/>
    <n v="0"/>
    <n v="1"/>
    <s v="No"/>
    <n v="70700"/>
    <n v="7070"/>
    <n v="14140"/>
    <n v="49490"/>
    <s v="Volkswagen"/>
    <s v="Passat"/>
    <n v="2008"/>
    <x v="1"/>
    <x v="2"/>
  </r>
  <r>
    <n v="140"/>
    <n v="30"/>
    <n v="521592"/>
    <d v="2014-06-15T00:00:00"/>
    <s v="IL"/>
    <s v="100/300"/>
    <n v="500"/>
    <n v="1354.2"/>
    <n v="0"/>
    <n v="438775"/>
    <s v="FEMALE"/>
    <s v="College"/>
    <s v="Adm-Clerical"/>
    <s v="Wife"/>
    <n v="100500"/>
    <n v="0"/>
    <d v="2015-02-10T00:00:00"/>
    <s v="Multi-Vehicle Collision"/>
    <s v="Side Collision"/>
    <s v="Minor Damage"/>
    <s v="Other"/>
    <s v="SC"/>
    <s v="Columbus"/>
    <n v="4"/>
    <n v="4"/>
    <s v="Unknown"/>
    <n v="0"/>
    <n v="0"/>
    <s v="Unknown"/>
    <n v="60170"/>
    <n v="5470"/>
    <n v="10940"/>
    <n v="43760"/>
    <s v="Nissan"/>
    <s v="Pathfinder"/>
    <n v="2006"/>
    <x v="1"/>
    <x v="2"/>
  </r>
  <r>
    <n v="250"/>
    <n v="42"/>
    <n v="254837"/>
    <d v="2004-11-25T00:00:00"/>
    <s v="IN"/>
    <s v="100/300"/>
    <n v="500"/>
    <n v="1055.5999999999999"/>
    <n v="0"/>
    <n v="457962"/>
    <s v="MALE"/>
    <s v="High School"/>
    <s v="Exec-Managerial"/>
    <s v="Husband"/>
    <n v="69500"/>
    <n v="-40700"/>
    <d v="2015-01-03T00:00:00"/>
    <s v="Single Vehicle Collision"/>
    <s v="Rear Collision"/>
    <s v="Major Damage"/>
    <s v="Other"/>
    <s v="SC"/>
    <s v="Columbus"/>
    <n v="16"/>
    <n v="1"/>
    <s v="Unknown"/>
    <n v="1"/>
    <n v="1"/>
    <s v="Unknown"/>
    <n v="74800"/>
    <n v="13600"/>
    <n v="6800"/>
    <n v="54400"/>
    <s v="Ford"/>
    <s v="Fusion"/>
    <n v="2009"/>
    <x v="0"/>
    <x v="2"/>
  </r>
  <r>
    <n v="286"/>
    <n v="41"/>
    <n v="634499"/>
    <d v="2000-08-26T00:00:00"/>
    <s v="IL"/>
    <s v="250/500"/>
    <n v="1000"/>
    <n v="999.43"/>
    <n v="0"/>
    <n v="477947"/>
    <s v="MALE"/>
    <s v="College"/>
    <s v="Prof-Specialty"/>
    <s v="Wife"/>
    <n v="25800"/>
    <n v="0"/>
    <d v="2015-01-01T00:00:00"/>
    <s v="Vehicle Theft"/>
    <s v="Unknown"/>
    <s v="Trivial Damage"/>
    <s v="Police"/>
    <s v="WV"/>
    <s v="North bend"/>
    <n v="3"/>
    <n v="1"/>
    <s v="Yes"/>
    <n v="2"/>
    <n v="0"/>
    <s v="Unknown"/>
    <n v="4100"/>
    <n v="820"/>
    <n v="410"/>
    <n v="2870"/>
    <s v="Chevrolet"/>
    <s v="Malibu"/>
    <n v="2009"/>
    <x v="1"/>
    <x v="0"/>
  </r>
  <r>
    <n v="356"/>
    <n v="47"/>
    <n v="574707"/>
    <d v="2005-08-23T00:00:00"/>
    <s v="IN"/>
    <s v="250/500"/>
    <n v="2000"/>
    <n v="1155.97"/>
    <n v="0"/>
    <n v="431104"/>
    <s v="MALE"/>
    <s v="High School"/>
    <s v="Prof-Specialty"/>
    <s v="Husband"/>
    <n v="0"/>
    <n v="0"/>
    <d v="2015-02-23T00:00:00"/>
    <s v="Single Vehicle Collision"/>
    <s v="Side Collision"/>
    <s v="Minor Damage"/>
    <s v="Other"/>
    <s v="SC"/>
    <s v="Columbus"/>
    <n v="5"/>
    <n v="1"/>
    <s v="Yes"/>
    <n v="0"/>
    <n v="3"/>
    <s v="Unknown"/>
    <n v="61490"/>
    <n v="5590"/>
    <n v="11180"/>
    <n v="44720"/>
    <s v="Dodge"/>
    <s v="RAM"/>
    <n v="2009"/>
    <x v="1"/>
    <x v="1"/>
  </r>
  <r>
    <n v="65"/>
    <n v="29"/>
    <n v="476839"/>
    <d v="1990-08-09T00:00:00"/>
    <s v="IL"/>
    <s v="250/500"/>
    <n v="1000"/>
    <n v="1726.91"/>
    <n v="0"/>
    <n v="456570"/>
    <s v="MALE"/>
    <s v="High School"/>
    <s v="Other-Service"/>
    <s v="Own-Child"/>
    <n v="0"/>
    <n v="0"/>
    <d v="2015-01-28T00:00:00"/>
    <s v="Vehicle Theft"/>
    <s v="Unknown"/>
    <s v="Trivial Damage"/>
    <s v="None"/>
    <s v="VA"/>
    <s v="Hillsdale"/>
    <n v="14"/>
    <n v="1"/>
    <s v="Unknown"/>
    <n v="0"/>
    <n v="0"/>
    <s v="Unknown"/>
    <n v="7200"/>
    <n v="720"/>
    <n v="1440"/>
    <n v="5040"/>
    <s v="Audi"/>
    <s v="A5"/>
    <n v="1999"/>
    <x v="1"/>
    <x v="0"/>
  </r>
  <r>
    <n v="187"/>
    <n v="34"/>
    <n v="149601"/>
    <d v="2003-03-28T00:00:00"/>
    <s v="IN"/>
    <s v="500/1000"/>
    <n v="500"/>
    <n v="1232.57"/>
    <n v="0"/>
    <n v="612986"/>
    <s v="FEMALE"/>
    <s v="PhD"/>
    <s v="Machine-Op-Inspct"/>
    <s v="Not-In-Family"/>
    <n v="59500"/>
    <n v="0"/>
    <d v="2015-02-22T00:00:00"/>
    <s v="Multi-Vehicle Collision"/>
    <s v="Side Collision"/>
    <s v="Minor Damage"/>
    <s v="Fire"/>
    <s v="NY"/>
    <s v="Arlington"/>
    <n v="7"/>
    <n v="3"/>
    <s v="Unknown"/>
    <n v="0"/>
    <n v="0"/>
    <s v="Unknown"/>
    <n v="45100"/>
    <n v="8200"/>
    <n v="4100"/>
    <n v="32800"/>
    <s v="Nissan"/>
    <s v="Pathfinder"/>
    <n v="2011"/>
    <x v="1"/>
    <x v="2"/>
  </r>
  <r>
    <n v="386"/>
    <n v="53"/>
    <n v="630683"/>
    <d v="2007-10-23T00:00:00"/>
    <s v="OH"/>
    <s v="250/500"/>
    <n v="500"/>
    <n v="1078.6500000000001"/>
    <n v="0"/>
    <n v="615730"/>
    <s v="MALE"/>
    <s v="JD"/>
    <s v="Craft-Repair"/>
    <s v="Not-In-Family"/>
    <n v="36800"/>
    <n v="0"/>
    <d v="2015-01-03T00:00:00"/>
    <s v="Single Vehicle Collision"/>
    <s v="Front Collision"/>
    <s v="Minor Damage"/>
    <s v="Police"/>
    <s v="WV"/>
    <s v="North bend"/>
    <n v="16"/>
    <n v="1"/>
    <s v="Unknown"/>
    <n v="2"/>
    <n v="3"/>
    <s v="Yes"/>
    <n v="66660"/>
    <n v="12120"/>
    <n v="6060"/>
    <n v="48480"/>
    <s v="Honda"/>
    <s v="Civic"/>
    <n v="2006"/>
    <x v="1"/>
    <x v="2"/>
  </r>
  <r>
    <n v="197"/>
    <n v="41"/>
    <n v="500639"/>
    <d v="1996-06-27T00:00:00"/>
    <s v="OH"/>
    <s v="500/1000"/>
    <n v="1000"/>
    <n v="1324.78"/>
    <n v="0"/>
    <n v="478640"/>
    <s v="FEMALE"/>
    <s v="PhD"/>
    <s v="Prof-Specialty"/>
    <s v="Not-In-Family"/>
    <n v="0"/>
    <n v="-64500"/>
    <d v="2015-01-10T00:00:00"/>
    <s v="Single Vehicle Collision"/>
    <s v="Front Collision"/>
    <s v="Major Damage"/>
    <s v="Police"/>
    <s v="NC"/>
    <s v="Northbrook"/>
    <n v="6"/>
    <n v="1"/>
    <s v="No"/>
    <n v="2"/>
    <n v="2"/>
    <s v="Yes"/>
    <n v="76400"/>
    <n v="15280"/>
    <n v="7640"/>
    <n v="53480"/>
    <s v="Volkswagen"/>
    <s v="Jetta"/>
    <n v="1997"/>
    <x v="0"/>
    <x v="0"/>
  </r>
  <r>
    <n v="166"/>
    <n v="37"/>
    <n v="352120"/>
    <d v="1994-12-11T00:00:00"/>
    <s v="IN"/>
    <s v="250/500"/>
    <n v="500"/>
    <n v="1518.54"/>
    <n v="0"/>
    <n v="470510"/>
    <s v="FEMALE"/>
    <s v="MD"/>
    <s v="Craft-Repair"/>
    <s v="Not-In-Family"/>
    <n v="0"/>
    <n v="0"/>
    <d v="2015-01-25T00:00:00"/>
    <s v="Single Vehicle Collision"/>
    <s v="Rear Collision"/>
    <s v="Total Loss"/>
    <s v="Ambulance"/>
    <s v="PA"/>
    <s v="River wood"/>
    <n v="10"/>
    <n v="1"/>
    <s v="Yes"/>
    <n v="1"/>
    <n v="1"/>
    <s v="No"/>
    <n v="58300"/>
    <n v="10600"/>
    <n v="10600"/>
    <n v="37100"/>
    <s v="Ford"/>
    <s v="F150"/>
    <n v="2001"/>
    <x v="1"/>
    <x v="2"/>
  </r>
  <r>
    <n v="293"/>
    <n v="49"/>
    <n v="569245"/>
    <d v="1995-12-05T00:00:00"/>
    <s v="IL"/>
    <s v="100/300"/>
    <n v="2000"/>
    <n v="1239.06"/>
    <n v="0"/>
    <n v="439360"/>
    <s v="FEMALE"/>
    <s v="JD"/>
    <s v="Transport-Moving"/>
    <s v="Husband"/>
    <n v="34900"/>
    <n v="0"/>
    <d v="2015-01-10T00:00:00"/>
    <s v="Single Vehicle Collision"/>
    <s v="Front Collision"/>
    <s v="Total Loss"/>
    <s v="Police"/>
    <s v="SC"/>
    <s v="River wood"/>
    <n v="19"/>
    <n v="1"/>
    <s v="Unknown"/>
    <n v="1"/>
    <n v="1"/>
    <s v="Unknown"/>
    <n v="57310"/>
    <n v="5210"/>
    <n v="10420"/>
    <n v="41680"/>
    <s v="Volkswagen"/>
    <s v="Passat"/>
    <n v="2002"/>
    <x v="1"/>
    <x v="1"/>
  </r>
  <r>
    <n v="179"/>
    <n v="32"/>
    <n v="907012"/>
    <d v="1996-12-15T00:00:00"/>
    <s v="OH"/>
    <s v="500/1000"/>
    <n v="2000"/>
    <n v="1246.68"/>
    <n v="0"/>
    <n v="440251"/>
    <s v="FEMALE"/>
    <s v="PhD"/>
    <s v="Priv-House-Serv"/>
    <s v="Own-Child"/>
    <n v="0"/>
    <n v="0"/>
    <d v="2015-01-28T00:00:00"/>
    <s v="Single Vehicle Collision"/>
    <s v="Front Collision"/>
    <s v="Minor Damage"/>
    <s v="Fire"/>
    <s v="NY"/>
    <s v="Arlington"/>
    <n v="10"/>
    <n v="1"/>
    <s v="Unknown"/>
    <n v="0"/>
    <n v="1"/>
    <s v="Unknown"/>
    <n v="53100"/>
    <n v="5900"/>
    <n v="5900"/>
    <n v="41300"/>
    <s v="Subaru"/>
    <s v="Impreza"/>
    <n v="2006"/>
    <x v="1"/>
    <x v="1"/>
  </r>
  <r>
    <n v="76"/>
    <n v="24"/>
    <n v="700074"/>
    <d v="2011-06-06T00:00:00"/>
    <s v="OH"/>
    <s v="250/500"/>
    <n v="1000"/>
    <n v="1622.67"/>
    <n v="0"/>
    <n v="600313"/>
    <s v="FEMALE"/>
    <s v="MD"/>
    <s v="Priv-House-Serv"/>
    <s v="Husband"/>
    <n v="0"/>
    <n v="0"/>
    <d v="2015-02-18T00:00:00"/>
    <s v="Multi-Vehicle Collision"/>
    <s v="Side Collision"/>
    <s v="Total Loss"/>
    <s v="Ambulance"/>
    <s v="WV"/>
    <s v="River wood"/>
    <n v="6"/>
    <n v="3"/>
    <s v="No"/>
    <n v="1"/>
    <n v="1"/>
    <s v="Unknown"/>
    <n v="74700"/>
    <n v="14940"/>
    <n v="7470"/>
    <n v="52290"/>
    <s v="Subaru"/>
    <s v="Forrester"/>
    <n v="1997"/>
    <x v="1"/>
    <x v="0"/>
  </r>
  <r>
    <n v="105"/>
    <n v="28"/>
    <n v="866805"/>
    <d v="1995-12-13T00:00:00"/>
    <s v="OH"/>
    <s v="250/500"/>
    <n v="500"/>
    <n v="1082.3599999999999"/>
    <n v="0"/>
    <n v="452216"/>
    <s v="FEMALE"/>
    <s v="Associate"/>
    <s v="Prof-Specialty"/>
    <s v="Own-Child"/>
    <n v="0"/>
    <n v="0"/>
    <d v="2015-01-24T00:00:00"/>
    <s v="Multi-Vehicle Collision"/>
    <s v="Rear Collision"/>
    <s v="Major Damage"/>
    <s v="Fire"/>
    <s v="SC"/>
    <s v="River wood"/>
    <n v="12"/>
    <n v="3"/>
    <s v="No"/>
    <n v="2"/>
    <n v="2"/>
    <s v="No"/>
    <n v="60500"/>
    <n v="12100"/>
    <n v="6050"/>
    <n v="42350"/>
    <s v="Audi"/>
    <s v="A5"/>
    <n v="1995"/>
    <x v="1"/>
    <x v="2"/>
  </r>
  <r>
    <n v="97"/>
    <n v="26"/>
    <n v="951863"/>
    <d v="1997-10-28T00:00:00"/>
    <s v="OH"/>
    <s v="250/500"/>
    <n v="1000"/>
    <n v="1270.55"/>
    <n v="0"/>
    <n v="478532"/>
    <s v="MALE"/>
    <s v="Masters"/>
    <s v="Protective-Serv"/>
    <s v="Unmarried"/>
    <n v="0"/>
    <n v="-72100"/>
    <d v="2015-01-20T00:00:00"/>
    <s v="Multi-Vehicle Collision"/>
    <s v="Side Collision"/>
    <s v="Total Loss"/>
    <s v="Other"/>
    <s v="NC"/>
    <s v="River wood"/>
    <n v="10"/>
    <n v="3"/>
    <s v="Yes"/>
    <n v="2"/>
    <n v="3"/>
    <s v="No"/>
    <n v="84920"/>
    <n v="7720"/>
    <n v="15440"/>
    <n v="61760"/>
    <s v="Jeep"/>
    <s v="Wrangler"/>
    <n v="2006"/>
    <x v="0"/>
    <x v="0"/>
  </r>
  <r>
    <n v="148"/>
    <n v="36"/>
    <n v="211578"/>
    <d v="1996-01-04T00:00:00"/>
    <s v="IL"/>
    <s v="500/1000"/>
    <n v="1000"/>
    <n v="1236.32"/>
    <n v="5000000"/>
    <n v="616929"/>
    <s v="FEMALE"/>
    <s v="MD"/>
    <s v="Adm-Clerical"/>
    <s v="Own-Child"/>
    <n v="55100"/>
    <n v="0"/>
    <d v="2015-01-10T00:00:00"/>
    <s v="Single Vehicle Collision"/>
    <s v="Side Collision"/>
    <s v="Total Loss"/>
    <s v="Police"/>
    <s v="PA"/>
    <s v="Northbrook"/>
    <n v="0"/>
    <n v="1"/>
    <s v="No"/>
    <n v="2"/>
    <n v="0"/>
    <s v="No"/>
    <n v="61050"/>
    <n v="5550"/>
    <n v="11100"/>
    <n v="44400"/>
    <s v="Dodge"/>
    <s v="Neon"/>
    <n v="2009"/>
    <x v="1"/>
    <x v="0"/>
  </r>
  <r>
    <n v="77"/>
    <n v="26"/>
    <n v="357394"/>
    <d v="2008-05-09T00:00:00"/>
    <s v="IL"/>
    <s v="250/500"/>
    <n v="2000"/>
    <n v="785.82"/>
    <n v="0"/>
    <n v="620207"/>
    <s v="MALE"/>
    <s v="JD"/>
    <s v="Exec-Managerial"/>
    <s v="Other-Relative"/>
    <n v="49700"/>
    <n v="0"/>
    <d v="2015-01-07T00:00:00"/>
    <s v="Multi-Vehicle Collision"/>
    <s v="Rear Collision"/>
    <s v="Major Damage"/>
    <s v="Police"/>
    <s v="NY"/>
    <s v="Hillsdale"/>
    <n v="12"/>
    <n v="3"/>
    <s v="Yes"/>
    <n v="2"/>
    <n v="0"/>
    <s v="Unknown"/>
    <n v="69080"/>
    <n v="12560"/>
    <n v="6280"/>
    <n v="50240"/>
    <s v="Audi"/>
    <s v="A5"/>
    <n v="2009"/>
    <x v="0"/>
    <x v="1"/>
  </r>
  <r>
    <n v="295"/>
    <n v="46"/>
    <n v="863749"/>
    <d v="2009-12-05T00:00:00"/>
    <s v="IN"/>
    <s v="250/500"/>
    <n v="500"/>
    <n v="1265.8399999999999"/>
    <n v="0"/>
    <n v="605743"/>
    <s v="FEMALE"/>
    <s v="JD"/>
    <s v="Prof-Specialty"/>
    <s v="Own-Child"/>
    <n v="52200"/>
    <n v="-44500"/>
    <d v="2015-01-16T00:00:00"/>
    <s v="Vehicle Theft"/>
    <s v="Unknown"/>
    <s v="Minor Damage"/>
    <s v="None"/>
    <s v="VA"/>
    <s v="Arlington"/>
    <n v="10"/>
    <n v="1"/>
    <s v="Yes"/>
    <n v="1"/>
    <n v="3"/>
    <s v="Yes"/>
    <n v="4560"/>
    <n v="760"/>
    <n v="380"/>
    <n v="3420"/>
    <s v="Nissan"/>
    <s v="Pathfinder"/>
    <n v="2007"/>
    <x v="1"/>
    <x v="2"/>
  </r>
  <r>
    <n v="126"/>
    <n v="28"/>
    <n v="596914"/>
    <d v="1992-01-05T00:00:00"/>
    <s v="IN"/>
    <s v="250/500"/>
    <n v="500"/>
    <n v="1508.9"/>
    <n v="0"/>
    <n v="472814"/>
    <s v="FEMALE"/>
    <s v="JD"/>
    <s v="Machine-Op-Inspct"/>
    <s v="Other-Relative"/>
    <n v="0"/>
    <n v="0"/>
    <d v="2015-01-01T00:00:00"/>
    <s v="Multi-Vehicle Collision"/>
    <s v="Rear Collision"/>
    <s v="Total Loss"/>
    <s v="Police"/>
    <s v="WV"/>
    <s v="North bend"/>
    <n v="3"/>
    <n v="4"/>
    <s v="No"/>
    <n v="0"/>
    <n v="1"/>
    <s v="Unknown"/>
    <n v="67800"/>
    <n v="11300"/>
    <n v="11300"/>
    <n v="45200"/>
    <s v="Ford"/>
    <s v="F150"/>
    <n v="2011"/>
    <x v="1"/>
    <x v="2"/>
  </r>
  <r>
    <n v="132"/>
    <n v="32"/>
    <n v="684653"/>
    <d v="1997-11-15T00:00:00"/>
    <s v="OH"/>
    <s v="250/500"/>
    <n v="2000"/>
    <n v="1106.8399999999999"/>
    <n v="0"/>
    <n v="464362"/>
    <s v="MALE"/>
    <s v="PhD"/>
    <s v="Other-Service"/>
    <s v="Wife"/>
    <n v="43100"/>
    <n v="-31900"/>
    <d v="2015-01-07T00:00:00"/>
    <s v="Vehicle Theft"/>
    <s v="Unknown"/>
    <s v="Minor Damage"/>
    <s v="Police"/>
    <s v="SC"/>
    <s v="River wood"/>
    <n v="21"/>
    <n v="1"/>
    <s v="Yes"/>
    <n v="1"/>
    <n v="1"/>
    <s v="Yes"/>
    <n v="5600"/>
    <n v="1120"/>
    <n v="560"/>
    <n v="3920"/>
    <s v="Subaru"/>
    <s v="Legacy"/>
    <n v="2005"/>
    <x v="1"/>
    <x v="1"/>
  </r>
  <r>
    <n v="370"/>
    <n v="55"/>
    <n v="528259"/>
    <d v="2012-12-22T00:00:00"/>
    <s v="IN"/>
    <s v="500/1000"/>
    <n v="2000"/>
    <n v="1389.13"/>
    <n v="7000000"/>
    <n v="456203"/>
    <s v="MALE"/>
    <s v="JD"/>
    <s v="Other-Service"/>
    <s v="Wife"/>
    <n v="0"/>
    <n v="-53200"/>
    <d v="2015-02-17T00:00:00"/>
    <s v="Vehicle Theft"/>
    <s v="Unknown"/>
    <s v="Minor Damage"/>
    <s v="None"/>
    <s v="NC"/>
    <s v="Northbrook"/>
    <n v="6"/>
    <n v="1"/>
    <s v="Unknown"/>
    <n v="0"/>
    <n v="2"/>
    <s v="Unknown"/>
    <n v="9000"/>
    <n v="900"/>
    <n v="1800"/>
    <n v="6300"/>
    <s v="Mercedes"/>
    <s v="ML350"/>
    <n v="2015"/>
    <x v="1"/>
    <x v="1"/>
  </r>
  <r>
    <n v="257"/>
    <n v="43"/>
    <n v="797636"/>
    <d v="1992-05-19T00:00:00"/>
    <s v="IN"/>
    <s v="100/300"/>
    <n v="1000"/>
    <n v="974.84"/>
    <n v="0"/>
    <n v="468984"/>
    <s v="FEMALE"/>
    <s v="JD"/>
    <s v="Transport-Moving"/>
    <s v="Other-Relative"/>
    <n v="52100"/>
    <n v="0"/>
    <d v="2015-02-26T00:00:00"/>
    <s v="Single Vehicle Collision"/>
    <s v="Rear Collision"/>
    <s v="Total Loss"/>
    <s v="Police"/>
    <s v="VA"/>
    <s v="North bend"/>
    <n v="0"/>
    <n v="1"/>
    <s v="No"/>
    <n v="0"/>
    <n v="1"/>
    <s v="Yes"/>
    <n v="85320"/>
    <n v="21330"/>
    <n v="7110"/>
    <n v="56880"/>
    <s v="Nissan"/>
    <s v="Pathfinder"/>
    <n v="2006"/>
    <x v="1"/>
    <x v="0"/>
  </r>
  <r>
    <n v="9"/>
    <n v="24"/>
    <n v="326180"/>
    <d v="2002-05-25T00:00:00"/>
    <s v="IL"/>
    <s v="100/300"/>
    <n v="2000"/>
    <n v="1304.46"/>
    <n v="0"/>
    <n v="473349"/>
    <s v="FEMALE"/>
    <s v="PhD"/>
    <s v="Machine-Op-Inspct"/>
    <s v="Other-Relative"/>
    <n v="51700"/>
    <n v="-33300"/>
    <d v="2015-01-31T00:00:00"/>
    <s v="Vehicle Theft"/>
    <s v="Unknown"/>
    <s v="Trivial Damage"/>
    <s v="None"/>
    <s v="NC"/>
    <s v="Arlington"/>
    <n v="6"/>
    <n v="1"/>
    <s v="No"/>
    <n v="0"/>
    <n v="3"/>
    <s v="Yes"/>
    <n v="5940"/>
    <n v="540"/>
    <n v="1080"/>
    <n v="4320"/>
    <s v="Audi"/>
    <s v="A5"/>
    <n v="2001"/>
    <x v="0"/>
    <x v="1"/>
  </r>
  <r>
    <n v="185"/>
    <n v="34"/>
    <n v="620075"/>
    <d v="2010-04-21T00:00:00"/>
    <s v="OH"/>
    <s v="250/500"/>
    <n v="500"/>
    <n v="1257.3599999999999"/>
    <n v="0"/>
    <n v="474771"/>
    <s v="FEMALE"/>
    <s v="PhD"/>
    <s v="Armed-Forces"/>
    <s v="Husband"/>
    <n v="0"/>
    <n v="0"/>
    <d v="2015-02-27T00:00:00"/>
    <s v="Multi-Vehicle Collision"/>
    <s v="Side Collision"/>
    <s v="Major Damage"/>
    <s v="Fire"/>
    <s v="SC"/>
    <s v="Arlington"/>
    <n v="20"/>
    <n v="3"/>
    <s v="Yes"/>
    <n v="1"/>
    <n v="1"/>
    <s v="Unknown"/>
    <n v="51370"/>
    <n v="9340"/>
    <n v="4670"/>
    <n v="37360"/>
    <s v="Bmw"/>
    <s v="M5"/>
    <n v="2000"/>
    <x v="0"/>
    <x v="2"/>
  </r>
  <r>
    <n v="234"/>
    <n v="43"/>
    <n v="965187"/>
    <d v="1990-03-26T00:00:00"/>
    <s v="OH"/>
    <s v="250/500"/>
    <n v="500"/>
    <n v="1257.04"/>
    <n v="0"/>
    <n v="448294"/>
    <s v="MALE"/>
    <s v="Associate"/>
    <s v="Protective-Serv"/>
    <s v="Own-Child"/>
    <n v="0"/>
    <n v="-48800"/>
    <d v="2015-03-01T00:00:00"/>
    <s v="Single Vehicle Collision"/>
    <s v="Rear Collision"/>
    <s v="Major Damage"/>
    <s v="Police"/>
    <s v="SC"/>
    <s v="Northbrook"/>
    <n v="4"/>
    <n v="1"/>
    <s v="No"/>
    <n v="2"/>
    <n v="2"/>
    <s v="Yes"/>
    <n v="51600"/>
    <n v="10320"/>
    <n v="5160"/>
    <n v="36120"/>
    <s v="Dodge"/>
    <s v="Neon"/>
    <n v="2011"/>
    <x v="1"/>
    <x v="2"/>
  </r>
  <r>
    <n v="253"/>
    <n v="44"/>
    <n v="516182"/>
    <d v="2007-05-12T00:00:00"/>
    <s v="OH"/>
    <s v="100/300"/>
    <n v="2000"/>
    <n v="719.52"/>
    <n v="0"/>
    <n v="606606"/>
    <s v="FEMALE"/>
    <s v="High School"/>
    <s v="Farming-Fishing"/>
    <s v="Own-Child"/>
    <n v="45800"/>
    <n v="0"/>
    <d v="2015-02-13T00:00:00"/>
    <s v="Parked Car"/>
    <s v="Unknown"/>
    <s v="Trivial Damage"/>
    <s v="None"/>
    <s v="SC"/>
    <s v="Arlington"/>
    <n v="9"/>
    <n v="1"/>
    <s v="No"/>
    <n v="0"/>
    <n v="3"/>
    <s v="Unknown"/>
    <n v="5400"/>
    <n v="600"/>
    <n v="600"/>
    <n v="4200"/>
    <s v="Chevrolet"/>
    <s v="Malibu"/>
    <n v="1998"/>
    <x v="1"/>
    <x v="1"/>
  </r>
  <r>
    <n v="233"/>
    <n v="39"/>
    <n v="728839"/>
    <d v="2001-01-02T00:00:00"/>
    <s v="OH"/>
    <s v="500/1000"/>
    <n v="2000"/>
    <n v="1524.18"/>
    <n v="0"/>
    <n v="605220"/>
    <s v="MALE"/>
    <s v="JD"/>
    <s v="Craft-Repair"/>
    <s v="Unmarried"/>
    <n v="0"/>
    <n v="0"/>
    <d v="2015-01-08T00:00:00"/>
    <s v="Multi-Vehicle Collision"/>
    <s v="Rear Collision"/>
    <s v="Minor Damage"/>
    <s v="Fire"/>
    <s v="SC"/>
    <s v="Northbrook"/>
    <n v="20"/>
    <n v="3"/>
    <s v="Unknown"/>
    <n v="1"/>
    <n v="0"/>
    <s v="Yes"/>
    <n v="48870"/>
    <n v="5430"/>
    <n v="5430"/>
    <n v="38010"/>
    <s v="Saab"/>
    <n v="95"/>
    <n v="1999"/>
    <x v="1"/>
    <x v="1"/>
  </r>
  <r>
    <n v="274"/>
    <n v="44"/>
    <n v="771509"/>
    <d v="2006-08-10T00:00:00"/>
    <s v="IN"/>
    <s v="500/1000"/>
    <n v="500"/>
    <n v="1395.58"/>
    <n v="0"/>
    <n v="466612"/>
    <s v="FEMALE"/>
    <s v="JD"/>
    <s v="Tech-Support"/>
    <s v="Husband"/>
    <n v="0"/>
    <n v="0"/>
    <d v="2015-02-05T00:00:00"/>
    <s v="Vehicle Theft"/>
    <s v="Unknown"/>
    <s v="Minor Damage"/>
    <s v="Police"/>
    <s v="WV"/>
    <s v="Springfield"/>
    <n v="7"/>
    <n v="1"/>
    <s v="No"/>
    <n v="2"/>
    <n v="1"/>
    <s v="Unknown"/>
    <n v="5590"/>
    <n v="860"/>
    <n v="860"/>
    <n v="3870"/>
    <s v="Bmw"/>
    <s v="X5"/>
    <n v="2000"/>
    <x v="1"/>
    <x v="2"/>
  </r>
  <r>
    <n v="297"/>
    <n v="48"/>
    <n v="264221"/>
    <d v="2014-07-28T00:00:00"/>
    <s v="IL"/>
    <s v="500/1000"/>
    <n v="1000"/>
    <n v="1243.68"/>
    <n v="0"/>
    <n v="463331"/>
    <s v="MALE"/>
    <s v="Masters"/>
    <s v="Protective-Serv"/>
    <s v="Wife"/>
    <n v="0"/>
    <n v="-71400"/>
    <d v="2015-02-20T00:00:00"/>
    <s v="Multi-Vehicle Collision"/>
    <s v="Front Collision"/>
    <s v="Major Damage"/>
    <s v="Other"/>
    <s v="NY"/>
    <s v="Springfield"/>
    <n v="18"/>
    <n v="3"/>
    <s v="Unknown"/>
    <n v="0"/>
    <n v="2"/>
    <s v="Unknown"/>
    <n v="54960"/>
    <n v="6870"/>
    <n v="0"/>
    <n v="48090"/>
    <s v="Toyota"/>
    <s v="Corolla"/>
    <n v="2002"/>
    <x v="0"/>
    <x v="0"/>
  </r>
  <r>
    <n v="273"/>
    <n v="47"/>
    <n v="602704"/>
    <d v="2011-09-27T00:00:00"/>
    <s v="OH"/>
    <s v="500/1000"/>
    <n v="1000"/>
    <n v="1189.04"/>
    <n v="0"/>
    <n v="457843"/>
    <s v="FEMALE"/>
    <s v="Associate"/>
    <s v="Prof-Specialty"/>
    <s v="Own-Child"/>
    <n v="59600"/>
    <n v="0"/>
    <d v="2015-01-24T00:00:00"/>
    <s v="Multi-Vehicle Collision"/>
    <s v="Side Collision"/>
    <s v="Minor Damage"/>
    <s v="Police"/>
    <s v="VA"/>
    <s v="Northbrook"/>
    <n v="0"/>
    <n v="3"/>
    <s v="No"/>
    <n v="1"/>
    <n v="3"/>
    <s v="Unknown"/>
    <n v="39800"/>
    <n v="7960"/>
    <n v="3980"/>
    <n v="27860"/>
    <s v="Jeep"/>
    <s v="Wrangler"/>
    <n v="2014"/>
    <x v="1"/>
    <x v="0"/>
  </r>
  <r>
    <n v="147"/>
    <n v="37"/>
    <n v="672416"/>
    <d v="2013-04-20T00:00:00"/>
    <s v="IN"/>
    <s v="500/1000"/>
    <n v="2000"/>
    <n v="1375.29"/>
    <n v="0"/>
    <n v="609226"/>
    <s v="FEMALE"/>
    <s v="Masters"/>
    <s v="Armed-Forces"/>
    <s v="Own-Child"/>
    <n v="0"/>
    <n v="0"/>
    <d v="2015-01-31T00:00:00"/>
    <s v="Multi-Vehicle Collision"/>
    <s v="Side Collision"/>
    <s v="Major Damage"/>
    <s v="Ambulance"/>
    <s v="SC"/>
    <s v="Columbus"/>
    <n v="11"/>
    <n v="3"/>
    <s v="Unknown"/>
    <n v="0"/>
    <n v="1"/>
    <s v="Unknown"/>
    <n v="56160"/>
    <n v="6240"/>
    <n v="6240"/>
    <n v="43680"/>
    <s v="Ford"/>
    <s v="Fusion"/>
    <n v="2015"/>
    <x v="0"/>
    <x v="1"/>
  </r>
  <r>
    <n v="285"/>
    <n v="42"/>
    <n v="545506"/>
    <d v="1991-03-20T00:00:00"/>
    <s v="IN"/>
    <s v="100/300"/>
    <n v="500"/>
    <n v="1389.13"/>
    <n v="0"/>
    <n v="452942"/>
    <s v="MALE"/>
    <s v="Associate"/>
    <s v="Priv-House-Serv"/>
    <s v="Not-In-Family"/>
    <n v="63100"/>
    <n v="-79400"/>
    <d v="2015-01-23T00:00:00"/>
    <s v="Single Vehicle Collision"/>
    <s v="Side Collision"/>
    <s v="Total Loss"/>
    <s v="Fire"/>
    <s v="VA"/>
    <s v="Hillsdale"/>
    <n v="13"/>
    <n v="1"/>
    <s v="No"/>
    <n v="0"/>
    <n v="3"/>
    <s v="Unknown"/>
    <n v="52700"/>
    <n v="5270"/>
    <n v="10540"/>
    <n v="36890"/>
    <s v="Toyota"/>
    <s v="Corolla"/>
    <n v="2005"/>
    <x v="1"/>
    <x v="2"/>
  </r>
  <r>
    <n v="289"/>
    <n v="43"/>
    <n v="777533"/>
    <d v="2002-12-21T00:00:00"/>
    <s v="OH"/>
    <s v="500/1000"/>
    <n v="1000"/>
    <n v="1387.51"/>
    <n v="0"/>
    <n v="609390"/>
    <s v="FEMALE"/>
    <s v="Associate"/>
    <s v="Sales"/>
    <s v="Not-In-Family"/>
    <n v="0"/>
    <n v="0"/>
    <d v="2015-01-11T00:00:00"/>
    <s v="Multi-Vehicle Collision"/>
    <s v="Side Collision"/>
    <s v="Minor Damage"/>
    <s v="Fire"/>
    <s v="NY"/>
    <s v="River wood"/>
    <n v="19"/>
    <n v="3"/>
    <s v="Yes"/>
    <n v="1"/>
    <n v="3"/>
    <s v="Unknown"/>
    <n v="68580"/>
    <n v="7620"/>
    <n v="7620"/>
    <n v="53340"/>
    <s v="Jeep"/>
    <s v="Wrangler"/>
    <n v="2010"/>
    <x v="1"/>
    <x v="0"/>
  </r>
  <r>
    <n v="427"/>
    <n v="60"/>
    <n v="953334"/>
    <d v="2005-12-03T00:00:00"/>
    <s v="IN"/>
    <s v="100/300"/>
    <n v="1000"/>
    <n v="1178.6099999999999"/>
    <n v="7000000"/>
    <n v="446608"/>
    <s v="MALE"/>
    <s v="MD"/>
    <s v="Craft-Repair"/>
    <s v="Own-Child"/>
    <n v="0"/>
    <n v="-54400"/>
    <d v="2015-02-20T00:00:00"/>
    <s v="Single Vehicle Collision"/>
    <s v="Side Collision"/>
    <s v="Major Damage"/>
    <s v="Ambulance"/>
    <s v="NY"/>
    <s v="Springfield"/>
    <n v="23"/>
    <n v="1"/>
    <s v="Yes"/>
    <n v="1"/>
    <n v="2"/>
    <s v="Yes"/>
    <n v="90860"/>
    <n v="12980"/>
    <n v="19470"/>
    <n v="58410"/>
    <s v="Volkswagen"/>
    <s v="Jetta"/>
    <n v="2004"/>
    <x v="0"/>
    <x v="0"/>
  </r>
  <r>
    <n v="380"/>
    <n v="53"/>
    <n v="369781"/>
    <d v="2011-05-25T00:00:00"/>
    <s v="IL"/>
    <s v="250/500"/>
    <n v="2000"/>
    <n v="1166.6199999999999"/>
    <n v="6000000"/>
    <n v="602500"/>
    <s v="MALE"/>
    <s v="Associate"/>
    <s v="Priv-House-Serv"/>
    <s v="Wife"/>
    <n v="0"/>
    <n v="0"/>
    <d v="2015-02-24T00:00:00"/>
    <s v="Parked Car"/>
    <s v="Unknown"/>
    <s v="Trivial Damage"/>
    <s v="Police"/>
    <s v="NC"/>
    <s v="North bend"/>
    <n v="23"/>
    <n v="1"/>
    <s v="No"/>
    <n v="0"/>
    <n v="3"/>
    <s v="No"/>
    <n v="5700"/>
    <n v="570"/>
    <n v="570"/>
    <n v="4560"/>
    <s v="Saab"/>
    <n v="93"/>
    <n v="2001"/>
    <x v="1"/>
    <x v="1"/>
  </r>
  <r>
    <n v="13"/>
    <n v="21"/>
    <n v="990998"/>
    <d v="2006-10-18T00:00:00"/>
    <s v="IN"/>
    <s v="100/300"/>
    <n v="1000"/>
    <n v="1556.31"/>
    <n v="0"/>
    <n v="463809"/>
    <s v="MALE"/>
    <s v="Associate"/>
    <s v="Prof-Specialty"/>
    <s v="Not-In-Family"/>
    <n v="0"/>
    <n v="-75000"/>
    <d v="2015-01-19T00:00:00"/>
    <s v="Multi-Vehicle Collision"/>
    <s v="Side Collision"/>
    <s v="Total Loss"/>
    <s v="Police"/>
    <s v="NY"/>
    <s v="Hillsdale"/>
    <n v="19"/>
    <n v="3"/>
    <s v="Yes"/>
    <n v="2"/>
    <n v="0"/>
    <s v="Yes"/>
    <n v="94930"/>
    <n v="8630"/>
    <n v="8630"/>
    <n v="77670"/>
    <s v="Acura"/>
    <s v="RSX"/>
    <n v="2014"/>
    <x v="1"/>
    <x v="0"/>
  </r>
  <r>
    <n v="282"/>
    <n v="43"/>
    <n v="982678"/>
    <d v="2006-07-19T00:00:00"/>
    <s v="OH"/>
    <s v="250/500"/>
    <n v="500"/>
    <n v="1452.27"/>
    <n v="0"/>
    <n v="611996"/>
    <s v="MALE"/>
    <s v="MD"/>
    <s v="Farming-Fishing"/>
    <s v="Not-In-Family"/>
    <n v="75800"/>
    <n v="0"/>
    <d v="2015-01-08T00:00:00"/>
    <s v="Single Vehicle Collision"/>
    <s v="Side Collision"/>
    <s v="Major Damage"/>
    <s v="Ambulance"/>
    <s v="SC"/>
    <s v="North bend"/>
    <n v="19"/>
    <n v="1"/>
    <s v="No"/>
    <n v="1"/>
    <n v="2"/>
    <s v="No"/>
    <n v="46800"/>
    <n v="4680"/>
    <n v="9360"/>
    <n v="32760"/>
    <s v="Audi"/>
    <s v="A5"/>
    <n v="2007"/>
    <x v="0"/>
    <x v="2"/>
  </r>
  <r>
    <n v="312"/>
    <n v="47"/>
    <n v="646069"/>
    <d v="2002-06-08T00:00:00"/>
    <s v="OH"/>
    <s v="500/1000"/>
    <n v="1000"/>
    <n v="1212.07"/>
    <n v="0"/>
    <n v="459298"/>
    <s v="FEMALE"/>
    <s v="MD"/>
    <s v="Exec-Managerial"/>
    <s v="Wife"/>
    <n v="66900"/>
    <n v="-51800"/>
    <d v="2015-03-01T00:00:00"/>
    <s v="Multi-Vehicle Collision"/>
    <s v="Side Collision"/>
    <s v="Total Loss"/>
    <s v="Fire"/>
    <s v="NY"/>
    <s v="North bend"/>
    <n v="17"/>
    <n v="3"/>
    <s v="No"/>
    <n v="2"/>
    <n v="3"/>
    <s v="No"/>
    <n v="56320"/>
    <n v="7040"/>
    <n v="7040"/>
    <n v="42240"/>
    <s v="Mercedes"/>
    <s v="ML350"/>
    <n v="2000"/>
    <x v="1"/>
    <x v="0"/>
  </r>
  <r>
    <n v="266"/>
    <n v="46"/>
    <n v="331683"/>
    <d v="2009-02-12T00:00:00"/>
    <s v="OH"/>
    <s v="100/300"/>
    <n v="2000"/>
    <n v="1578.54"/>
    <n v="0"/>
    <n v="468158"/>
    <s v="MALE"/>
    <s v="Associate"/>
    <s v="Handlers-Cleaners"/>
    <s v="Husband"/>
    <n v="0"/>
    <n v="-41400"/>
    <d v="2015-01-21T00:00:00"/>
    <s v="Single Vehicle Collision"/>
    <s v="Front Collision"/>
    <s v="Minor Damage"/>
    <s v="Fire"/>
    <s v="WV"/>
    <s v="Hillsdale"/>
    <n v="18"/>
    <n v="1"/>
    <s v="No"/>
    <n v="1"/>
    <n v="3"/>
    <s v="Yes"/>
    <n v="83490"/>
    <n v="7590"/>
    <n v="15180"/>
    <n v="60720"/>
    <s v="Nissan"/>
    <s v="Pathfinder"/>
    <n v="1996"/>
    <x v="1"/>
    <x v="1"/>
  </r>
  <r>
    <n v="30"/>
    <n v="36"/>
    <n v="364055"/>
    <d v="2001-05-14T00:00:00"/>
    <s v="IN"/>
    <s v="500/1000"/>
    <n v="500"/>
    <n v="1488.26"/>
    <n v="0"/>
    <n v="440831"/>
    <s v="FEMALE"/>
    <s v="College"/>
    <s v="Machine-Op-Inspct"/>
    <s v="Wife"/>
    <n v="0"/>
    <n v="-63500"/>
    <d v="2015-02-28T00:00:00"/>
    <s v="Multi-Vehicle Collision"/>
    <s v="Side Collision"/>
    <s v="Total Loss"/>
    <s v="Police"/>
    <s v="WV"/>
    <s v="Northbrook"/>
    <n v="17"/>
    <n v="3"/>
    <s v="No"/>
    <n v="2"/>
    <n v="2"/>
    <s v="Unknown"/>
    <n v="57900"/>
    <n v="5790"/>
    <n v="5790"/>
    <n v="46320"/>
    <s v="Saab"/>
    <n v="95"/>
    <n v="2008"/>
    <x v="1"/>
    <x v="2"/>
  </r>
  <r>
    <n v="198"/>
    <n v="36"/>
    <n v="521854"/>
    <d v="2001-02-16T00:00:00"/>
    <s v="IN"/>
    <s v="250/500"/>
    <n v="1000"/>
    <n v="1096.3900000000001"/>
    <n v="0"/>
    <n v="603848"/>
    <s v="MALE"/>
    <s v="High School"/>
    <s v="Armed-Forces"/>
    <s v="Own-Child"/>
    <n v="0"/>
    <n v="0"/>
    <d v="2015-01-26T00:00:00"/>
    <s v="Multi-Vehicle Collision"/>
    <s v="Rear Collision"/>
    <s v="Total Loss"/>
    <s v="Fire"/>
    <s v="SC"/>
    <s v="Springfield"/>
    <n v="11"/>
    <n v="3"/>
    <s v="Unknown"/>
    <n v="1"/>
    <n v="3"/>
    <s v="Yes"/>
    <n v="49410"/>
    <n v="5490"/>
    <n v="5490"/>
    <n v="38430"/>
    <s v="Audi"/>
    <s v="A3"/>
    <n v="2015"/>
    <x v="1"/>
    <x v="0"/>
  </r>
  <r>
    <n v="290"/>
    <n v="45"/>
    <n v="737252"/>
    <d v="1993-11-18T00:00:00"/>
    <s v="OH"/>
    <s v="500/1000"/>
    <n v="2000"/>
    <n v="1215.3599999999999"/>
    <n v="0"/>
    <n v="617739"/>
    <s v="MALE"/>
    <s v="Associate"/>
    <s v="Tech-Support"/>
    <s v="Own-Child"/>
    <n v="54400"/>
    <n v="0"/>
    <d v="2015-01-31T00:00:00"/>
    <s v="Multi-Vehicle Collision"/>
    <s v="Side Collision"/>
    <s v="Minor Damage"/>
    <s v="Fire"/>
    <s v="WV"/>
    <s v="North bend"/>
    <n v="22"/>
    <n v="3"/>
    <s v="Unknown"/>
    <n v="0"/>
    <n v="1"/>
    <s v="No"/>
    <n v="66200"/>
    <n v="6620"/>
    <n v="6620"/>
    <n v="52960"/>
    <s v="Subaru"/>
    <s v="Impreza"/>
    <n v="2012"/>
    <x v="1"/>
    <x v="1"/>
  </r>
  <r>
    <n v="260"/>
    <n v="46"/>
    <n v="344480"/>
    <d v="1990-02-18T00:00:00"/>
    <s v="OH"/>
    <s v="100/300"/>
    <n v="2000"/>
    <n v="1482.57"/>
    <n v="0"/>
    <n v="607133"/>
    <s v="MALE"/>
    <s v="MD"/>
    <s v="Priv-House-Serv"/>
    <s v="Husband"/>
    <n v="35000"/>
    <n v="0"/>
    <d v="2015-02-20T00:00:00"/>
    <s v="Single Vehicle Collision"/>
    <s v="Front Collision"/>
    <s v="Minor Damage"/>
    <s v="Fire"/>
    <s v="NY"/>
    <s v="Columbus"/>
    <n v="7"/>
    <n v="1"/>
    <s v="No"/>
    <n v="0"/>
    <n v="1"/>
    <s v="No"/>
    <n v="64080"/>
    <n v="10680"/>
    <n v="10680"/>
    <n v="42720"/>
    <s v="Toyota"/>
    <s v="Camry"/>
    <n v="2005"/>
    <x v="1"/>
    <x v="1"/>
  </r>
  <r>
    <n v="233"/>
    <n v="43"/>
    <n v="898519"/>
    <d v="2000-05-21T00:00:00"/>
    <s v="OH"/>
    <s v="250/500"/>
    <n v="1000"/>
    <n v="954.18"/>
    <n v="0"/>
    <n v="437470"/>
    <s v="FEMALE"/>
    <s v="College"/>
    <s v="Tech-Support"/>
    <s v="Other-Relative"/>
    <n v="0"/>
    <n v="0"/>
    <d v="2015-02-17T00:00:00"/>
    <s v="Multi-Vehicle Collision"/>
    <s v="Side Collision"/>
    <s v="Minor Damage"/>
    <s v="Other"/>
    <s v="SC"/>
    <s v="Northbrook"/>
    <n v="17"/>
    <n v="3"/>
    <s v="Unknown"/>
    <n v="2"/>
    <n v="3"/>
    <s v="Yes"/>
    <n v="42500"/>
    <n v="8500"/>
    <n v="4250"/>
    <n v="29750"/>
    <s v="Nissan"/>
    <s v="Pathfinder"/>
    <n v="2000"/>
    <x v="1"/>
    <x v="0"/>
  </r>
  <r>
    <n v="130"/>
    <n v="30"/>
    <n v="957816"/>
    <d v="2012-08-26T00:00:00"/>
    <s v="IL"/>
    <s v="500/1000"/>
    <n v="2000"/>
    <n v="1193.4000000000001"/>
    <n v="0"/>
    <n v="461372"/>
    <s v="MALE"/>
    <s v="PhD"/>
    <s v="Exec-Managerial"/>
    <s v="Own-Child"/>
    <n v="0"/>
    <n v="-40800"/>
    <d v="2015-02-02T00:00:00"/>
    <s v="Multi-Vehicle Collision"/>
    <s v="Side Collision"/>
    <s v="Total Loss"/>
    <s v="Other"/>
    <s v="SC"/>
    <s v="Columbus"/>
    <n v="16"/>
    <n v="3"/>
    <s v="No"/>
    <n v="2"/>
    <n v="3"/>
    <s v="Unknown"/>
    <n v="48950"/>
    <n v="8900"/>
    <n v="4450"/>
    <n v="35600"/>
    <s v="Subaru"/>
    <s v="Legacy"/>
    <n v="2005"/>
    <x v="1"/>
    <x v="1"/>
  </r>
  <r>
    <n v="230"/>
    <n v="42"/>
    <n v="175960"/>
    <d v="2004-11-16T00:00:00"/>
    <s v="IN"/>
    <s v="100/300"/>
    <n v="1000"/>
    <n v="1023.11"/>
    <n v="0"/>
    <n v="476130"/>
    <s v="FEMALE"/>
    <s v="MD"/>
    <s v="Adm-Clerical"/>
    <s v="Own-Child"/>
    <n v="0"/>
    <n v="-45300"/>
    <d v="2015-02-06T00:00:00"/>
    <s v="Multi-Vehicle Collision"/>
    <s v="Rear Collision"/>
    <s v="Minor Damage"/>
    <s v="Other"/>
    <s v="NY"/>
    <s v="North bend"/>
    <n v="13"/>
    <n v="3"/>
    <s v="No"/>
    <n v="1"/>
    <n v="2"/>
    <s v="Yes"/>
    <n v="58850"/>
    <n v="10700"/>
    <n v="10700"/>
    <n v="37450"/>
    <s v="Acura"/>
    <s v="MDX"/>
    <n v="1999"/>
    <x v="1"/>
    <x v="0"/>
  </r>
  <r>
    <n v="212"/>
    <n v="40"/>
    <n v="489618"/>
    <d v="2003-01-23T00:00:00"/>
    <s v="IL"/>
    <s v="500/1000"/>
    <n v="1000"/>
    <n v="1524.45"/>
    <n v="0"/>
    <n v="452438"/>
    <s v="FEMALE"/>
    <s v="Masters"/>
    <s v="Other-Service"/>
    <s v="Husband"/>
    <n v="73200"/>
    <n v="0"/>
    <d v="2015-02-11T00:00:00"/>
    <s v="Multi-Vehicle Collision"/>
    <s v="Side Collision"/>
    <s v="Minor Damage"/>
    <s v="Other"/>
    <s v="NY"/>
    <s v="Northbrook"/>
    <n v="17"/>
    <n v="3"/>
    <s v="Yes"/>
    <n v="0"/>
    <n v="2"/>
    <s v="Yes"/>
    <n v="82400"/>
    <n v="8240"/>
    <n v="8240"/>
    <n v="65920"/>
    <s v="Nissan"/>
    <s v="Pathfinder"/>
    <n v="2006"/>
    <x v="1"/>
    <x v="0"/>
  </r>
  <r>
    <n v="299"/>
    <n v="44"/>
    <n v="717044"/>
    <d v="2008-11-07T00:00:00"/>
    <s v="OH"/>
    <s v="500/1000"/>
    <n v="1000"/>
    <n v="1653.32"/>
    <n v="0"/>
    <n v="460517"/>
    <s v="FEMALE"/>
    <s v="College"/>
    <s v="Other-Service"/>
    <s v="Other-Relative"/>
    <n v="0"/>
    <n v="-48800"/>
    <d v="2015-01-25T00:00:00"/>
    <s v="Single Vehicle Collision"/>
    <s v="Rear Collision"/>
    <s v="Minor Damage"/>
    <s v="Ambulance"/>
    <s v="WV"/>
    <s v="Springfield"/>
    <n v="3"/>
    <n v="1"/>
    <s v="Yes"/>
    <n v="2"/>
    <n v="0"/>
    <s v="Unknown"/>
    <n v="54240"/>
    <n v="6780"/>
    <n v="6780"/>
    <n v="40680"/>
    <s v="Subaru"/>
    <s v="Impreza"/>
    <n v="2009"/>
    <x v="1"/>
    <x v="0"/>
  </r>
  <r>
    <n v="91"/>
    <n v="26"/>
    <n v="101421"/>
    <d v="1999-10-19T00:00:00"/>
    <s v="IL"/>
    <s v="250/500"/>
    <n v="1000"/>
    <n v="1022.46"/>
    <n v="0"/>
    <n v="444896"/>
    <s v="FEMALE"/>
    <s v="Associate"/>
    <s v="Armed-Forces"/>
    <s v="Other-Relative"/>
    <n v="52700"/>
    <n v="0"/>
    <d v="2015-02-23T00:00:00"/>
    <s v="Multi-Vehicle Collision"/>
    <s v="Front Collision"/>
    <s v="Minor Damage"/>
    <s v="Other"/>
    <s v="SC"/>
    <s v="Arlington"/>
    <n v="15"/>
    <n v="3"/>
    <s v="Unknown"/>
    <n v="0"/>
    <n v="2"/>
    <s v="Unknown"/>
    <n v="74200"/>
    <n v="7420"/>
    <n v="7420"/>
    <n v="59360"/>
    <s v="Jeep"/>
    <s v="Wrangler"/>
    <n v="1996"/>
    <x v="1"/>
    <x v="0"/>
  </r>
  <r>
    <n v="398"/>
    <n v="53"/>
    <n v="793948"/>
    <d v="1990-12-20T00:00:00"/>
    <s v="IL"/>
    <s v="100/300"/>
    <n v="2000"/>
    <n v="1396.43"/>
    <n v="0"/>
    <n v="448722"/>
    <s v="FEMALE"/>
    <s v="Associate"/>
    <s v="Priv-House-Serv"/>
    <s v="Unmarried"/>
    <n v="21500"/>
    <n v="0"/>
    <d v="2015-01-29T00:00:00"/>
    <s v="Single Vehicle Collision"/>
    <s v="Front Collision"/>
    <s v="Total Loss"/>
    <s v="Fire"/>
    <s v="WV"/>
    <s v="Hillsdale"/>
    <n v="16"/>
    <n v="1"/>
    <s v="Yes"/>
    <n v="2"/>
    <n v="1"/>
    <s v="Unknown"/>
    <n v="47430"/>
    <n v="5270"/>
    <n v="5270"/>
    <n v="36890"/>
    <s v="Toyota"/>
    <s v="Camry"/>
    <n v="2000"/>
    <x v="1"/>
    <x v="1"/>
  </r>
  <r>
    <n v="218"/>
    <n v="43"/>
    <n v="737483"/>
    <d v="1996-02-14T00:00:00"/>
    <s v="IL"/>
    <s v="250/500"/>
    <n v="500"/>
    <n v="1521.55"/>
    <n v="0"/>
    <n v="477856"/>
    <s v="FEMALE"/>
    <s v="Associate"/>
    <s v="Priv-House-Serv"/>
    <s v="Other-Relative"/>
    <n v="61100"/>
    <n v="-64500"/>
    <d v="2015-01-02T00:00:00"/>
    <s v="Single Vehicle Collision"/>
    <s v="Rear Collision"/>
    <s v="Major Damage"/>
    <s v="Fire"/>
    <s v="SC"/>
    <s v="Hillsdale"/>
    <n v="18"/>
    <n v="1"/>
    <s v="Unknown"/>
    <n v="1"/>
    <n v="3"/>
    <s v="Yes"/>
    <n v="68200"/>
    <n v="13640"/>
    <n v="6820"/>
    <n v="47740"/>
    <s v="Dodge"/>
    <s v="RAM"/>
    <n v="2003"/>
    <x v="0"/>
    <x v="2"/>
  </r>
  <r>
    <n v="152"/>
    <n v="33"/>
    <n v="695117"/>
    <d v="2001-06-10T00:00:00"/>
    <s v="IN"/>
    <s v="100/300"/>
    <n v="1000"/>
    <n v="1034.27"/>
    <n v="0"/>
    <n v="617721"/>
    <s v="FEMALE"/>
    <s v="JD"/>
    <s v="Armed-Forces"/>
    <s v="Husband"/>
    <n v="0"/>
    <n v="0"/>
    <d v="2015-02-06T00:00:00"/>
    <s v="Single Vehicle Collision"/>
    <s v="Front Collision"/>
    <s v="Minor Damage"/>
    <s v="Fire"/>
    <s v="NY"/>
    <s v="Hillsdale"/>
    <n v="18"/>
    <n v="1"/>
    <s v="No"/>
    <n v="1"/>
    <n v="0"/>
    <s v="No"/>
    <n v="63900"/>
    <n v="7100"/>
    <n v="7100"/>
    <n v="49700"/>
    <s v="Acura"/>
    <s v="TL"/>
    <n v="2014"/>
    <x v="1"/>
    <x v="0"/>
  </r>
  <r>
    <n v="212"/>
    <n v="39"/>
    <n v="167466"/>
    <d v="2010-03-17T00:00:00"/>
    <s v="OH"/>
    <s v="100/300"/>
    <n v="1000"/>
    <n v="1255.3499999999999"/>
    <n v="0"/>
    <n v="454176"/>
    <s v="FEMALE"/>
    <s v="JD"/>
    <s v="Protective-Serv"/>
    <s v="Not-In-Family"/>
    <n v="60300"/>
    <n v="-58900"/>
    <d v="2015-02-14T00:00:00"/>
    <s v="Multi-Vehicle Collision"/>
    <s v="Rear Collision"/>
    <s v="Total Loss"/>
    <s v="Ambulance"/>
    <s v="NY"/>
    <s v="River wood"/>
    <n v="22"/>
    <n v="2"/>
    <s v="No"/>
    <n v="0"/>
    <n v="3"/>
    <s v="Yes"/>
    <n v="59300"/>
    <n v="11860"/>
    <n v="5930"/>
    <n v="41510"/>
    <s v="Dodge"/>
    <s v="RAM"/>
    <n v="2008"/>
    <x v="1"/>
    <x v="0"/>
  </r>
  <r>
    <n v="242"/>
    <n v="44"/>
    <n v="664732"/>
    <d v="2003-07-30T00:00:00"/>
    <s v="IL"/>
    <s v="500/1000"/>
    <n v="2000"/>
    <n v="1396.89"/>
    <n v="6000000"/>
    <n v="618127"/>
    <s v="FEMALE"/>
    <s v="College"/>
    <s v="Priv-House-Serv"/>
    <s v="Other-Relative"/>
    <n v="0"/>
    <n v="-61600"/>
    <d v="2015-02-04T00:00:00"/>
    <s v="Multi-Vehicle Collision"/>
    <s v="Front Collision"/>
    <s v="Minor Damage"/>
    <s v="Other"/>
    <s v="SC"/>
    <s v="Springfield"/>
    <n v="15"/>
    <n v="3"/>
    <s v="No"/>
    <n v="1"/>
    <n v="2"/>
    <s v="Yes"/>
    <n v="66900"/>
    <n v="6690"/>
    <n v="13380"/>
    <n v="46830"/>
    <s v="Subaru"/>
    <s v="Forrester"/>
    <n v="1999"/>
    <x v="0"/>
    <x v="1"/>
  </r>
  <r>
    <n v="80"/>
    <n v="27"/>
    <n v="143038"/>
    <d v="2014-09-17T00:00:00"/>
    <s v="OH"/>
    <s v="500/1000"/>
    <n v="500"/>
    <n v="795.31"/>
    <n v="0"/>
    <n v="441923"/>
    <s v="MALE"/>
    <s v="JD"/>
    <s v="Farming-Fishing"/>
    <s v="Husband"/>
    <n v="0"/>
    <n v="-51000"/>
    <d v="2015-02-12T00:00:00"/>
    <s v="Multi-Vehicle Collision"/>
    <s v="Rear Collision"/>
    <s v="Major Damage"/>
    <s v="Police"/>
    <s v="OH"/>
    <s v="Arlington"/>
    <n v="16"/>
    <n v="3"/>
    <s v="Yes"/>
    <n v="1"/>
    <n v="3"/>
    <s v="Unknown"/>
    <n v="40810"/>
    <n v="3710"/>
    <n v="7420"/>
    <n v="29680"/>
    <s v="Ford"/>
    <s v="F150"/>
    <n v="2000"/>
    <x v="0"/>
    <x v="2"/>
  </r>
  <r>
    <n v="260"/>
    <n v="43"/>
    <n v="979963"/>
    <d v="2009-06-03T00:00:00"/>
    <s v="IN"/>
    <s v="100/300"/>
    <n v="500"/>
    <n v="982.22"/>
    <n v="0"/>
    <n v="604279"/>
    <s v="FEMALE"/>
    <s v="JD"/>
    <s v="Exec-Managerial"/>
    <s v="Not-In-Family"/>
    <n v="54500"/>
    <n v="-72100"/>
    <d v="2015-02-12T00:00:00"/>
    <s v="Single Vehicle Collision"/>
    <s v="Front Collision"/>
    <s v="Total Loss"/>
    <s v="Fire"/>
    <s v="NY"/>
    <s v="River wood"/>
    <n v="18"/>
    <n v="1"/>
    <s v="Unknown"/>
    <n v="1"/>
    <n v="0"/>
    <s v="Unknown"/>
    <n v="75400"/>
    <n v="15080"/>
    <n v="7540"/>
    <n v="52780"/>
    <s v="Honda"/>
    <s v="CRV"/>
    <n v="2011"/>
    <x v="1"/>
    <x v="2"/>
  </r>
  <r>
    <n v="133"/>
    <n v="34"/>
    <n v="467841"/>
    <d v="1994-10-11T00:00:00"/>
    <s v="IN"/>
    <s v="500/1000"/>
    <n v="500"/>
    <n v="1074.07"/>
    <n v="0"/>
    <n v="440833"/>
    <s v="FEMALE"/>
    <s v="JD"/>
    <s v="Prof-Specialty"/>
    <s v="Husband"/>
    <n v="70900"/>
    <n v="-61100"/>
    <d v="2015-01-28T00:00:00"/>
    <s v="Parked Car"/>
    <s v="Unknown"/>
    <s v="Minor Damage"/>
    <s v="None"/>
    <s v="WV"/>
    <s v="North bend"/>
    <n v="8"/>
    <n v="1"/>
    <s v="No"/>
    <n v="2"/>
    <n v="0"/>
    <s v="Yes"/>
    <n v="4200"/>
    <n v="420"/>
    <n v="840"/>
    <n v="2940"/>
    <s v="Jeep"/>
    <s v="Wrangler"/>
    <n v="2013"/>
    <x v="1"/>
    <x v="2"/>
  </r>
  <r>
    <n v="290"/>
    <n v="45"/>
    <n v="219028"/>
    <d v="1991-07-18T00:00:00"/>
    <s v="OH"/>
    <s v="100/300"/>
    <n v="1000"/>
    <n v="1311.3"/>
    <n v="0"/>
    <n v="451550"/>
    <s v="FEMALE"/>
    <s v="Associate"/>
    <s v="Machine-Op-Inspct"/>
    <s v="Wife"/>
    <n v="38500"/>
    <n v="0"/>
    <d v="2015-01-10T00:00:00"/>
    <s v="Multi-Vehicle Collision"/>
    <s v="Side Collision"/>
    <s v="Major Damage"/>
    <s v="Ambulance"/>
    <s v="NY"/>
    <s v="Hillsdale"/>
    <n v="23"/>
    <n v="3"/>
    <s v="Yes"/>
    <n v="0"/>
    <n v="0"/>
    <s v="Yes"/>
    <n v="52650"/>
    <n v="5850"/>
    <n v="5850"/>
    <n v="40950"/>
    <s v="Ford"/>
    <s v="F150"/>
    <n v="2001"/>
    <x v="0"/>
    <x v="0"/>
  </r>
  <r>
    <n v="322"/>
    <n v="49"/>
    <n v="130156"/>
    <d v="2001-09-24T00:00:00"/>
    <s v="IL"/>
    <s v="250/500"/>
    <n v="2000"/>
    <n v="1277.1199999999999"/>
    <n v="0"/>
    <n v="431853"/>
    <s v="FEMALE"/>
    <s v="PhD"/>
    <s v="Armed-Forces"/>
    <s v="Own-Child"/>
    <n v="0"/>
    <n v="-46000"/>
    <d v="2015-01-19T00:00:00"/>
    <s v="Single Vehicle Collision"/>
    <s v="Rear Collision"/>
    <s v="Major Damage"/>
    <s v="Ambulance"/>
    <s v="WV"/>
    <s v="Hillsdale"/>
    <n v="18"/>
    <n v="1"/>
    <s v="Unknown"/>
    <n v="0"/>
    <n v="2"/>
    <s v="Yes"/>
    <n v="42240"/>
    <n v="7680"/>
    <n v="7680"/>
    <n v="26880"/>
    <s v="Chevrolet"/>
    <s v="Malibu"/>
    <n v="2007"/>
    <x v="1"/>
    <x v="1"/>
  </r>
  <r>
    <n v="228"/>
    <n v="39"/>
    <n v="762951"/>
    <d v="2012-09-19T00:00:00"/>
    <s v="IN"/>
    <s v="500/1000"/>
    <n v="500"/>
    <n v="1388.62"/>
    <n v="0"/>
    <n v="614274"/>
    <s v="FEMALE"/>
    <s v="JD"/>
    <s v="Sales"/>
    <s v="Husband"/>
    <n v="35200"/>
    <n v="0"/>
    <d v="2015-01-19T00:00:00"/>
    <s v="Single Vehicle Collision"/>
    <s v="Side Collision"/>
    <s v="Minor Damage"/>
    <s v="Other"/>
    <s v="NC"/>
    <s v="River wood"/>
    <n v="10"/>
    <n v="1"/>
    <s v="Yes"/>
    <n v="1"/>
    <n v="0"/>
    <s v="Yes"/>
    <n v="59490"/>
    <n v="6610"/>
    <n v="6610"/>
    <n v="46270"/>
    <s v="Mercedes"/>
    <s v="ML350"/>
    <n v="1995"/>
    <x v="1"/>
    <x v="2"/>
  </r>
  <r>
    <n v="195"/>
    <n v="37"/>
    <n v="376879"/>
    <d v="1991-07-11T00:00:00"/>
    <s v="IL"/>
    <s v="100/300"/>
    <n v="1000"/>
    <n v="1406.52"/>
    <n v="8000000"/>
    <n v="619148"/>
    <s v="MALE"/>
    <s v="MD"/>
    <s v="Tech-Support"/>
    <s v="Unmarried"/>
    <n v="0"/>
    <n v="0"/>
    <d v="2015-01-28T00:00:00"/>
    <s v="Single Vehicle Collision"/>
    <s v="Side Collision"/>
    <s v="Major Damage"/>
    <s v="Ambulance"/>
    <s v="SC"/>
    <s v="Arlington"/>
    <n v="12"/>
    <n v="1"/>
    <s v="No"/>
    <n v="0"/>
    <n v="2"/>
    <s v="No"/>
    <n v="44200"/>
    <n v="4420"/>
    <n v="4420"/>
    <n v="35360"/>
    <s v="Jeep"/>
    <s v="Wrangler"/>
    <n v="2002"/>
    <x v="0"/>
    <x v="0"/>
  </r>
  <r>
    <n v="247"/>
    <n v="39"/>
    <n v="599031"/>
    <d v="1991-10-29T00:00:00"/>
    <s v="IN"/>
    <s v="100/300"/>
    <n v="500"/>
    <n v="1558.29"/>
    <n v="0"/>
    <n v="456781"/>
    <s v="FEMALE"/>
    <s v="Masters"/>
    <s v="Protective-Serv"/>
    <s v="Unmarried"/>
    <n v="0"/>
    <n v="-49300"/>
    <d v="2015-02-16T00:00:00"/>
    <s v="Vehicle Theft"/>
    <s v="Unknown"/>
    <s v="Trivial Damage"/>
    <s v="Police"/>
    <s v="WV"/>
    <s v="Springfield"/>
    <n v="5"/>
    <n v="1"/>
    <s v="Yes"/>
    <n v="1"/>
    <n v="2"/>
    <s v="Unknown"/>
    <n v="7700"/>
    <n v="770"/>
    <n v="1540"/>
    <n v="5390"/>
    <s v="Saab"/>
    <n v="93"/>
    <n v="2000"/>
    <x v="1"/>
    <x v="2"/>
  </r>
  <r>
    <n v="405"/>
    <n v="57"/>
    <n v="676255"/>
    <d v="1999-12-28T00:00:00"/>
    <s v="IN"/>
    <s v="500/1000"/>
    <n v="1000"/>
    <n v="1132.47"/>
    <n v="4000000"/>
    <n v="434293"/>
    <s v="MALE"/>
    <s v="MD"/>
    <s v="Priv-House-Serv"/>
    <s v="Other-Relative"/>
    <n v="46300"/>
    <n v="0"/>
    <d v="2015-01-08T00:00:00"/>
    <s v="Multi-Vehicle Collision"/>
    <s v="Front Collision"/>
    <s v="Total Loss"/>
    <s v="Other"/>
    <s v="NY"/>
    <s v="North bend"/>
    <n v="21"/>
    <n v="3"/>
    <s v="Unknown"/>
    <n v="2"/>
    <n v="3"/>
    <s v="Unknown"/>
    <n v="61440"/>
    <n v="10240"/>
    <n v="10240"/>
    <n v="40960"/>
    <s v="Saab"/>
    <n v="93"/>
    <n v="2008"/>
    <x v="1"/>
    <x v="0"/>
  </r>
  <r>
    <n v="144"/>
    <n v="37"/>
    <n v="985446"/>
    <d v="2012-10-11T00:00:00"/>
    <s v="OH"/>
    <s v="250/500"/>
    <n v="2000"/>
    <n v="1896.91"/>
    <n v="0"/>
    <n v="460895"/>
    <s v="FEMALE"/>
    <s v="PhD"/>
    <s v="Handlers-Cleaners"/>
    <s v="Not-In-Family"/>
    <n v="73700"/>
    <n v="0"/>
    <d v="2015-01-24T00:00:00"/>
    <s v="Multi-Vehicle Collision"/>
    <s v="Rear Collision"/>
    <s v="Major Damage"/>
    <s v="Fire"/>
    <s v="SC"/>
    <s v="Columbus"/>
    <n v="17"/>
    <n v="3"/>
    <s v="Yes"/>
    <n v="1"/>
    <n v="3"/>
    <s v="No"/>
    <n v="54400"/>
    <n v="5440"/>
    <n v="10880"/>
    <n v="38080"/>
    <s v="Chevrolet"/>
    <s v="Silverado"/>
    <n v="2015"/>
    <x v="0"/>
    <x v="1"/>
  </r>
  <r>
    <n v="338"/>
    <n v="47"/>
    <n v="884180"/>
    <d v="1995-08-19T00:00:00"/>
    <s v="IL"/>
    <s v="500/1000"/>
    <n v="500"/>
    <n v="1143.46"/>
    <n v="4000000"/>
    <n v="601600"/>
    <s v="MALE"/>
    <s v="MD"/>
    <s v="Priv-House-Serv"/>
    <s v="Other-Relative"/>
    <n v="0"/>
    <n v="0"/>
    <d v="2015-02-18T00:00:00"/>
    <s v="Single Vehicle Collision"/>
    <s v="Front Collision"/>
    <s v="Total Loss"/>
    <s v="Other"/>
    <s v="NC"/>
    <s v="Arlington"/>
    <n v="4"/>
    <n v="1"/>
    <s v="Yes"/>
    <n v="2"/>
    <n v="1"/>
    <s v="Unknown"/>
    <n v="58560"/>
    <n v="9760"/>
    <n v="9760"/>
    <n v="39040"/>
    <s v="Mercedes"/>
    <s v="E400"/>
    <n v="2002"/>
    <x v="1"/>
    <x v="2"/>
  </r>
  <r>
    <n v="121"/>
    <n v="34"/>
    <n v="571462"/>
    <d v="1991-02-11T00:00:00"/>
    <s v="IN"/>
    <s v="500/1000"/>
    <n v="500"/>
    <n v="1285.42"/>
    <n v="0"/>
    <n v="465440"/>
    <s v="MALE"/>
    <s v="MD"/>
    <s v="Priv-House-Serv"/>
    <s v="Wife"/>
    <n v="0"/>
    <n v="0"/>
    <d v="2015-01-21T00:00:00"/>
    <s v="Single Vehicle Collision"/>
    <s v="Front Collision"/>
    <s v="Major Damage"/>
    <s v="Fire"/>
    <s v="VA"/>
    <s v="Northbrook"/>
    <n v="11"/>
    <n v="1"/>
    <s v="No"/>
    <n v="1"/>
    <n v="1"/>
    <s v="No"/>
    <n v="67300"/>
    <n v="6730"/>
    <n v="6730"/>
    <n v="53840"/>
    <s v="Dodge"/>
    <s v="RAM"/>
    <n v="2000"/>
    <x v="0"/>
    <x v="2"/>
  </r>
  <r>
    <n v="398"/>
    <n v="55"/>
    <n v="815883"/>
    <d v="1991-07-02T00:00:00"/>
    <s v="OH"/>
    <s v="250/500"/>
    <n v="2000"/>
    <n v="1305.26"/>
    <n v="0"/>
    <n v="455482"/>
    <s v="MALE"/>
    <s v="MD"/>
    <s v="Farming-Fishing"/>
    <s v="Wife"/>
    <n v="66200"/>
    <n v="-49700"/>
    <d v="2015-01-08T00:00:00"/>
    <s v="Single Vehicle Collision"/>
    <s v="Rear Collision"/>
    <s v="Major Damage"/>
    <s v="Fire"/>
    <s v="VA"/>
    <s v="Hillsdale"/>
    <n v="18"/>
    <n v="1"/>
    <s v="Unknown"/>
    <n v="1"/>
    <n v="3"/>
    <s v="Yes"/>
    <n v="36740"/>
    <n v="3340"/>
    <n v="6680"/>
    <n v="26720"/>
    <s v="Bmw"/>
    <s v="X5"/>
    <n v="1998"/>
    <x v="0"/>
    <x v="1"/>
  </r>
  <r>
    <n v="9"/>
    <n v="30"/>
    <n v="258265"/>
    <d v="1994-04-10T00:00:00"/>
    <s v="IL"/>
    <s v="100/300"/>
    <n v="1000"/>
    <n v="1073.83"/>
    <n v="0"/>
    <n v="438877"/>
    <s v="FEMALE"/>
    <s v="High School"/>
    <s v="Machine-Op-Inspct"/>
    <s v="Not-In-Family"/>
    <n v="0"/>
    <n v="0"/>
    <d v="2015-02-02T00:00:00"/>
    <s v="Single Vehicle Collision"/>
    <s v="Rear Collision"/>
    <s v="Total Loss"/>
    <s v="Police"/>
    <s v="NY"/>
    <s v="Northbrook"/>
    <n v="12"/>
    <n v="1"/>
    <s v="Unknown"/>
    <n v="0"/>
    <n v="0"/>
    <s v="No"/>
    <n v="85690"/>
    <n v="15580"/>
    <n v="15580"/>
    <n v="54530"/>
    <s v="Bmw"/>
    <s v="3 Series"/>
    <n v="2011"/>
    <x v="1"/>
    <x v="0"/>
  </r>
  <r>
    <n v="115"/>
    <n v="31"/>
    <n v="569714"/>
    <d v="2005-12-04T00:00:00"/>
    <s v="OH"/>
    <s v="500/1000"/>
    <n v="1000"/>
    <n v="1051.67"/>
    <n v="0"/>
    <n v="479824"/>
    <s v="FEMALE"/>
    <s v="Associate"/>
    <s v="Exec-Managerial"/>
    <s v="Not-In-Family"/>
    <n v="0"/>
    <n v="0"/>
    <d v="2015-03-01T00:00:00"/>
    <s v="Multi-Vehicle Collision"/>
    <s v="Side Collision"/>
    <s v="Major Damage"/>
    <s v="Ambulance"/>
    <s v="WV"/>
    <s v="River wood"/>
    <n v="18"/>
    <n v="3"/>
    <s v="Yes"/>
    <n v="0"/>
    <n v="3"/>
    <s v="No"/>
    <n v="34160"/>
    <n v="0"/>
    <n v="4270"/>
    <n v="29890"/>
    <s v="Audi"/>
    <s v="A5"/>
    <n v="2005"/>
    <x v="0"/>
    <x v="0"/>
  </r>
  <r>
    <n v="280"/>
    <n v="48"/>
    <n v="180008"/>
    <d v="2014-07-16T00:00:00"/>
    <s v="IL"/>
    <s v="250/500"/>
    <n v="1000"/>
    <n v="1387.35"/>
    <n v="0"/>
    <n v="477415"/>
    <s v="MALE"/>
    <s v="JD"/>
    <s v="Transport-Moving"/>
    <s v="Not-In-Family"/>
    <n v="0"/>
    <n v="-72000"/>
    <d v="2015-02-04T00:00:00"/>
    <s v="Single Vehicle Collision"/>
    <s v="Front Collision"/>
    <s v="Minor Damage"/>
    <s v="Fire"/>
    <s v="WV"/>
    <s v="Hillsdale"/>
    <n v="16"/>
    <n v="1"/>
    <s v="No"/>
    <n v="2"/>
    <n v="2"/>
    <s v="Unknown"/>
    <n v="61320"/>
    <n v="10220"/>
    <n v="10220"/>
    <n v="40880"/>
    <s v="Bmw"/>
    <s v="M5"/>
    <n v="1998"/>
    <x v="1"/>
    <x v="0"/>
  </r>
  <r>
    <n v="254"/>
    <n v="45"/>
    <n v="633375"/>
    <d v="2003-09-17T00:00:00"/>
    <s v="IL"/>
    <s v="250/500"/>
    <n v="500"/>
    <n v="1083.6400000000001"/>
    <n v="0"/>
    <n v="614372"/>
    <s v="MALE"/>
    <s v="JD"/>
    <s v="Other-Service"/>
    <s v="Husband"/>
    <n v="59800"/>
    <n v="0"/>
    <d v="2015-02-27T00:00:00"/>
    <s v="Multi-Vehicle Collision"/>
    <s v="Rear Collision"/>
    <s v="Total Loss"/>
    <s v="Police"/>
    <s v="NC"/>
    <s v="Columbus"/>
    <n v="19"/>
    <n v="3"/>
    <s v="Yes"/>
    <n v="0"/>
    <n v="0"/>
    <s v="Unknown"/>
    <n v="79680"/>
    <n v="13280"/>
    <n v="13280"/>
    <n v="53120"/>
    <s v="Bmw"/>
    <s v="3 Series"/>
    <n v="2004"/>
    <x v="1"/>
    <x v="2"/>
  </r>
  <r>
    <n v="141"/>
    <n v="30"/>
    <n v="556538"/>
    <d v="2000-07-15T00:00:00"/>
    <s v="IL"/>
    <s v="250/500"/>
    <n v="1000"/>
    <n v="1851.78"/>
    <n v="0"/>
    <n v="465248"/>
    <s v="FEMALE"/>
    <s v="High School"/>
    <s v="Craft-Repair"/>
    <s v="Other-Relative"/>
    <n v="78800"/>
    <n v="0"/>
    <d v="2015-02-09T00:00:00"/>
    <s v="Single Vehicle Collision"/>
    <s v="Front Collision"/>
    <s v="Total Loss"/>
    <s v="Fire"/>
    <s v="SC"/>
    <s v="River wood"/>
    <n v="13"/>
    <n v="1"/>
    <s v="No"/>
    <n v="1"/>
    <n v="0"/>
    <s v="Yes"/>
    <n v="61740"/>
    <n v="6860"/>
    <n v="6860"/>
    <n v="48020"/>
    <s v="Audi"/>
    <s v="A3"/>
    <n v="2002"/>
    <x v="1"/>
    <x v="0"/>
  </r>
  <r>
    <n v="441"/>
    <n v="55"/>
    <n v="669501"/>
    <d v="2009-07-29T00:00:00"/>
    <s v="IN"/>
    <s v="250/500"/>
    <n v="500"/>
    <n v="1270.29"/>
    <n v="4000000"/>
    <n v="449421"/>
    <s v="MALE"/>
    <s v="College"/>
    <s v="Armed-Forces"/>
    <s v="Husband"/>
    <n v="24000"/>
    <n v="-50500"/>
    <d v="2015-02-19T00:00:00"/>
    <s v="Parked Car"/>
    <s v="Unknown"/>
    <s v="Minor Damage"/>
    <s v="None"/>
    <s v="VA"/>
    <s v="Arlington"/>
    <n v="4"/>
    <n v="1"/>
    <s v="No"/>
    <n v="0"/>
    <n v="0"/>
    <s v="No"/>
    <n v="6400"/>
    <n v="640"/>
    <n v="640"/>
    <n v="5120"/>
    <s v="Honda"/>
    <s v="Civic"/>
    <n v="2002"/>
    <x v="1"/>
    <x v="2"/>
  </r>
  <r>
    <n v="381"/>
    <n v="55"/>
    <n v="963761"/>
    <d v="1991-04-13T00:00:00"/>
    <s v="OH"/>
    <s v="500/1000"/>
    <n v="500"/>
    <n v="1459.99"/>
    <n v="0"/>
    <n v="445856"/>
    <s v="FEMALE"/>
    <s v="MD"/>
    <s v="Other-Service"/>
    <s v="Wife"/>
    <n v="35900"/>
    <n v="0"/>
    <d v="2015-01-12T00:00:00"/>
    <s v="Single Vehicle Collision"/>
    <s v="Rear Collision"/>
    <s v="Major Damage"/>
    <s v="Fire"/>
    <s v="SC"/>
    <s v="Northbrook"/>
    <n v="8"/>
    <n v="1"/>
    <s v="Yes"/>
    <n v="1"/>
    <n v="2"/>
    <s v="Yes"/>
    <n v="60600"/>
    <n v="12120"/>
    <n v="6060"/>
    <n v="42420"/>
    <s v="Acura"/>
    <s v="TL"/>
    <n v="2011"/>
    <x v="1"/>
    <x v="2"/>
  </r>
  <r>
    <n v="191"/>
    <n v="38"/>
    <n v="753005"/>
    <d v="2005-11-20T00:00:00"/>
    <s v="IL"/>
    <s v="100/300"/>
    <n v="2000"/>
    <n v="1253.44"/>
    <n v="0"/>
    <n v="608525"/>
    <s v="FEMALE"/>
    <s v="Masters"/>
    <s v="Craft-Repair"/>
    <s v="Not-In-Family"/>
    <n v="0"/>
    <n v="0"/>
    <d v="2015-02-07T00:00:00"/>
    <s v="Multi-Vehicle Collision"/>
    <s v="Side Collision"/>
    <s v="Major Damage"/>
    <s v="Ambulance"/>
    <s v="VA"/>
    <s v="Hillsdale"/>
    <n v="19"/>
    <n v="3"/>
    <s v="No"/>
    <n v="2"/>
    <n v="0"/>
    <s v="No"/>
    <n v="56320"/>
    <n v="10240"/>
    <n v="5120"/>
    <n v="40960"/>
    <s v="Volkswagen"/>
    <s v="Jetta"/>
    <n v="2007"/>
    <x v="1"/>
    <x v="1"/>
  </r>
  <r>
    <n v="145"/>
    <n v="34"/>
    <n v="454758"/>
    <d v="1990-05-20T00:00:00"/>
    <s v="IN"/>
    <s v="100/300"/>
    <n v="1000"/>
    <n v="1142.48"/>
    <n v="0"/>
    <n v="608813"/>
    <s v="FEMALE"/>
    <s v="JD"/>
    <s v="Priv-House-Serv"/>
    <s v="Other-Relative"/>
    <n v="0"/>
    <n v="0"/>
    <d v="2015-01-13T00:00:00"/>
    <s v="Single Vehicle Collision"/>
    <s v="Side Collision"/>
    <s v="Total Loss"/>
    <s v="Ambulance"/>
    <s v="NC"/>
    <s v="North bend"/>
    <n v="18"/>
    <n v="1"/>
    <s v="Yes"/>
    <n v="2"/>
    <n v="0"/>
    <s v="No"/>
    <n v="52250"/>
    <n v="9500"/>
    <n v="4750"/>
    <n v="38000"/>
    <s v="Subaru"/>
    <s v="Legacy"/>
    <n v="2012"/>
    <x v="1"/>
    <x v="0"/>
  </r>
  <r>
    <n v="479"/>
    <n v="60"/>
    <n v="698589"/>
    <d v="2002-11-28T00:00:00"/>
    <s v="IL"/>
    <s v="500/1000"/>
    <n v="1000"/>
    <n v="1188.45"/>
    <n v="0"/>
    <n v="459295"/>
    <s v="FEMALE"/>
    <s v="MD"/>
    <s v="Exec-Managerial"/>
    <s v="Other-Relative"/>
    <n v="0"/>
    <n v="-44800"/>
    <d v="2015-01-18T00:00:00"/>
    <s v="Multi-Vehicle Collision"/>
    <s v="Rear Collision"/>
    <s v="Total Loss"/>
    <s v="Other"/>
    <s v="SC"/>
    <s v="Arlington"/>
    <n v="9"/>
    <n v="2"/>
    <s v="Unknown"/>
    <n v="0"/>
    <n v="3"/>
    <s v="Unknown"/>
    <n v="53900"/>
    <n v="5390"/>
    <n v="10780"/>
    <n v="37730"/>
    <s v="Saab"/>
    <n v="95"/>
    <n v="2006"/>
    <x v="1"/>
    <x v="0"/>
  </r>
  <r>
    <n v="215"/>
    <n v="35"/>
    <n v="330119"/>
    <d v="2004-06-15T00:00:00"/>
    <s v="IL"/>
    <s v="500/1000"/>
    <n v="1000"/>
    <n v="1125.4000000000001"/>
    <n v="0"/>
    <n v="606144"/>
    <s v="MALE"/>
    <s v="Masters"/>
    <s v="Adm-Clerical"/>
    <s v="Husband"/>
    <n v="40000"/>
    <n v="-43400"/>
    <d v="2015-01-15T00:00:00"/>
    <s v="Vehicle Theft"/>
    <s v="Unknown"/>
    <s v="Trivial Damage"/>
    <s v="None"/>
    <s v="WV"/>
    <s v="Columbus"/>
    <n v="6"/>
    <n v="1"/>
    <s v="Unknown"/>
    <n v="2"/>
    <n v="1"/>
    <s v="No"/>
    <n v="2640"/>
    <n v="220"/>
    <n v="440"/>
    <n v="1980"/>
    <s v="Jeep"/>
    <s v="Wrangler"/>
    <n v="2001"/>
    <x v="1"/>
    <x v="0"/>
  </r>
  <r>
    <n v="41"/>
    <n v="33"/>
    <n v="164464"/>
    <d v="2010-09-26T00:00:00"/>
    <s v="OH"/>
    <s v="250/500"/>
    <n v="500"/>
    <n v="1294.4100000000001"/>
    <n v="0"/>
    <n v="476315"/>
    <s v="MALE"/>
    <s v="High School"/>
    <s v="Transport-Moving"/>
    <s v="Husband"/>
    <n v="0"/>
    <n v="0"/>
    <d v="2015-02-23T00:00:00"/>
    <s v="Vehicle Theft"/>
    <s v="Unknown"/>
    <s v="Minor Damage"/>
    <s v="None"/>
    <s v="NC"/>
    <s v="Arlington"/>
    <n v="8"/>
    <n v="1"/>
    <s v="Yes"/>
    <n v="0"/>
    <n v="0"/>
    <s v="Unknown"/>
    <n v="8970"/>
    <n v="1380"/>
    <n v="1380"/>
    <n v="6210"/>
    <s v="Dodge"/>
    <s v="Neon"/>
    <n v="2011"/>
    <x v="1"/>
    <x v="2"/>
  </r>
  <r>
    <n v="45"/>
    <n v="31"/>
    <n v="927354"/>
    <d v="1990-09-15T00:00:00"/>
    <s v="IN"/>
    <s v="100/300"/>
    <n v="500"/>
    <n v="1459.5"/>
    <n v="0"/>
    <n v="475891"/>
    <s v="MALE"/>
    <s v="MD"/>
    <s v="Priv-House-Serv"/>
    <s v="Not-In-Family"/>
    <n v="0"/>
    <n v="0"/>
    <d v="2015-02-17T00:00:00"/>
    <s v="Parked Car"/>
    <s v="Unknown"/>
    <s v="Minor Damage"/>
    <s v="None"/>
    <s v="NY"/>
    <s v="Springfield"/>
    <n v="6"/>
    <n v="1"/>
    <s v="Unknown"/>
    <n v="1"/>
    <n v="3"/>
    <s v="Unknown"/>
    <n v="6000"/>
    <n v="1000"/>
    <n v="1000"/>
    <n v="4000"/>
    <s v="Subaru"/>
    <s v="Impreza"/>
    <n v="2000"/>
    <x v="1"/>
    <x v="2"/>
  </r>
  <r>
    <n v="156"/>
    <n v="38"/>
    <n v="231508"/>
    <d v="2009-09-16T00:00:00"/>
    <s v="IL"/>
    <s v="100/300"/>
    <n v="500"/>
    <n v="1367.99"/>
    <n v="0"/>
    <n v="462525"/>
    <s v="MALE"/>
    <s v="High School"/>
    <s v="Armed-Forces"/>
    <s v="Own-Child"/>
    <n v="26500"/>
    <n v="0"/>
    <d v="2015-02-17T00:00:00"/>
    <s v="Multi-Vehicle Collision"/>
    <s v="Front Collision"/>
    <s v="Major Damage"/>
    <s v="Fire"/>
    <s v="WV"/>
    <s v="North bend"/>
    <n v="23"/>
    <n v="3"/>
    <s v="Unknown"/>
    <n v="0"/>
    <n v="3"/>
    <s v="Unknown"/>
    <n v="55200"/>
    <n v="11040"/>
    <n v="5520"/>
    <n v="38640"/>
    <s v="Saab"/>
    <s v="92x"/>
    <n v="1998"/>
    <x v="0"/>
    <x v="2"/>
  </r>
  <r>
    <n v="246"/>
    <n v="45"/>
    <n v="272910"/>
    <d v="1999-08-12T00:00:00"/>
    <s v="IN"/>
    <s v="250/500"/>
    <n v="500"/>
    <n v="1594.37"/>
    <n v="0"/>
    <n v="606283"/>
    <s v="MALE"/>
    <s v="Associate"/>
    <s v="Exec-Managerial"/>
    <s v="Own-Child"/>
    <n v="0"/>
    <n v="0"/>
    <d v="2015-01-18T00:00:00"/>
    <s v="Parked Car"/>
    <s v="Unknown"/>
    <s v="Trivial Damage"/>
    <s v="None"/>
    <s v="SC"/>
    <s v="River wood"/>
    <n v="13"/>
    <n v="1"/>
    <s v="No"/>
    <n v="0"/>
    <n v="3"/>
    <s v="Yes"/>
    <n v="7260"/>
    <n v="660"/>
    <n v="1320"/>
    <n v="5280"/>
    <s v="Saab"/>
    <s v="92x"/>
    <n v="2008"/>
    <x v="1"/>
    <x v="2"/>
  </r>
  <r>
    <n v="178"/>
    <n v="39"/>
    <n v="305758"/>
    <d v="2009-03-08T00:00:00"/>
    <s v="IL"/>
    <s v="100/300"/>
    <n v="500"/>
    <n v="1035.99"/>
    <n v="0"/>
    <n v="465252"/>
    <s v="FEMALE"/>
    <s v="JD"/>
    <s v="Exec-Managerial"/>
    <s v="Own-Child"/>
    <n v="0"/>
    <n v="0"/>
    <d v="2015-01-17T00:00:00"/>
    <s v="Multi-Vehicle Collision"/>
    <s v="Front Collision"/>
    <s v="Minor Damage"/>
    <s v="Police"/>
    <s v="NY"/>
    <s v="Springfield"/>
    <n v="3"/>
    <n v="3"/>
    <s v="No"/>
    <n v="2"/>
    <n v="0"/>
    <s v="Unknown"/>
    <n v="64680"/>
    <n v="11760"/>
    <n v="11760"/>
    <n v="41160"/>
    <s v="Jeep"/>
    <s v="Wrangler"/>
    <n v="2010"/>
    <x v="1"/>
    <x v="2"/>
  </r>
  <r>
    <n v="237"/>
    <n v="43"/>
    <n v="950542"/>
    <d v="2009-04-27T00:00:00"/>
    <s v="OH"/>
    <s v="250/500"/>
    <n v="500"/>
    <n v="911.53"/>
    <n v="0"/>
    <n v="449979"/>
    <s v="FEMALE"/>
    <s v="PhD"/>
    <s v="Sales"/>
    <s v="Husband"/>
    <n v="53200"/>
    <n v="0"/>
    <d v="2015-02-25T00:00:00"/>
    <s v="Single Vehicle Collision"/>
    <s v="Rear Collision"/>
    <s v="Major Damage"/>
    <s v="Police"/>
    <s v="WV"/>
    <s v="Northbrook"/>
    <n v="23"/>
    <n v="1"/>
    <s v="No"/>
    <n v="0"/>
    <n v="1"/>
    <s v="No"/>
    <n v="59200"/>
    <n v="0"/>
    <n v="11840"/>
    <n v="47360"/>
    <s v="Chevrolet"/>
    <s v="Malibu"/>
    <n v="1998"/>
    <x v="1"/>
    <x v="2"/>
  </r>
  <r>
    <n v="127"/>
    <n v="34"/>
    <n v="291544"/>
    <d v="2006-08-02T00:00:00"/>
    <s v="OH"/>
    <s v="500/1000"/>
    <n v="500"/>
    <n v="1319.97"/>
    <n v="0"/>
    <n v="604681"/>
    <s v="FEMALE"/>
    <s v="Associate"/>
    <s v="Craft-Repair"/>
    <s v="Own-Child"/>
    <n v="73700"/>
    <n v="0"/>
    <d v="2015-01-06T00:00:00"/>
    <s v="Vehicle Theft"/>
    <s v="Unknown"/>
    <s v="Minor Damage"/>
    <s v="None"/>
    <s v="NC"/>
    <s v="Arlington"/>
    <n v="8"/>
    <n v="1"/>
    <s v="Yes"/>
    <n v="1"/>
    <n v="3"/>
    <s v="Unknown"/>
    <n v="4700"/>
    <n v="470"/>
    <n v="940"/>
    <n v="3290"/>
    <s v="Saab"/>
    <s v="92x"/>
    <n v="1998"/>
    <x v="1"/>
    <x v="2"/>
  </r>
  <r>
    <n v="1"/>
    <n v="33"/>
    <n v="388616"/>
    <d v="1995-12-06T00:00:00"/>
    <s v="OH"/>
    <s v="250/500"/>
    <n v="2000"/>
    <n v="1391.63"/>
    <n v="0"/>
    <n v="466390"/>
    <s v="MALE"/>
    <s v="Associate"/>
    <s v="Sales"/>
    <s v="Husband"/>
    <n v="61200"/>
    <n v="0"/>
    <d v="2015-02-26T00:00:00"/>
    <s v="Single Vehicle Collision"/>
    <s v="Side Collision"/>
    <s v="Total Loss"/>
    <s v="Other"/>
    <s v="NY"/>
    <s v="Columbus"/>
    <n v="23"/>
    <n v="1"/>
    <s v="Yes"/>
    <n v="0"/>
    <n v="3"/>
    <s v="No"/>
    <n v="69400"/>
    <n v="6940"/>
    <n v="6940"/>
    <n v="55520"/>
    <s v="Mercedes"/>
    <s v="C300"/>
    <n v="2000"/>
    <x v="1"/>
    <x v="1"/>
  </r>
  <r>
    <n v="5"/>
    <n v="21"/>
    <n v="577992"/>
    <d v="2002-11-13T00:00:00"/>
    <s v="IN"/>
    <s v="250/500"/>
    <n v="500"/>
    <n v="915.41"/>
    <n v="5000000"/>
    <n v="612316"/>
    <s v="FEMALE"/>
    <s v="High School"/>
    <s v="Exec-Managerial"/>
    <s v="Own-Child"/>
    <n v="0"/>
    <n v="0"/>
    <d v="2015-02-11T00:00:00"/>
    <s v="Single Vehicle Collision"/>
    <s v="Side Collision"/>
    <s v="Total Loss"/>
    <s v="Police"/>
    <s v="NY"/>
    <s v="Northbrook"/>
    <n v="23"/>
    <n v="1"/>
    <s v="Yes"/>
    <n v="0"/>
    <n v="0"/>
    <s v="No"/>
    <n v="40500"/>
    <n v="4050"/>
    <n v="4050"/>
    <n v="32400"/>
    <s v="Nissan"/>
    <s v="Pathfinder"/>
    <n v="1998"/>
    <x v="1"/>
    <x v="2"/>
  </r>
  <r>
    <n v="64"/>
    <n v="28"/>
    <n v="342830"/>
    <d v="1991-11-09T00:00:00"/>
    <s v="IL"/>
    <s v="500/1000"/>
    <n v="1000"/>
    <n v="1468.82"/>
    <n v="0"/>
    <n v="474731"/>
    <s v="MALE"/>
    <s v="JD"/>
    <s v="Handlers-Cleaners"/>
    <s v="Other-Relative"/>
    <n v="56800"/>
    <n v="-51800"/>
    <d v="2015-02-13T00:00:00"/>
    <s v="Multi-Vehicle Collision"/>
    <s v="Side Collision"/>
    <s v="Minor Damage"/>
    <s v="Fire"/>
    <s v="SC"/>
    <s v="River wood"/>
    <n v="9"/>
    <n v="3"/>
    <s v="No"/>
    <n v="2"/>
    <n v="1"/>
    <s v="No"/>
    <n v="60000"/>
    <n v="5000"/>
    <n v="10000"/>
    <n v="45000"/>
    <s v="Honda"/>
    <s v="Accord"/>
    <n v="1997"/>
    <x v="1"/>
    <x v="0"/>
  </r>
  <r>
    <n v="142"/>
    <n v="30"/>
    <n v="491170"/>
    <d v="1998-01-14T00:00:00"/>
    <s v="IN"/>
    <s v="500/1000"/>
    <n v="500"/>
    <n v="1412.76"/>
    <n v="0"/>
    <n v="603260"/>
    <s v="MALE"/>
    <s v="PhD"/>
    <s v="Armed-Forces"/>
    <s v="Wife"/>
    <n v="66400"/>
    <n v="-63700"/>
    <d v="2015-01-10T00:00:00"/>
    <s v="Single Vehicle Collision"/>
    <s v="Side Collision"/>
    <s v="Minor Damage"/>
    <s v="Other"/>
    <s v="WV"/>
    <s v="River wood"/>
    <n v="22"/>
    <n v="1"/>
    <s v="Yes"/>
    <n v="2"/>
    <n v="3"/>
    <s v="No"/>
    <n v="67320"/>
    <n v="11220"/>
    <n v="11220"/>
    <n v="44880"/>
    <s v="Volkswagen"/>
    <s v="Jetta"/>
    <n v="1996"/>
    <x v="1"/>
    <x v="2"/>
  </r>
  <r>
    <n v="97"/>
    <n v="27"/>
    <n v="175553"/>
    <d v="2002-04-25T00:00:00"/>
    <s v="OH"/>
    <s v="500/1000"/>
    <n v="500"/>
    <n v="1588.26"/>
    <n v="0"/>
    <n v="434370"/>
    <s v="FEMALE"/>
    <s v="High School"/>
    <s v="Tech-Support"/>
    <s v="Husband"/>
    <n v="56700"/>
    <n v="-49300"/>
    <d v="2015-01-24T00:00:00"/>
    <s v="Multi-Vehicle Collision"/>
    <s v="Side Collision"/>
    <s v="Total Loss"/>
    <s v="Other"/>
    <s v="VA"/>
    <s v="River wood"/>
    <n v="22"/>
    <n v="3"/>
    <s v="Yes"/>
    <n v="2"/>
    <n v="1"/>
    <s v="Yes"/>
    <n v="75690"/>
    <n v="8410"/>
    <n v="8410"/>
    <n v="58870"/>
    <s v="Saab"/>
    <n v="95"/>
    <n v="2014"/>
    <x v="1"/>
    <x v="2"/>
  </r>
  <r>
    <n v="121"/>
    <n v="31"/>
    <n v="439341"/>
    <d v="1991-07-20T00:00:00"/>
    <s v="IN"/>
    <s v="100/300"/>
    <n v="1000"/>
    <n v="1140.9100000000001"/>
    <n v="0"/>
    <n v="478388"/>
    <s v="MALE"/>
    <s v="Associate"/>
    <s v="Adm-Clerical"/>
    <s v="Other-Relative"/>
    <n v="51300"/>
    <n v="0"/>
    <d v="2015-02-15T00:00:00"/>
    <s v="Multi-Vehicle Collision"/>
    <s v="Side Collision"/>
    <s v="Major Damage"/>
    <s v="Fire"/>
    <s v="VA"/>
    <s v="North bend"/>
    <n v="15"/>
    <n v="3"/>
    <s v="No"/>
    <n v="1"/>
    <n v="2"/>
    <s v="Unknown"/>
    <n v="64300"/>
    <n v="6430"/>
    <n v="6430"/>
    <n v="51440"/>
    <s v="Chevrolet"/>
    <s v="Silverado"/>
    <n v="2002"/>
    <x v="0"/>
    <x v="0"/>
  </r>
  <r>
    <n v="225"/>
    <n v="43"/>
    <n v="221186"/>
    <d v="2004-08-13T00:00:00"/>
    <s v="OH"/>
    <s v="100/300"/>
    <n v="1000"/>
    <n v="1517.54"/>
    <n v="0"/>
    <n v="617883"/>
    <s v="MALE"/>
    <s v="JD"/>
    <s v="Priv-House-Serv"/>
    <s v="Own-Child"/>
    <n v="0"/>
    <n v="-20900"/>
    <d v="2015-01-09T00:00:00"/>
    <s v="Multi-Vehicle Collision"/>
    <s v="Rear Collision"/>
    <s v="Major Damage"/>
    <s v="Police"/>
    <s v="SC"/>
    <s v="Columbus"/>
    <n v="16"/>
    <n v="3"/>
    <s v="No"/>
    <n v="2"/>
    <n v="0"/>
    <s v="Yes"/>
    <n v="64400"/>
    <n v="6440"/>
    <n v="6440"/>
    <n v="51520"/>
    <s v="Bmw"/>
    <s v="X5"/>
    <n v="2011"/>
    <x v="1"/>
    <x v="0"/>
  </r>
  <r>
    <n v="425"/>
    <n v="53"/>
    <n v="868031"/>
    <d v="1990-06-24T00:00:00"/>
    <s v="OH"/>
    <s v="250/500"/>
    <n v="2000"/>
    <n v="912.29"/>
    <n v="0"/>
    <n v="464808"/>
    <s v="FEMALE"/>
    <s v="High School"/>
    <s v="Priv-House-Serv"/>
    <s v="Husband"/>
    <n v="42900"/>
    <n v="-39100"/>
    <d v="2015-01-31T00:00:00"/>
    <s v="Multi-Vehicle Collision"/>
    <s v="Front Collision"/>
    <s v="Minor Damage"/>
    <s v="Fire"/>
    <s v="WV"/>
    <s v="North bend"/>
    <n v="17"/>
    <n v="3"/>
    <s v="Unknown"/>
    <n v="1"/>
    <n v="2"/>
    <s v="Unknown"/>
    <n v="97080"/>
    <n v="16180"/>
    <n v="16180"/>
    <n v="64720"/>
    <s v="Saab"/>
    <s v="92x"/>
    <n v="2005"/>
    <x v="1"/>
    <x v="1"/>
  </r>
  <r>
    <n v="285"/>
    <n v="44"/>
    <n v="844117"/>
    <d v="1991-08-21T00:00:00"/>
    <s v="OH"/>
    <s v="250/500"/>
    <n v="2000"/>
    <n v="1144.3"/>
    <n v="0"/>
    <n v="609458"/>
    <s v="MALE"/>
    <s v="MD"/>
    <s v="Priv-House-Serv"/>
    <s v="Not-In-Family"/>
    <n v="52600"/>
    <n v="0"/>
    <d v="2015-02-04T00:00:00"/>
    <s v="Vehicle Theft"/>
    <s v="Unknown"/>
    <s v="Minor Damage"/>
    <s v="Police"/>
    <s v="WV"/>
    <s v="Northbrook"/>
    <n v="3"/>
    <n v="1"/>
    <s v="Yes"/>
    <n v="1"/>
    <n v="0"/>
    <s v="Unknown"/>
    <n v="5500"/>
    <n v="500"/>
    <n v="500"/>
    <n v="4500"/>
    <s v="Honda"/>
    <s v="Civic"/>
    <n v="2010"/>
    <x v="1"/>
    <x v="1"/>
  </r>
  <r>
    <n v="192"/>
    <n v="38"/>
    <n v="744557"/>
    <d v="2011-02-25T00:00:00"/>
    <s v="IN"/>
    <s v="500/1000"/>
    <n v="1000"/>
    <n v="1281.43"/>
    <n v="0"/>
    <n v="432405"/>
    <s v="FEMALE"/>
    <s v="Masters"/>
    <s v="Transport-Moving"/>
    <s v="Not-In-Family"/>
    <n v="65100"/>
    <n v="-50300"/>
    <d v="2015-01-30T00:00:00"/>
    <s v="Multi-Vehicle Collision"/>
    <s v="Rear Collision"/>
    <s v="Total Loss"/>
    <s v="Other"/>
    <s v="SC"/>
    <s v="North bend"/>
    <n v="10"/>
    <n v="3"/>
    <s v="Unknown"/>
    <n v="0"/>
    <n v="2"/>
    <s v="No"/>
    <n v="30700"/>
    <n v="3070"/>
    <n v="6140"/>
    <n v="21490"/>
    <s v="Jeep"/>
    <s v="Wrangler"/>
    <n v="2010"/>
    <x v="1"/>
    <x v="0"/>
  </r>
  <r>
    <n v="285"/>
    <n v="48"/>
    <n v="159536"/>
    <d v="2013-02-04T00:00:00"/>
    <s v="IL"/>
    <s v="100/300"/>
    <n v="2000"/>
    <n v="1101.8499999999999"/>
    <n v="0"/>
    <n v="457875"/>
    <s v="FEMALE"/>
    <s v="College"/>
    <s v="Sales"/>
    <s v="Wife"/>
    <n v="46100"/>
    <n v="0"/>
    <d v="2015-02-27T00:00:00"/>
    <s v="Single Vehicle Collision"/>
    <s v="Side Collision"/>
    <s v="Minor Damage"/>
    <s v="Police"/>
    <s v="PA"/>
    <s v="Springfield"/>
    <n v="9"/>
    <n v="1"/>
    <s v="No"/>
    <n v="1"/>
    <n v="2"/>
    <s v="Yes"/>
    <n v="33480"/>
    <n v="3720"/>
    <n v="3720"/>
    <n v="26040"/>
    <s v="Nissan"/>
    <s v="Pathfinder"/>
    <n v="2012"/>
    <x v="1"/>
    <x v="1"/>
  </r>
  <r>
    <n v="98"/>
    <n v="26"/>
    <n v="727109"/>
    <d v="2001-02-20T00:00:00"/>
    <s v="IN"/>
    <s v="500/1000"/>
    <n v="2000"/>
    <n v="1082.0999999999999"/>
    <n v="0"/>
    <n v="477268"/>
    <s v="MALE"/>
    <s v="JD"/>
    <s v="Exec-Managerial"/>
    <s v="Other-Relative"/>
    <n v="0"/>
    <n v="-30900"/>
    <d v="2015-02-05T00:00:00"/>
    <s v="Multi-Vehicle Collision"/>
    <s v="Front Collision"/>
    <s v="Total Loss"/>
    <s v="Police"/>
    <s v="WV"/>
    <s v="North bend"/>
    <n v="13"/>
    <n v="2"/>
    <s v="Unknown"/>
    <n v="0"/>
    <n v="1"/>
    <s v="Yes"/>
    <n v="65430"/>
    <n v="14540"/>
    <n v="7270"/>
    <n v="43620"/>
    <s v="Jeep"/>
    <s v="Wrangler"/>
    <n v="2001"/>
    <x v="1"/>
    <x v="1"/>
  </r>
  <r>
    <n v="175"/>
    <n v="36"/>
    <n v="155604"/>
    <d v="1992-03-03T00:00:00"/>
    <s v="OH"/>
    <s v="500/1000"/>
    <n v="500"/>
    <n v="1185.44"/>
    <n v="0"/>
    <n v="437580"/>
    <s v="MALE"/>
    <s v="Masters"/>
    <s v="Exec-Managerial"/>
    <s v="Not-In-Family"/>
    <n v="44900"/>
    <n v="-52500"/>
    <d v="2015-01-30T00:00:00"/>
    <s v="Multi-Vehicle Collision"/>
    <s v="Rear Collision"/>
    <s v="Major Damage"/>
    <s v="Police"/>
    <s v="NC"/>
    <s v="North bend"/>
    <n v="15"/>
    <n v="3"/>
    <s v="Yes"/>
    <n v="2"/>
    <n v="1"/>
    <s v="Yes"/>
    <n v="42680"/>
    <n v="3880"/>
    <n v="7760"/>
    <n v="31040"/>
    <s v="Acura"/>
    <s v="RSX"/>
    <n v="2006"/>
    <x v="0"/>
    <x v="2"/>
  </r>
  <r>
    <n v="259"/>
    <n v="45"/>
    <n v="608443"/>
    <d v="2006-12-21T00:00:00"/>
    <s v="IL"/>
    <s v="500/1000"/>
    <n v="2000"/>
    <n v="1175.07"/>
    <n v="0"/>
    <n v="457121"/>
    <s v="MALE"/>
    <s v="MD"/>
    <s v="Craft-Repair"/>
    <s v="Not-In-Family"/>
    <n v="30100"/>
    <n v="0"/>
    <d v="2015-01-03T00:00:00"/>
    <s v="Single Vehicle Collision"/>
    <s v="Side Collision"/>
    <s v="Minor Damage"/>
    <s v="Fire"/>
    <s v="WV"/>
    <s v="Springfield"/>
    <n v="23"/>
    <n v="1"/>
    <s v="Unknown"/>
    <n v="1"/>
    <n v="1"/>
    <s v="No"/>
    <n v="87780"/>
    <n v="7980"/>
    <n v="7980"/>
    <n v="71820"/>
    <s v="Honda"/>
    <s v="CRV"/>
    <n v="2011"/>
    <x v="1"/>
    <x v="1"/>
  </r>
  <r>
    <n v="140"/>
    <n v="36"/>
    <n v="117862"/>
    <d v="2000-07-14T00:00:00"/>
    <s v="OH"/>
    <s v="500/1000"/>
    <n v="2000"/>
    <n v="979.26"/>
    <n v="0"/>
    <n v="436364"/>
    <s v="FEMALE"/>
    <s v="JD"/>
    <s v="Transport-Moving"/>
    <s v="Own-Child"/>
    <n v="0"/>
    <n v="-67000"/>
    <d v="2015-03-01T00:00:00"/>
    <s v="Multi-Vehicle Collision"/>
    <s v="Front Collision"/>
    <s v="Major Damage"/>
    <s v="Fire"/>
    <s v="NY"/>
    <s v="River wood"/>
    <n v="2"/>
    <n v="4"/>
    <s v="Yes"/>
    <n v="0"/>
    <n v="2"/>
    <s v="Yes"/>
    <n v="72800"/>
    <n v="14560"/>
    <n v="14560"/>
    <n v="43680"/>
    <s v="Honda"/>
    <s v="Accord"/>
    <n v="1998"/>
    <x v="1"/>
    <x v="1"/>
  </r>
  <r>
    <n v="231"/>
    <n v="37"/>
    <n v="991553"/>
    <d v="1991-12-12T00:00:00"/>
    <s v="OH"/>
    <s v="250/500"/>
    <n v="500"/>
    <n v="920.81"/>
    <n v="0"/>
    <n v="467654"/>
    <s v="FEMALE"/>
    <s v="High School"/>
    <s v="Sales"/>
    <s v="Wife"/>
    <n v="0"/>
    <n v="0"/>
    <d v="2015-02-13T00:00:00"/>
    <s v="Single Vehicle Collision"/>
    <s v="Rear Collision"/>
    <s v="Major Damage"/>
    <s v="Fire"/>
    <s v="SC"/>
    <s v="Hillsdale"/>
    <n v="14"/>
    <n v="1"/>
    <s v="Yes"/>
    <n v="2"/>
    <n v="0"/>
    <s v="Unknown"/>
    <n v="71190"/>
    <n v="0"/>
    <n v="7910"/>
    <n v="63280"/>
    <s v="Mercedes"/>
    <s v="C300"/>
    <n v="1997"/>
    <x v="0"/>
    <x v="2"/>
  </r>
  <r>
    <n v="186"/>
    <n v="38"/>
    <n v="727443"/>
    <d v="2013-07-01T00:00:00"/>
    <s v="OH"/>
    <s v="100/300"/>
    <n v="500"/>
    <n v="922.85"/>
    <n v="0"/>
    <n v="471148"/>
    <s v="MALE"/>
    <s v="High School"/>
    <s v="Adm-Clerical"/>
    <s v="Husband"/>
    <n v="70300"/>
    <n v="-70900"/>
    <d v="2015-02-25T00:00:00"/>
    <s v="Vehicle Theft"/>
    <s v="Unknown"/>
    <s v="Trivial Damage"/>
    <s v="None"/>
    <s v="NY"/>
    <s v="Hillsdale"/>
    <n v="7"/>
    <n v="1"/>
    <s v="Unknown"/>
    <n v="1"/>
    <n v="1"/>
    <s v="Yes"/>
    <n v="3600"/>
    <n v="400"/>
    <n v="400"/>
    <n v="2800"/>
    <s v="Honda"/>
    <s v="Civic"/>
    <n v="1999"/>
    <x v="1"/>
    <x v="2"/>
  </r>
  <r>
    <n v="229"/>
    <n v="41"/>
    <n v="378587"/>
    <d v="1998-12-16T00:00:00"/>
    <s v="OH"/>
    <s v="250/500"/>
    <n v="2000"/>
    <n v="1107.5899999999999"/>
    <n v="3000000"/>
    <n v="468202"/>
    <s v="MALE"/>
    <s v="PhD"/>
    <s v="Tech-Support"/>
    <s v="Not-In-Family"/>
    <n v="65400"/>
    <n v="0"/>
    <d v="2015-01-23T00:00:00"/>
    <s v="Single Vehicle Collision"/>
    <s v="Side Collision"/>
    <s v="Major Damage"/>
    <s v="Other"/>
    <s v="NY"/>
    <s v="Columbus"/>
    <n v="23"/>
    <n v="1"/>
    <s v="No"/>
    <n v="1"/>
    <n v="3"/>
    <s v="No"/>
    <n v="62640"/>
    <n v="10440"/>
    <n v="10440"/>
    <n v="41760"/>
    <s v="Mercedes"/>
    <s v="C300"/>
    <n v="2009"/>
    <x v="1"/>
    <x v="1"/>
  </r>
  <r>
    <n v="180"/>
    <n v="36"/>
    <n v="420948"/>
    <d v="2015-01-03T00:00:00"/>
    <s v="IL"/>
    <s v="100/300"/>
    <n v="500"/>
    <n v="1272.46"/>
    <n v="0"/>
    <n v="456959"/>
    <s v="MALE"/>
    <s v="College"/>
    <s v="Prof-Specialty"/>
    <s v="Wife"/>
    <n v="0"/>
    <n v="0"/>
    <d v="2015-02-19T00:00:00"/>
    <s v="Multi-Vehicle Collision"/>
    <s v="Front Collision"/>
    <s v="Minor Damage"/>
    <s v="Ambulance"/>
    <s v="NY"/>
    <s v="Northbrook"/>
    <n v="7"/>
    <n v="3"/>
    <s v="Yes"/>
    <n v="2"/>
    <n v="1"/>
    <s v="Unknown"/>
    <n v="69630"/>
    <n v="12660"/>
    <n v="6330"/>
    <n v="50640"/>
    <s v="Toyota"/>
    <s v="Corolla"/>
    <n v="1998"/>
    <x v="1"/>
    <x v="2"/>
  </r>
  <r>
    <n v="188"/>
    <n v="33"/>
    <n v="457188"/>
    <d v="1994-04-01T00:00:00"/>
    <s v="IL"/>
    <s v="250/500"/>
    <n v="1000"/>
    <n v="1340.24"/>
    <n v="0"/>
    <n v="447274"/>
    <s v="MALE"/>
    <s v="High School"/>
    <s v="Protective-Serv"/>
    <s v="Own-Child"/>
    <n v="0"/>
    <n v="-68800"/>
    <d v="2015-02-08T00:00:00"/>
    <s v="Multi-Vehicle Collision"/>
    <s v="Rear Collision"/>
    <s v="Minor Damage"/>
    <s v="Police"/>
    <s v="NY"/>
    <s v="Hillsdale"/>
    <n v="8"/>
    <n v="3"/>
    <s v="Yes"/>
    <n v="1"/>
    <n v="0"/>
    <s v="Unknown"/>
    <n v="76010"/>
    <n v="13820"/>
    <n v="6910"/>
    <n v="55280"/>
    <s v="Dodge"/>
    <s v="RAM"/>
    <n v="1995"/>
    <x v="0"/>
    <x v="0"/>
  </r>
  <r>
    <n v="214"/>
    <n v="40"/>
    <n v="118236"/>
    <d v="2000-08-15T00:00:00"/>
    <s v="OH"/>
    <s v="100/300"/>
    <n v="1000"/>
    <n v="1648"/>
    <n v="0"/>
    <n v="608405"/>
    <s v="MALE"/>
    <s v="JD"/>
    <s v="Transport-Moving"/>
    <s v="Not-In-Family"/>
    <n v="57700"/>
    <n v="-43500"/>
    <d v="2015-02-04T00:00:00"/>
    <s v="Single Vehicle Collision"/>
    <s v="Rear Collision"/>
    <s v="Total Loss"/>
    <s v="Other"/>
    <s v="WV"/>
    <s v="Northbrook"/>
    <n v="17"/>
    <n v="1"/>
    <s v="No"/>
    <n v="1"/>
    <n v="0"/>
    <s v="Yes"/>
    <n v="44220"/>
    <n v="8040"/>
    <n v="4020"/>
    <n v="32160"/>
    <s v="Acura"/>
    <s v="MDX"/>
    <n v="2000"/>
    <x v="1"/>
    <x v="0"/>
  </r>
  <r>
    <n v="178"/>
    <n v="38"/>
    <n v="987524"/>
    <d v="2014-11-13T00:00:00"/>
    <s v="IL"/>
    <s v="250/500"/>
    <n v="500"/>
    <n v="1381.14"/>
    <n v="0"/>
    <n v="472253"/>
    <s v="FEMALE"/>
    <s v="College"/>
    <s v="Other-Service"/>
    <s v="Wife"/>
    <n v="0"/>
    <n v="0"/>
    <d v="2015-02-22T00:00:00"/>
    <s v="Multi-Vehicle Collision"/>
    <s v="Rear Collision"/>
    <s v="Minor Damage"/>
    <s v="Other"/>
    <s v="NY"/>
    <s v="Northbrook"/>
    <n v="10"/>
    <n v="3"/>
    <s v="No"/>
    <n v="0"/>
    <n v="3"/>
    <s v="No"/>
    <n v="57200"/>
    <n v="5200"/>
    <n v="10400"/>
    <n v="41600"/>
    <s v="Bmw"/>
    <s v="M5"/>
    <n v="2011"/>
    <x v="1"/>
    <x v="2"/>
  </r>
  <r>
    <n v="55"/>
    <n v="35"/>
    <n v="490596"/>
    <d v="2011-02-04T00:00:00"/>
    <s v="IL"/>
    <s v="500/1000"/>
    <n v="500"/>
    <n v="1198.44"/>
    <n v="8000000"/>
    <n v="438923"/>
    <s v="MALE"/>
    <s v="MD"/>
    <s v="Priv-House-Serv"/>
    <s v="Wife"/>
    <n v="0"/>
    <n v="0"/>
    <d v="2015-01-14T00:00:00"/>
    <s v="Vehicle Theft"/>
    <s v="Unknown"/>
    <s v="Minor Damage"/>
    <s v="Police"/>
    <s v="WV"/>
    <s v="Columbus"/>
    <n v="9"/>
    <n v="1"/>
    <s v="No"/>
    <n v="0"/>
    <n v="3"/>
    <s v="No"/>
    <n v="3080"/>
    <n v="560"/>
    <n v="560"/>
    <n v="1960"/>
    <s v="Nissan"/>
    <s v="Ultimo"/>
    <n v="1998"/>
    <x v="1"/>
    <x v="2"/>
  </r>
  <r>
    <n v="90"/>
    <n v="31"/>
    <n v="524215"/>
    <d v="1990-06-24T00:00:00"/>
    <s v="OH"/>
    <s v="250/500"/>
    <n v="2000"/>
    <n v="951.27"/>
    <n v="0"/>
    <n v="607131"/>
    <s v="FEMALE"/>
    <s v="PhD"/>
    <s v="Other-Service"/>
    <s v="Not-In-Family"/>
    <n v="42100"/>
    <n v="0"/>
    <d v="2015-01-06T00:00:00"/>
    <s v="Single Vehicle Collision"/>
    <s v="Rear Collision"/>
    <s v="Total Loss"/>
    <s v="Other"/>
    <s v="SC"/>
    <s v="Hillsdale"/>
    <n v="2"/>
    <n v="1"/>
    <s v="Yes"/>
    <n v="1"/>
    <n v="0"/>
    <s v="Yes"/>
    <n v="75790"/>
    <n v="13780"/>
    <n v="6890"/>
    <n v="55120"/>
    <s v="Acura"/>
    <s v="RSX"/>
    <n v="2007"/>
    <x v="1"/>
    <x v="1"/>
  </r>
  <r>
    <n v="135"/>
    <n v="30"/>
    <n v="913464"/>
    <d v="2009-01-21T00:00:00"/>
    <s v="IN"/>
    <s v="500/1000"/>
    <n v="2000"/>
    <n v="1341.24"/>
    <n v="0"/>
    <n v="601701"/>
    <s v="FEMALE"/>
    <s v="MD"/>
    <s v="Farming-Fishing"/>
    <s v="Wife"/>
    <n v="37100"/>
    <n v="-46500"/>
    <d v="2015-01-19T00:00:00"/>
    <s v="Multi-Vehicle Collision"/>
    <s v="Rear Collision"/>
    <s v="Minor Damage"/>
    <s v="Ambulance"/>
    <s v="WV"/>
    <s v="River wood"/>
    <n v="18"/>
    <n v="3"/>
    <s v="No"/>
    <n v="0"/>
    <n v="1"/>
    <s v="No"/>
    <n v="32670"/>
    <n v="5940"/>
    <n v="2970"/>
    <n v="23760"/>
    <s v="Honda"/>
    <s v="Accord"/>
    <n v="2003"/>
    <x v="1"/>
    <x v="1"/>
  </r>
  <r>
    <n v="277"/>
    <n v="46"/>
    <n v="398484"/>
    <d v="1992-11-07T00:00:00"/>
    <s v="IL"/>
    <s v="250/500"/>
    <n v="2000"/>
    <n v="1177.57"/>
    <n v="0"/>
    <n v="469220"/>
    <s v="FEMALE"/>
    <s v="Associate"/>
    <s v="Adm-Clerical"/>
    <s v="Husband"/>
    <n v="0"/>
    <n v="-65500"/>
    <d v="2015-01-24T00:00:00"/>
    <s v="Vehicle Theft"/>
    <s v="Unknown"/>
    <s v="Minor Damage"/>
    <s v="Police"/>
    <s v="VA"/>
    <s v="Arlington"/>
    <n v="4"/>
    <n v="1"/>
    <s v="Unknown"/>
    <n v="2"/>
    <n v="3"/>
    <s v="No"/>
    <n v="3870"/>
    <n v="430"/>
    <n v="860"/>
    <n v="2580"/>
    <s v="Jeep"/>
    <s v="Wrangler"/>
    <n v="2010"/>
    <x v="1"/>
    <x v="1"/>
  </r>
  <r>
    <n v="211"/>
    <n v="38"/>
    <n v="752504"/>
    <d v="1997-05-15T00:00:00"/>
    <s v="IN"/>
    <s v="250/500"/>
    <n v="1000"/>
    <n v="1055.0899999999999"/>
    <n v="0"/>
    <n v="433250"/>
    <s v="FEMALE"/>
    <s v="Masters"/>
    <s v="Transport-Moving"/>
    <s v="Own-Child"/>
    <n v="0"/>
    <n v="0"/>
    <d v="2015-01-27T00:00:00"/>
    <s v="Single Vehicle Collision"/>
    <s v="Front Collision"/>
    <s v="Total Loss"/>
    <s v="Fire"/>
    <s v="NY"/>
    <s v="Columbus"/>
    <n v="12"/>
    <n v="1"/>
    <s v="Unknown"/>
    <n v="0"/>
    <n v="3"/>
    <s v="Yes"/>
    <n v="91520"/>
    <n v="8320"/>
    <n v="16640"/>
    <n v="66560"/>
    <s v="Bmw"/>
    <s v="X6"/>
    <n v="2005"/>
    <x v="0"/>
    <x v="0"/>
  </r>
  <r>
    <n v="156"/>
    <n v="32"/>
    <n v="449263"/>
    <d v="1992-03-20T00:00:00"/>
    <s v="IL"/>
    <s v="250/500"/>
    <n v="500"/>
    <n v="1479.48"/>
    <n v="0"/>
    <n v="444413"/>
    <s v="MALE"/>
    <s v="Masters"/>
    <s v="Prof-Specialty"/>
    <s v="Unmarried"/>
    <n v="0"/>
    <n v="0"/>
    <d v="2015-01-13T00:00:00"/>
    <s v="Single Vehicle Collision"/>
    <s v="Front Collision"/>
    <s v="Major Damage"/>
    <s v="Other"/>
    <s v="NY"/>
    <s v="Northbrook"/>
    <n v="15"/>
    <n v="1"/>
    <s v="Yes"/>
    <n v="1"/>
    <n v="3"/>
    <s v="Yes"/>
    <n v="74690"/>
    <n v="6790"/>
    <n v="13580"/>
    <n v="54320"/>
    <s v="Dodge"/>
    <s v="RAM"/>
    <n v="2008"/>
    <x v="0"/>
    <x v="2"/>
  </r>
  <r>
    <n v="84"/>
    <n v="30"/>
    <n v="844007"/>
    <d v="1995-07-17T00:00:00"/>
    <s v="IN"/>
    <s v="500/1000"/>
    <n v="2000"/>
    <n v="1827.38"/>
    <n v="0"/>
    <n v="433593"/>
    <s v="MALE"/>
    <s v="Associate"/>
    <s v="Priv-House-Serv"/>
    <s v="Other-Relative"/>
    <n v="0"/>
    <n v="-15900"/>
    <d v="2015-01-15T00:00:00"/>
    <s v="Vehicle Theft"/>
    <s v="Unknown"/>
    <s v="Trivial Damage"/>
    <s v="Police"/>
    <s v="VA"/>
    <s v="Springfield"/>
    <n v="9"/>
    <n v="1"/>
    <s v="Yes"/>
    <n v="1"/>
    <n v="3"/>
    <s v="Unknown"/>
    <n v="4620"/>
    <n v="420"/>
    <n v="840"/>
    <n v="3360"/>
    <s v="Audi"/>
    <s v="A5"/>
    <n v="1998"/>
    <x v="1"/>
    <x v="1"/>
  </r>
  <r>
    <n v="136"/>
    <n v="32"/>
    <n v="686522"/>
    <d v="2000-12-27T00:00:00"/>
    <s v="IN"/>
    <s v="100/300"/>
    <n v="500"/>
    <n v="1169.6199999999999"/>
    <n v="0"/>
    <n v="458143"/>
    <s v="FEMALE"/>
    <s v="JD"/>
    <s v="Sales"/>
    <s v="Not-In-Family"/>
    <n v="0"/>
    <n v="0"/>
    <d v="2015-02-04T00:00:00"/>
    <s v="Single Vehicle Collision"/>
    <s v="Side Collision"/>
    <s v="Major Damage"/>
    <s v="Police"/>
    <s v="SC"/>
    <s v="Arlington"/>
    <n v="6"/>
    <n v="1"/>
    <s v="Yes"/>
    <n v="0"/>
    <n v="0"/>
    <s v="No"/>
    <n v="55000"/>
    <n v="10000"/>
    <n v="10000"/>
    <n v="35000"/>
    <s v="Toyota"/>
    <s v="Camry"/>
    <n v="2008"/>
    <x v="0"/>
    <x v="2"/>
  </r>
  <r>
    <n v="310"/>
    <n v="48"/>
    <n v="670142"/>
    <d v="1999-08-06T00:00:00"/>
    <s v="IN"/>
    <s v="100/300"/>
    <n v="500"/>
    <n v="1516.34"/>
    <n v="0"/>
    <n v="474167"/>
    <s v="FEMALE"/>
    <s v="JD"/>
    <s v="Adm-Clerical"/>
    <s v="Unmarried"/>
    <n v="11000"/>
    <n v="0"/>
    <d v="2015-01-04T00:00:00"/>
    <s v="Multi-Vehicle Collision"/>
    <s v="Rear Collision"/>
    <s v="Major Damage"/>
    <s v="Police"/>
    <s v="SC"/>
    <s v="Springfield"/>
    <n v="11"/>
    <n v="4"/>
    <s v="Yes"/>
    <n v="0"/>
    <n v="2"/>
    <s v="No"/>
    <n v="59400"/>
    <n v="13200"/>
    <n v="6600"/>
    <n v="39600"/>
    <s v="Saab"/>
    <n v="93"/>
    <n v="1996"/>
    <x v="0"/>
    <x v="2"/>
  </r>
  <r>
    <n v="123"/>
    <n v="34"/>
    <n v="607687"/>
    <d v="2007-03-03T00:00:00"/>
    <s v="OH"/>
    <s v="500/1000"/>
    <n v="2000"/>
    <n v="1270.21"/>
    <n v="0"/>
    <n v="476413"/>
    <s v="FEMALE"/>
    <s v="College"/>
    <s v="Sales"/>
    <s v="Husband"/>
    <n v="16100"/>
    <n v="-61200"/>
    <d v="2015-01-14T00:00:00"/>
    <s v="Multi-Vehicle Collision"/>
    <s v="Side Collision"/>
    <s v="Total Loss"/>
    <s v="Fire"/>
    <s v="PA"/>
    <s v="Columbus"/>
    <n v="13"/>
    <n v="3"/>
    <s v="No"/>
    <n v="1"/>
    <n v="1"/>
    <s v="Unknown"/>
    <n v="55260"/>
    <n v="6140"/>
    <n v="0"/>
    <n v="49120"/>
    <s v="Nissan"/>
    <s v="Ultimo"/>
    <n v="2000"/>
    <x v="1"/>
    <x v="1"/>
  </r>
  <r>
    <n v="243"/>
    <n v="44"/>
    <n v="967713"/>
    <d v="1997-12-25T00:00:00"/>
    <s v="IL"/>
    <s v="250/500"/>
    <n v="500"/>
    <n v="809.11"/>
    <n v="0"/>
    <n v="600208"/>
    <s v="MALE"/>
    <s v="JD"/>
    <s v="Craft-Repair"/>
    <s v="Other-Relative"/>
    <n v="33200"/>
    <n v="0"/>
    <d v="2015-01-27T00:00:00"/>
    <s v="Multi-Vehicle Collision"/>
    <s v="Side Collision"/>
    <s v="Minor Damage"/>
    <s v="Other"/>
    <s v="NC"/>
    <s v="Springfield"/>
    <n v="4"/>
    <n v="3"/>
    <s v="Unknown"/>
    <n v="2"/>
    <n v="1"/>
    <s v="Yes"/>
    <n v="51400"/>
    <n v="5140"/>
    <n v="10280"/>
    <n v="35980"/>
    <s v="Honda"/>
    <s v="Civic"/>
    <n v="1996"/>
    <x v="1"/>
    <x v="2"/>
  </r>
  <r>
    <n v="36"/>
    <n v="37"/>
    <n v="291902"/>
    <d v="2013-11-06T00:00:00"/>
    <s v="IL"/>
    <s v="500/1000"/>
    <n v="1000"/>
    <n v="1115.81"/>
    <n v="0"/>
    <n v="618926"/>
    <s v="FEMALE"/>
    <s v="Masters"/>
    <s v="Machine-Op-Inspct"/>
    <s v="Husband"/>
    <n v="0"/>
    <n v="-59800"/>
    <d v="2015-02-12T00:00:00"/>
    <s v="Multi-Vehicle Collision"/>
    <s v="Side Collision"/>
    <s v="Minor Damage"/>
    <s v="Ambulance"/>
    <s v="NY"/>
    <s v="Columbus"/>
    <n v="20"/>
    <n v="3"/>
    <s v="Yes"/>
    <n v="1"/>
    <n v="3"/>
    <s v="Unknown"/>
    <n v="48780"/>
    <n v="5420"/>
    <n v="10840"/>
    <n v="32520"/>
    <s v="Dodge"/>
    <s v="Neon"/>
    <n v="2008"/>
    <x v="1"/>
    <x v="0"/>
  </r>
  <r>
    <n v="146"/>
    <n v="31"/>
    <n v="149839"/>
    <d v="1990-09-21T00:00:00"/>
    <s v="OH"/>
    <s v="100/300"/>
    <n v="1000"/>
    <n v="1457.65"/>
    <n v="5000000"/>
    <n v="606219"/>
    <s v="FEMALE"/>
    <s v="College"/>
    <s v="Armed-Forces"/>
    <s v="Own-Child"/>
    <n v="0"/>
    <n v="0"/>
    <d v="2015-02-03T00:00:00"/>
    <s v="Multi-Vehicle Collision"/>
    <s v="Rear Collision"/>
    <s v="Major Damage"/>
    <s v="Ambulance"/>
    <s v="VA"/>
    <s v="River wood"/>
    <n v="0"/>
    <n v="3"/>
    <s v="No"/>
    <n v="1"/>
    <n v="3"/>
    <s v="Unknown"/>
    <n v="52380"/>
    <n v="5820"/>
    <n v="5820"/>
    <n v="40740"/>
    <s v="Toyota"/>
    <s v="Highlander"/>
    <n v="2010"/>
    <x v="1"/>
    <x v="0"/>
  </r>
  <r>
    <n v="154"/>
    <n v="34"/>
    <n v="840225"/>
    <d v="1999-10-05T00:00:00"/>
    <s v="OH"/>
    <s v="100/300"/>
    <n v="1000"/>
    <n v="1041.3599999999999"/>
    <n v="0"/>
    <n v="448436"/>
    <s v="FEMALE"/>
    <s v="JD"/>
    <s v="Priv-House-Serv"/>
    <s v="Husband"/>
    <n v="53100"/>
    <n v="-43900"/>
    <d v="2015-01-26T00:00:00"/>
    <s v="Multi-Vehicle Collision"/>
    <s v="Side Collision"/>
    <s v="Total Loss"/>
    <s v="Other"/>
    <s v="WV"/>
    <s v="Hillsdale"/>
    <n v="18"/>
    <n v="4"/>
    <s v="Unknown"/>
    <n v="2"/>
    <n v="3"/>
    <s v="Yes"/>
    <n v="74360"/>
    <n v="13520"/>
    <n v="13520"/>
    <n v="47320"/>
    <s v="Toyota"/>
    <s v="Highlander"/>
    <n v="2005"/>
    <x v="0"/>
    <x v="0"/>
  </r>
  <r>
    <n v="204"/>
    <n v="40"/>
    <n v="643226"/>
    <d v="1992-04-07T00:00:00"/>
    <s v="OH"/>
    <s v="250/500"/>
    <n v="1000"/>
    <n v="1693.83"/>
    <n v="7000000"/>
    <n v="447976"/>
    <s v="MALE"/>
    <s v="High School"/>
    <s v="Protective-Serv"/>
    <s v="Other-Relative"/>
    <n v="44000"/>
    <n v="-20800"/>
    <d v="2015-01-09T00:00:00"/>
    <s v="Single Vehicle Collision"/>
    <s v="Front Collision"/>
    <s v="Minor Damage"/>
    <s v="Police"/>
    <s v="NY"/>
    <s v="Northbrook"/>
    <n v="6"/>
    <n v="1"/>
    <s v="Unknown"/>
    <n v="1"/>
    <n v="0"/>
    <s v="Unknown"/>
    <n v="53400"/>
    <n v="5340"/>
    <n v="5340"/>
    <n v="42720"/>
    <s v="Honda"/>
    <s v="CRV"/>
    <n v="2003"/>
    <x v="1"/>
    <x v="0"/>
  </r>
  <r>
    <n v="458"/>
    <n v="59"/>
    <n v="535879"/>
    <d v="2009-03-05T00:00:00"/>
    <s v="IN"/>
    <s v="100/300"/>
    <n v="1000"/>
    <n v="1685.69"/>
    <n v="0"/>
    <n v="472236"/>
    <s v="FEMALE"/>
    <s v="High School"/>
    <s v="Protective-Serv"/>
    <s v="Wife"/>
    <n v="31400"/>
    <n v="0"/>
    <d v="2015-02-17T00:00:00"/>
    <s v="Single Vehicle Collision"/>
    <s v="Front Collision"/>
    <s v="Total Loss"/>
    <s v="Police"/>
    <s v="VA"/>
    <s v="Hillsdale"/>
    <n v="23"/>
    <n v="1"/>
    <s v="Unknown"/>
    <n v="2"/>
    <n v="2"/>
    <s v="Yes"/>
    <n v="71800"/>
    <n v="14360"/>
    <n v="14360"/>
    <n v="43080"/>
    <s v="Jeep"/>
    <s v="Grand Cherokee"/>
    <n v="1995"/>
    <x v="1"/>
    <x v="0"/>
  </r>
  <r>
    <n v="147"/>
    <n v="31"/>
    <n v="746630"/>
    <d v="1997-02-10T00:00:00"/>
    <s v="IN"/>
    <s v="250/500"/>
    <n v="500"/>
    <n v="1054.92"/>
    <n v="6000000"/>
    <n v="468232"/>
    <s v="FEMALE"/>
    <s v="PhD"/>
    <s v="Prof-Specialty"/>
    <s v="Own-Child"/>
    <n v="51900"/>
    <n v="0"/>
    <d v="2015-01-16T00:00:00"/>
    <s v="Single Vehicle Collision"/>
    <s v="Front Collision"/>
    <s v="Major Damage"/>
    <s v="Other"/>
    <s v="NY"/>
    <s v="Northbrook"/>
    <n v="4"/>
    <n v="1"/>
    <s v="Unknown"/>
    <n v="0"/>
    <n v="0"/>
    <s v="Unknown"/>
    <n v="68240"/>
    <n v="8530"/>
    <n v="0"/>
    <n v="59710"/>
    <s v="Toyota"/>
    <s v="Corolla"/>
    <n v="2013"/>
    <x v="0"/>
    <x v="2"/>
  </r>
  <r>
    <n v="279"/>
    <n v="45"/>
    <n v="598308"/>
    <d v="1992-01-28T00:00:00"/>
    <s v="IN"/>
    <s v="250/500"/>
    <n v="2000"/>
    <n v="1333.97"/>
    <n v="6000000"/>
    <n v="620819"/>
    <s v="FEMALE"/>
    <s v="MD"/>
    <s v="Other-Service"/>
    <s v="Unmarried"/>
    <n v="61100"/>
    <n v="-30700"/>
    <d v="2015-01-12T00:00:00"/>
    <s v="Multi-Vehicle Collision"/>
    <s v="Rear Collision"/>
    <s v="Major Damage"/>
    <s v="Other"/>
    <s v="SC"/>
    <s v="Arlington"/>
    <n v="21"/>
    <n v="3"/>
    <s v="Unknown"/>
    <n v="1"/>
    <n v="0"/>
    <s v="Unknown"/>
    <n v="61050"/>
    <n v="11100"/>
    <n v="11100"/>
    <n v="38850"/>
    <s v="Dodge"/>
    <s v="RAM"/>
    <n v="2011"/>
    <x v="0"/>
    <x v="1"/>
  </r>
  <r>
    <n v="308"/>
    <n v="47"/>
    <n v="720356"/>
    <d v="2013-09-16T00:00:00"/>
    <s v="OH"/>
    <s v="100/300"/>
    <n v="1000"/>
    <n v="1013.61"/>
    <n v="6000000"/>
    <n v="452349"/>
    <s v="FEMALE"/>
    <s v="Associate"/>
    <s v="Craft-Repair"/>
    <s v="Own-Child"/>
    <n v="45700"/>
    <n v="-41400"/>
    <d v="2015-01-03T00:00:00"/>
    <s v="Parked Car"/>
    <s v="Unknown"/>
    <s v="Minor Damage"/>
    <s v="None"/>
    <s v="NY"/>
    <s v="Springfield"/>
    <n v="7"/>
    <n v="1"/>
    <s v="Unknown"/>
    <n v="1"/>
    <n v="1"/>
    <s v="Yes"/>
    <n v="5590"/>
    <n v="860"/>
    <n v="860"/>
    <n v="3870"/>
    <s v="Subaru"/>
    <s v="Impreza"/>
    <n v="2002"/>
    <x v="1"/>
    <x v="0"/>
  </r>
  <r>
    <n v="284"/>
    <n v="48"/>
    <n v="724752"/>
    <d v="2008-05-16T00:00:00"/>
    <s v="IL"/>
    <s v="500/1000"/>
    <n v="500"/>
    <n v="958.3"/>
    <n v="0"/>
    <n v="464646"/>
    <s v="FEMALE"/>
    <s v="PhD"/>
    <s v="Machine-Op-Inspct"/>
    <s v="Husband"/>
    <n v="47900"/>
    <n v="0"/>
    <d v="2015-01-22T00:00:00"/>
    <s v="Multi-Vehicle Collision"/>
    <s v="Side Collision"/>
    <s v="Major Damage"/>
    <s v="Fire"/>
    <s v="NY"/>
    <s v="Columbus"/>
    <n v="19"/>
    <n v="3"/>
    <s v="Unknown"/>
    <n v="0"/>
    <n v="0"/>
    <s v="Unknown"/>
    <n v="46860"/>
    <n v="8520"/>
    <n v="8520"/>
    <n v="29820"/>
    <s v="Volkswagen"/>
    <s v="Passat"/>
    <n v="1998"/>
    <x v="1"/>
    <x v="2"/>
  </r>
  <r>
    <n v="108"/>
    <n v="31"/>
    <n v="148498"/>
    <d v="2002-01-04T00:00:00"/>
    <s v="IN"/>
    <s v="250/500"/>
    <n v="2000"/>
    <n v="1112.04"/>
    <n v="6000000"/>
    <n v="472209"/>
    <s v="FEMALE"/>
    <s v="PhD"/>
    <s v="Other-Service"/>
    <s v="Own-Child"/>
    <n v="52800"/>
    <n v="-54300"/>
    <d v="2015-01-13T00:00:00"/>
    <s v="Parked Car"/>
    <s v="Unknown"/>
    <s v="Minor Damage"/>
    <s v="None"/>
    <s v="SC"/>
    <s v="Arlington"/>
    <n v="5"/>
    <n v="1"/>
    <s v="No"/>
    <n v="1"/>
    <n v="3"/>
    <s v="No"/>
    <n v="4290"/>
    <n v="780"/>
    <n v="780"/>
    <n v="2730"/>
    <s v="Volkswagen"/>
    <s v="Passat"/>
    <n v="1998"/>
    <x v="1"/>
    <x v="1"/>
  </r>
  <r>
    <n v="421"/>
    <n v="57"/>
    <n v="110122"/>
    <d v="2002-04-02T00:00:00"/>
    <s v="IN"/>
    <s v="250/500"/>
    <n v="2000"/>
    <n v="1206.26"/>
    <n v="0"/>
    <n v="459955"/>
    <s v="FEMALE"/>
    <s v="Associate"/>
    <s v="Armed-Forces"/>
    <s v="Own-Child"/>
    <n v="69900"/>
    <n v="0"/>
    <d v="2015-01-31T00:00:00"/>
    <s v="Multi-Vehicle Collision"/>
    <s v="Front Collision"/>
    <s v="Minor Damage"/>
    <s v="Police"/>
    <s v="NC"/>
    <s v="Arlington"/>
    <n v="22"/>
    <n v="3"/>
    <s v="Yes"/>
    <n v="0"/>
    <n v="0"/>
    <s v="No"/>
    <n v="78500"/>
    <n v="15700"/>
    <n v="7850"/>
    <n v="54950"/>
    <s v="Audi"/>
    <s v="A3"/>
    <n v="2015"/>
    <x v="1"/>
    <x v="1"/>
  </r>
  <r>
    <n v="266"/>
    <n v="42"/>
    <n v="281388"/>
    <d v="1998-07-16T00:00:00"/>
    <s v="IL"/>
    <s v="500/1000"/>
    <n v="1000"/>
    <n v="763.67"/>
    <n v="0"/>
    <n v="473389"/>
    <s v="MALE"/>
    <s v="Associate"/>
    <s v="Prof-Specialty"/>
    <s v="Own-Child"/>
    <n v="12800"/>
    <n v="-49700"/>
    <d v="2015-02-04T00:00:00"/>
    <s v="Single Vehicle Collision"/>
    <s v="Side Collision"/>
    <s v="Total Loss"/>
    <s v="Police"/>
    <s v="SC"/>
    <s v="Northbrook"/>
    <n v="12"/>
    <n v="1"/>
    <s v="Yes"/>
    <n v="1"/>
    <n v="3"/>
    <s v="Yes"/>
    <n v="70830"/>
    <n v="7870"/>
    <n v="7870"/>
    <n v="55090"/>
    <s v="Jeep"/>
    <s v="Grand Cherokee"/>
    <n v="2005"/>
    <x v="1"/>
    <x v="0"/>
  </r>
  <r>
    <n v="412"/>
    <n v="56"/>
    <n v="728600"/>
    <d v="2002-08-15T00:00:00"/>
    <s v="IL"/>
    <s v="250/500"/>
    <n v="500"/>
    <n v="1042.56"/>
    <n v="0"/>
    <n v="616767"/>
    <s v="MALE"/>
    <s v="High School"/>
    <s v="Handlers-Cleaners"/>
    <s v="Own-Child"/>
    <n v="0"/>
    <n v="-66100"/>
    <d v="2015-01-20T00:00:00"/>
    <s v="Multi-Vehicle Collision"/>
    <s v="Front Collision"/>
    <s v="Total Loss"/>
    <s v="Police"/>
    <s v="SC"/>
    <s v="Springfield"/>
    <n v="19"/>
    <n v="3"/>
    <s v="No"/>
    <n v="0"/>
    <n v="2"/>
    <s v="No"/>
    <n v="68040"/>
    <n v="15120"/>
    <n v="7560"/>
    <n v="45360"/>
    <s v="Subaru"/>
    <s v="Forrester"/>
    <n v="1997"/>
    <x v="1"/>
    <x v="2"/>
  </r>
  <r>
    <n v="31"/>
    <n v="32"/>
    <n v="231548"/>
    <d v="1999-09-07T00:00:00"/>
    <s v="IL"/>
    <s v="100/300"/>
    <n v="2000"/>
    <n v="1263.48"/>
    <n v="4000000"/>
    <n v="442948"/>
    <s v="FEMALE"/>
    <s v="JD"/>
    <s v="Other-Service"/>
    <s v="Wife"/>
    <n v="46800"/>
    <n v="-87300"/>
    <d v="2015-02-07T00:00:00"/>
    <s v="Single Vehicle Collision"/>
    <s v="Side Collision"/>
    <s v="Major Damage"/>
    <s v="Fire"/>
    <s v="WV"/>
    <s v="Hillsdale"/>
    <n v="10"/>
    <n v="1"/>
    <s v="Unknown"/>
    <n v="2"/>
    <n v="0"/>
    <s v="Unknown"/>
    <n v="63600"/>
    <n v="5300"/>
    <n v="10600"/>
    <n v="47700"/>
    <s v="Audi"/>
    <s v="A5"/>
    <n v="1997"/>
    <x v="0"/>
    <x v="1"/>
  </r>
  <r>
    <n v="465"/>
    <n v="63"/>
    <n v="531160"/>
    <d v="2012-01-12T00:00:00"/>
    <s v="IL"/>
    <s v="250/500"/>
    <n v="500"/>
    <n v="1006.99"/>
    <n v="6000000"/>
    <n v="458936"/>
    <s v="FEMALE"/>
    <s v="Masters"/>
    <s v="Sales"/>
    <s v="Own-Child"/>
    <n v="0"/>
    <n v="0"/>
    <d v="2015-02-05T00:00:00"/>
    <s v="Single Vehicle Collision"/>
    <s v="Side Collision"/>
    <s v="Minor Damage"/>
    <s v="Other"/>
    <s v="WV"/>
    <s v="Columbus"/>
    <n v="7"/>
    <n v="1"/>
    <s v="No"/>
    <n v="0"/>
    <n v="3"/>
    <s v="Unknown"/>
    <n v="43560"/>
    <n v="4840"/>
    <n v="4840"/>
    <n v="33880"/>
    <s v="Subaru"/>
    <s v="Legacy"/>
    <n v="2015"/>
    <x v="1"/>
    <x v="2"/>
  </r>
  <r>
    <n v="126"/>
    <n v="31"/>
    <n v="889003"/>
    <d v="1996-08-18T00:00:00"/>
    <s v="OH"/>
    <s v="250/500"/>
    <n v="1000"/>
    <n v="1328.26"/>
    <n v="0"/>
    <n v="613921"/>
    <s v="MALE"/>
    <s v="Masters"/>
    <s v="Sales"/>
    <s v="Not-In-Family"/>
    <n v="42300"/>
    <n v="-45800"/>
    <d v="2015-01-02T00:00:00"/>
    <s v="Single Vehicle Collision"/>
    <s v="Front Collision"/>
    <s v="Total Loss"/>
    <s v="Police"/>
    <s v="WV"/>
    <s v="Hillsdale"/>
    <n v="17"/>
    <n v="1"/>
    <s v="No"/>
    <n v="1"/>
    <n v="1"/>
    <s v="No"/>
    <n v="60840"/>
    <n v="13520"/>
    <n v="6760"/>
    <n v="40560"/>
    <s v="Subaru"/>
    <s v="Forrester"/>
    <n v="2011"/>
    <x v="1"/>
    <x v="0"/>
  </r>
  <r>
    <n v="407"/>
    <n v="55"/>
    <n v="193213"/>
    <d v="1996-03-11T00:00:00"/>
    <s v="OH"/>
    <s v="100/300"/>
    <n v="1000"/>
    <n v="1250.08"/>
    <n v="5000000"/>
    <n v="474598"/>
    <s v="FEMALE"/>
    <s v="PhD"/>
    <s v="Tech-Support"/>
    <s v="Wife"/>
    <n v="0"/>
    <n v="-57700"/>
    <d v="2015-02-08T00:00:00"/>
    <s v="Multi-Vehicle Collision"/>
    <s v="Side Collision"/>
    <s v="Total Loss"/>
    <s v="Police"/>
    <s v="WV"/>
    <s v="Arlington"/>
    <n v="0"/>
    <n v="3"/>
    <s v="Unknown"/>
    <n v="2"/>
    <n v="3"/>
    <s v="Yes"/>
    <n v="68160"/>
    <n v="11360"/>
    <n v="11360"/>
    <n v="45440"/>
    <s v="Ford"/>
    <s v="Escape"/>
    <n v="2010"/>
    <x v="1"/>
    <x v="0"/>
  </r>
  <r>
    <n v="101"/>
    <n v="27"/>
    <n v="557218"/>
    <d v="1997-11-23T00:00:00"/>
    <s v="IL"/>
    <s v="500/1000"/>
    <n v="500"/>
    <n v="982.7"/>
    <n v="6000000"/>
    <n v="440865"/>
    <s v="FEMALE"/>
    <s v="College"/>
    <s v="Transport-Moving"/>
    <s v="Unmarried"/>
    <n v="30800"/>
    <n v="-43700"/>
    <d v="2015-01-13T00:00:00"/>
    <s v="Parked Car"/>
    <s v="Unknown"/>
    <s v="Minor Damage"/>
    <s v="None"/>
    <s v="SC"/>
    <s v="Arlington"/>
    <n v="9"/>
    <n v="1"/>
    <s v="No"/>
    <n v="1"/>
    <n v="0"/>
    <s v="No"/>
    <n v="5170"/>
    <n v="940"/>
    <n v="470"/>
    <n v="3760"/>
    <s v="Toyota"/>
    <s v="Camry"/>
    <n v="2001"/>
    <x v="1"/>
    <x v="2"/>
  </r>
  <r>
    <n v="187"/>
    <n v="37"/>
    <n v="125591"/>
    <d v="2013-08-08T00:00:00"/>
    <s v="IN"/>
    <s v="500/1000"/>
    <n v="1000"/>
    <n v="1412.06"/>
    <n v="5000000"/>
    <n v="450947"/>
    <s v="FEMALE"/>
    <s v="Masters"/>
    <s v="Protective-Serv"/>
    <s v="Not-In-Family"/>
    <n v="60100"/>
    <n v="0"/>
    <d v="2015-01-16T00:00:00"/>
    <s v="Single Vehicle Collision"/>
    <s v="Side Collision"/>
    <s v="Total Loss"/>
    <s v="Ambulance"/>
    <s v="NC"/>
    <s v="River wood"/>
    <n v="21"/>
    <n v="1"/>
    <s v="Unknown"/>
    <n v="0"/>
    <n v="3"/>
    <s v="Unknown"/>
    <n v="57700"/>
    <n v="5770"/>
    <n v="5770"/>
    <n v="46160"/>
    <s v="Nissan"/>
    <s v="Maxima"/>
    <n v="2000"/>
    <x v="1"/>
    <x v="0"/>
  </r>
  <r>
    <n v="252"/>
    <n v="46"/>
    <n v="227244"/>
    <d v="1996-11-30T00:00:00"/>
    <s v="IN"/>
    <s v="500/1000"/>
    <n v="2000"/>
    <n v="1066.7"/>
    <n v="0"/>
    <n v="473370"/>
    <s v="FEMALE"/>
    <s v="JD"/>
    <s v="Handlers-Cleaners"/>
    <s v="Own-Child"/>
    <n v="0"/>
    <n v="0"/>
    <d v="2015-01-30T00:00:00"/>
    <s v="Multi-Vehicle Collision"/>
    <s v="Front Collision"/>
    <s v="Total Loss"/>
    <s v="Other"/>
    <s v="VA"/>
    <s v="North bend"/>
    <n v="22"/>
    <n v="3"/>
    <s v="No"/>
    <n v="0"/>
    <n v="2"/>
    <s v="No"/>
    <n v="89520"/>
    <n v="14920"/>
    <n v="14920"/>
    <n v="59680"/>
    <s v="Audi"/>
    <s v="A3"/>
    <n v="2014"/>
    <x v="1"/>
    <x v="1"/>
  </r>
  <r>
    <n v="229"/>
    <n v="43"/>
    <n v="791425"/>
    <d v="1997-06-18T00:00:00"/>
    <s v="IN"/>
    <s v="250/500"/>
    <n v="2000"/>
    <n v="1585.54"/>
    <n v="0"/>
    <n v="463153"/>
    <s v="MALE"/>
    <s v="High School"/>
    <s v="Protective-Serv"/>
    <s v="Not-In-Family"/>
    <n v="42600"/>
    <n v="-44400"/>
    <d v="2015-02-26T00:00:00"/>
    <s v="Vehicle Theft"/>
    <s v="Unknown"/>
    <s v="Minor Damage"/>
    <s v="None"/>
    <s v="WV"/>
    <s v="Hillsdale"/>
    <n v="3"/>
    <n v="1"/>
    <s v="No"/>
    <n v="1"/>
    <n v="0"/>
    <s v="Yes"/>
    <n v="4620"/>
    <n v="420"/>
    <n v="840"/>
    <n v="3360"/>
    <s v="Volkswagen"/>
    <s v="Jetta"/>
    <n v="2012"/>
    <x v="1"/>
    <x v="1"/>
  </r>
  <r>
    <n v="246"/>
    <n v="39"/>
    <n v="354455"/>
    <d v="2007-04-19T00:00:00"/>
    <s v="IN"/>
    <s v="250/500"/>
    <n v="1000"/>
    <n v="1416.08"/>
    <n v="0"/>
    <n v="612546"/>
    <s v="FEMALE"/>
    <s v="JD"/>
    <s v="Craft-Repair"/>
    <s v="Other-Relative"/>
    <n v="0"/>
    <n v="-36600"/>
    <d v="2015-01-27T00:00:00"/>
    <s v="Single Vehicle Collision"/>
    <s v="Rear Collision"/>
    <s v="Minor Damage"/>
    <s v="Ambulance"/>
    <s v="WV"/>
    <s v="Northbrook"/>
    <n v="16"/>
    <n v="1"/>
    <s v="Yes"/>
    <n v="0"/>
    <n v="3"/>
    <s v="Unknown"/>
    <n v="45180"/>
    <n v="5020"/>
    <n v="5020"/>
    <n v="35140"/>
    <s v="Honda"/>
    <s v="CRV"/>
    <n v="2004"/>
    <x v="1"/>
    <x v="0"/>
  </r>
  <r>
    <n v="190"/>
    <n v="38"/>
    <n v="601042"/>
    <d v="2007-09-19T00:00:00"/>
    <s v="OH"/>
    <s v="250/500"/>
    <n v="500"/>
    <n v="1246.03"/>
    <n v="0"/>
    <n v="442919"/>
    <s v="MALE"/>
    <s v="JD"/>
    <s v="Craft-Repair"/>
    <s v="Unmarried"/>
    <n v="61900"/>
    <n v="-50000"/>
    <d v="2015-01-28T00:00:00"/>
    <s v="Single Vehicle Collision"/>
    <s v="Side Collision"/>
    <s v="Total Loss"/>
    <s v="Other"/>
    <s v="NY"/>
    <s v="River wood"/>
    <n v="14"/>
    <n v="1"/>
    <s v="Yes"/>
    <n v="0"/>
    <n v="0"/>
    <s v="No"/>
    <n v="45100"/>
    <n v="9020"/>
    <n v="4510"/>
    <n v="31570"/>
    <s v="Nissan"/>
    <s v="Maxima"/>
    <n v="2013"/>
    <x v="1"/>
    <x v="2"/>
  </r>
  <r>
    <n v="95"/>
    <n v="32"/>
    <n v="433663"/>
    <d v="1996-12-21T00:00:00"/>
    <s v="IN"/>
    <s v="500/1000"/>
    <n v="2000"/>
    <n v="1356.64"/>
    <n v="0"/>
    <n v="449352"/>
    <s v="MALE"/>
    <s v="Masters"/>
    <s v="Machine-Op-Inspct"/>
    <s v="Not-In-Family"/>
    <n v="67800"/>
    <n v="-48600"/>
    <d v="2015-02-23T00:00:00"/>
    <s v="Multi-Vehicle Collision"/>
    <s v="Side Collision"/>
    <s v="Total Loss"/>
    <s v="Police"/>
    <s v="SC"/>
    <s v="Springfield"/>
    <n v="21"/>
    <n v="3"/>
    <s v="Yes"/>
    <n v="0"/>
    <n v="3"/>
    <s v="Yes"/>
    <n v="83160"/>
    <n v="15120"/>
    <n v="15120"/>
    <n v="52920"/>
    <s v="Toyota"/>
    <s v="Camry"/>
    <n v="2003"/>
    <x v="1"/>
    <x v="1"/>
  </r>
  <r>
    <n v="205"/>
    <n v="42"/>
    <n v="471938"/>
    <d v="2008-02-03T00:00:00"/>
    <s v="IL"/>
    <s v="100/300"/>
    <n v="2000"/>
    <n v="1387.7"/>
    <n v="4000000"/>
    <n v="470104"/>
    <s v="FEMALE"/>
    <s v="High School"/>
    <s v="Priv-House-Serv"/>
    <s v="Other-Relative"/>
    <n v="0"/>
    <n v="0"/>
    <d v="2015-01-18T00:00:00"/>
    <s v="Single Vehicle Collision"/>
    <s v="Rear Collision"/>
    <s v="Minor Damage"/>
    <s v="Police"/>
    <s v="WV"/>
    <s v="Columbus"/>
    <n v="19"/>
    <n v="1"/>
    <s v="No"/>
    <n v="2"/>
    <n v="1"/>
    <s v="No"/>
    <n v="86130"/>
    <n v="15660"/>
    <n v="15660"/>
    <n v="54810"/>
    <s v="Chevrolet"/>
    <s v="Silverado"/>
    <n v="1995"/>
    <x v="1"/>
    <x v="1"/>
  </r>
  <r>
    <n v="41"/>
    <n v="25"/>
    <n v="564654"/>
    <d v="2003-07-16T00:00:00"/>
    <s v="OH"/>
    <s v="100/300"/>
    <n v="1000"/>
    <n v="1004.14"/>
    <n v="0"/>
    <n v="459889"/>
    <s v="MALE"/>
    <s v="Masters"/>
    <s v="Priv-House-Serv"/>
    <s v="Wife"/>
    <n v="35400"/>
    <n v="0"/>
    <d v="2015-02-15T00:00:00"/>
    <s v="Multi-Vehicle Collision"/>
    <s v="Front Collision"/>
    <s v="Major Damage"/>
    <s v="Fire"/>
    <s v="NC"/>
    <s v="Hillsdale"/>
    <n v="13"/>
    <n v="3"/>
    <s v="No"/>
    <n v="1"/>
    <n v="3"/>
    <s v="No"/>
    <n v="48000"/>
    <n v="9600"/>
    <n v="4800"/>
    <n v="33600"/>
    <s v="Dodge"/>
    <s v="RAM"/>
    <n v="1995"/>
    <x v="1"/>
    <x v="0"/>
  </r>
  <r>
    <n v="137"/>
    <n v="35"/>
    <n v="645723"/>
    <d v="1991-05-05T00:00:00"/>
    <s v="OH"/>
    <s v="500/1000"/>
    <n v="500"/>
    <n v="1107.07"/>
    <n v="0"/>
    <n v="478868"/>
    <s v="FEMALE"/>
    <s v="High School"/>
    <s v="Protective-Serv"/>
    <s v="Husband"/>
    <n v="0"/>
    <n v="-45300"/>
    <d v="2015-02-04T00:00:00"/>
    <s v="Vehicle Theft"/>
    <s v="Unknown"/>
    <s v="Minor Damage"/>
    <s v="Police"/>
    <s v="VA"/>
    <s v="Hillsdale"/>
    <n v="21"/>
    <n v="1"/>
    <s v="No"/>
    <n v="0"/>
    <n v="0"/>
    <s v="Yes"/>
    <n v="3300"/>
    <n v="600"/>
    <n v="600"/>
    <n v="2100"/>
    <s v="Saab"/>
    <s v="92x"/>
    <n v="2008"/>
    <x v="1"/>
    <x v="2"/>
  </r>
  <r>
    <n v="194"/>
    <n v="34"/>
    <n v="573572"/>
    <d v="1991-06-16T00:00:00"/>
    <s v="IL"/>
    <s v="100/300"/>
    <n v="500"/>
    <n v="1429.96"/>
    <n v="0"/>
    <n v="463307"/>
    <s v="FEMALE"/>
    <s v="JD"/>
    <s v="Protective-Serv"/>
    <s v="Husband"/>
    <n v="67800"/>
    <n v="0"/>
    <d v="2015-01-12T00:00:00"/>
    <s v="Multi-Vehicle Collision"/>
    <s v="Rear Collision"/>
    <s v="Minor Damage"/>
    <s v="Ambulance"/>
    <s v="NY"/>
    <s v="North bend"/>
    <n v="11"/>
    <n v="3"/>
    <s v="No"/>
    <n v="1"/>
    <n v="2"/>
    <s v="Yes"/>
    <n v="57200"/>
    <n v="11440"/>
    <n v="5720"/>
    <n v="40040"/>
    <s v="Toyota"/>
    <s v="Camry"/>
    <n v="2005"/>
    <x v="1"/>
    <x v="2"/>
  </r>
  <r>
    <n v="128"/>
    <n v="35"/>
    <n v="437960"/>
    <d v="2001-04-03T00:00:00"/>
    <s v="IN"/>
    <s v="250/500"/>
    <n v="1000"/>
    <n v="1074.99"/>
    <n v="0"/>
    <n v="453620"/>
    <s v="FEMALE"/>
    <s v="Associate"/>
    <s v="Adm-Clerical"/>
    <s v="Husband"/>
    <n v="0"/>
    <n v="-48800"/>
    <d v="2015-01-02T00:00:00"/>
    <s v="Vehicle Theft"/>
    <s v="Unknown"/>
    <s v="Trivial Damage"/>
    <s v="Police"/>
    <s v="VA"/>
    <s v="Columbus"/>
    <n v="16"/>
    <n v="1"/>
    <s v="Unknown"/>
    <n v="2"/>
    <n v="0"/>
    <s v="Unknown"/>
    <n v="7590"/>
    <n v="1380"/>
    <n v="690"/>
    <n v="5520"/>
    <s v="Acura"/>
    <s v="MDX"/>
    <n v="2012"/>
    <x v="1"/>
    <x v="0"/>
  </r>
  <r>
    <n v="150"/>
    <n v="37"/>
    <n v="649800"/>
    <d v="2014-03-16T00:00:00"/>
    <s v="OH"/>
    <s v="500/1000"/>
    <n v="1000"/>
    <n v="1007"/>
    <n v="0"/>
    <n v="466238"/>
    <s v="FEMALE"/>
    <s v="PhD"/>
    <s v="Transport-Moving"/>
    <s v="Unmarried"/>
    <n v="30400"/>
    <n v="-89400"/>
    <d v="2015-01-27T00:00:00"/>
    <s v="Single Vehicle Collision"/>
    <s v="Rear Collision"/>
    <s v="Total Loss"/>
    <s v="Police"/>
    <s v="VA"/>
    <s v="Arlington"/>
    <n v="9"/>
    <n v="1"/>
    <s v="No"/>
    <n v="0"/>
    <n v="2"/>
    <s v="Unknown"/>
    <n v="80080"/>
    <n v="12320"/>
    <n v="12320"/>
    <n v="55440"/>
    <s v="Chevrolet"/>
    <s v="Silverado"/>
    <n v="2013"/>
    <x v="1"/>
    <x v="0"/>
  </r>
  <r>
    <n v="104"/>
    <n v="30"/>
    <n v="544225"/>
    <d v="2010-08-03T00:00:00"/>
    <s v="OH"/>
    <s v="100/300"/>
    <n v="500"/>
    <n v="1052.8499999999999"/>
    <n v="0"/>
    <n v="607697"/>
    <s v="FEMALE"/>
    <s v="MD"/>
    <s v="Protective-Serv"/>
    <s v="Other-Relative"/>
    <n v="0"/>
    <n v="-70100"/>
    <d v="2015-02-09T00:00:00"/>
    <s v="Vehicle Theft"/>
    <s v="Unknown"/>
    <s v="Minor Damage"/>
    <s v="Police"/>
    <s v="WV"/>
    <s v="River wood"/>
    <n v="8"/>
    <n v="1"/>
    <s v="No"/>
    <n v="0"/>
    <n v="0"/>
    <s v="Yes"/>
    <n v="4800"/>
    <n v="960"/>
    <n v="480"/>
    <n v="3360"/>
    <s v="Bmw"/>
    <s v="3 Series"/>
    <n v="2006"/>
    <x v="1"/>
    <x v="2"/>
  </r>
  <r>
    <n v="163"/>
    <n v="37"/>
    <n v="390256"/>
    <d v="2009-11-25T00:00:00"/>
    <s v="IN"/>
    <s v="500/1000"/>
    <n v="1000"/>
    <n v="1200.33"/>
    <n v="4000000"/>
    <n v="477631"/>
    <s v="FEMALE"/>
    <s v="High School"/>
    <s v="Craft-Repair"/>
    <s v="Own-Child"/>
    <n v="0"/>
    <n v="-36400"/>
    <d v="2015-02-06T00:00:00"/>
    <s v="Vehicle Theft"/>
    <s v="Unknown"/>
    <s v="Minor Damage"/>
    <s v="Police"/>
    <s v="WV"/>
    <s v="Springfield"/>
    <n v="7"/>
    <n v="1"/>
    <s v="Unknown"/>
    <n v="2"/>
    <n v="1"/>
    <s v="Yes"/>
    <n v="3900"/>
    <n v="390"/>
    <n v="780"/>
    <n v="2730"/>
    <s v="Volkswagen"/>
    <s v="Jetta"/>
    <n v="2008"/>
    <x v="0"/>
    <x v="0"/>
  </r>
  <r>
    <n v="80"/>
    <n v="26"/>
    <n v="488597"/>
    <d v="2001-05-08T00:00:00"/>
    <s v="IL"/>
    <s v="100/300"/>
    <n v="1000"/>
    <n v="1343"/>
    <n v="0"/>
    <n v="443625"/>
    <s v="MALE"/>
    <s v="Masters"/>
    <s v="Handlers-Cleaners"/>
    <s v="Other-Relative"/>
    <n v="64600"/>
    <n v="0"/>
    <d v="2015-01-03T00:00:00"/>
    <s v="Single Vehicle Collision"/>
    <s v="Front Collision"/>
    <s v="Minor Damage"/>
    <s v="Other"/>
    <s v="SC"/>
    <s v="Arlington"/>
    <n v="12"/>
    <n v="1"/>
    <s v="Unknown"/>
    <n v="0"/>
    <n v="0"/>
    <s v="No"/>
    <n v="90400"/>
    <n v="9040"/>
    <n v="9040"/>
    <n v="72320"/>
    <s v="Bmw"/>
    <s v="3 Series"/>
    <n v="1995"/>
    <x v="1"/>
    <x v="0"/>
  </r>
  <r>
    <n v="65"/>
    <n v="29"/>
    <n v="133889"/>
    <d v="2004-06-14T00:00:00"/>
    <s v="OH"/>
    <s v="250/500"/>
    <n v="2000"/>
    <n v="1441.6"/>
    <n v="5000000"/>
    <n v="472223"/>
    <s v="FEMALE"/>
    <s v="MD"/>
    <s v="Sales"/>
    <s v="Own-Child"/>
    <n v="0"/>
    <n v="0"/>
    <d v="2015-01-12T00:00:00"/>
    <s v="Multi-Vehicle Collision"/>
    <s v="Rear Collision"/>
    <s v="Minor Damage"/>
    <s v="Other"/>
    <s v="NC"/>
    <s v="Columbus"/>
    <n v="21"/>
    <n v="3"/>
    <s v="Yes"/>
    <n v="0"/>
    <n v="0"/>
    <s v="Unknown"/>
    <n v="62900"/>
    <n v="6290"/>
    <n v="12580"/>
    <n v="44030"/>
    <s v="Jeep"/>
    <s v="Grand Cherokee"/>
    <n v="1998"/>
    <x v="1"/>
    <x v="1"/>
  </r>
  <r>
    <n v="179"/>
    <n v="32"/>
    <n v="931901"/>
    <d v="1994-08-07T00:00:00"/>
    <s v="OH"/>
    <s v="100/300"/>
    <n v="1000"/>
    <n v="1433.42"/>
    <n v="6000000"/>
    <n v="608328"/>
    <s v="FEMALE"/>
    <s v="Associate"/>
    <s v="Protective-Serv"/>
    <s v="Own-Child"/>
    <n v="53800"/>
    <n v="0"/>
    <d v="2015-01-22T00:00:00"/>
    <s v="Single Vehicle Collision"/>
    <s v="Rear Collision"/>
    <s v="Major Damage"/>
    <s v="Police"/>
    <s v="NC"/>
    <s v="Arlington"/>
    <n v="4"/>
    <n v="1"/>
    <s v="Yes"/>
    <n v="1"/>
    <n v="2"/>
    <s v="No"/>
    <n v="54200"/>
    <n v="5420"/>
    <n v="10840"/>
    <n v="37940"/>
    <s v="Nissan"/>
    <s v="Ultimo"/>
    <n v="2014"/>
    <x v="0"/>
    <x v="0"/>
  </r>
  <r>
    <n v="372"/>
    <n v="50"/>
    <n v="769475"/>
    <d v="2004-08-26T00:00:00"/>
    <s v="OH"/>
    <s v="500/1000"/>
    <n v="2000"/>
    <n v="1368.57"/>
    <n v="0"/>
    <n v="474860"/>
    <s v="FEMALE"/>
    <s v="MD"/>
    <s v="Tech-Support"/>
    <s v="Other-Relative"/>
    <n v="0"/>
    <n v="0"/>
    <d v="2015-01-03T00:00:00"/>
    <s v="Multi-Vehicle Collision"/>
    <s v="Side Collision"/>
    <s v="Major Damage"/>
    <s v="Police"/>
    <s v="NY"/>
    <s v="North bend"/>
    <n v="18"/>
    <n v="3"/>
    <s v="No"/>
    <n v="2"/>
    <n v="2"/>
    <s v="Yes"/>
    <n v="51800"/>
    <n v="5180"/>
    <n v="10360"/>
    <n v="36260"/>
    <s v="Acura"/>
    <s v="MDX"/>
    <n v="2003"/>
    <x v="1"/>
    <x v="1"/>
  </r>
  <r>
    <n v="398"/>
    <n v="55"/>
    <n v="844062"/>
    <d v="1990-05-25T00:00:00"/>
    <s v="OH"/>
    <s v="250/500"/>
    <n v="500"/>
    <n v="862.19"/>
    <n v="0"/>
    <n v="606858"/>
    <s v="MALE"/>
    <s v="High School"/>
    <s v="Adm-Clerical"/>
    <s v="Unmarried"/>
    <n v="69400"/>
    <n v="0"/>
    <d v="2015-02-23T00:00:00"/>
    <s v="Vehicle Theft"/>
    <s v="Unknown"/>
    <s v="Trivial Damage"/>
    <s v="Police"/>
    <s v="SC"/>
    <s v="North bend"/>
    <n v="7"/>
    <n v="1"/>
    <s v="Unknown"/>
    <n v="2"/>
    <n v="3"/>
    <s v="Unknown"/>
    <n v="6600"/>
    <n v="600"/>
    <n v="1200"/>
    <n v="4800"/>
    <s v="Acura"/>
    <s v="MDX"/>
    <n v="2012"/>
    <x v="1"/>
    <x v="2"/>
  </r>
  <r>
    <n v="213"/>
    <n v="35"/>
    <n v="844129"/>
    <d v="1990-09-20T00:00:00"/>
    <s v="OH"/>
    <s v="250/500"/>
    <n v="500"/>
    <n v="871.46"/>
    <n v="0"/>
    <n v="477938"/>
    <s v="MALE"/>
    <s v="MD"/>
    <s v="Tech-Support"/>
    <s v="Husband"/>
    <n v="58500"/>
    <n v="-77700"/>
    <d v="2015-01-22T00:00:00"/>
    <s v="Single Vehicle Collision"/>
    <s v="Side Collision"/>
    <s v="Total Loss"/>
    <s v="Fire"/>
    <s v="SC"/>
    <s v="Northbrook"/>
    <n v="13"/>
    <n v="1"/>
    <s v="Yes"/>
    <n v="2"/>
    <n v="0"/>
    <s v="Yes"/>
    <n v="74140"/>
    <n v="13480"/>
    <n v="6740"/>
    <n v="53920"/>
    <s v="Ford"/>
    <s v="Escape"/>
    <n v="2007"/>
    <x v="1"/>
    <x v="2"/>
  </r>
  <r>
    <n v="79"/>
    <n v="25"/>
    <n v="732169"/>
    <d v="2000-11-05T00:00:00"/>
    <s v="OH"/>
    <s v="500/1000"/>
    <n v="500"/>
    <n v="1863.04"/>
    <n v="0"/>
    <n v="462698"/>
    <s v="FEMALE"/>
    <s v="Associate"/>
    <s v="Priv-House-Serv"/>
    <s v="Not-In-Family"/>
    <n v="53400"/>
    <n v="-35200"/>
    <d v="2015-02-13T00:00:00"/>
    <s v="Single Vehicle Collision"/>
    <s v="Front Collision"/>
    <s v="Total Loss"/>
    <s v="Fire"/>
    <s v="VA"/>
    <s v="North bend"/>
    <n v="0"/>
    <n v="1"/>
    <s v="No"/>
    <n v="2"/>
    <n v="1"/>
    <s v="Unknown"/>
    <n v="67800"/>
    <n v="13560"/>
    <n v="6780"/>
    <n v="47460"/>
    <s v="Mercedes"/>
    <s v="C300"/>
    <n v="1995"/>
    <x v="1"/>
    <x v="2"/>
  </r>
  <r>
    <n v="232"/>
    <n v="44"/>
    <n v="221854"/>
    <d v="1994-10-03T00:00:00"/>
    <s v="OH"/>
    <s v="250/500"/>
    <n v="2000"/>
    <n v="1181.6400000000001"/>
    <n v="0"/>
    <n v="454552"/>
    <s v="MALE"/>
    <s v="College"/>
    <s v="Other-Service"/>
    <s v="Wife"/>
    <n v="25800"/>
    <n v="0"/>
    <d v="2015-02-08T00:00:00"/>
    <s v="Single Vehicle Collision"/>
    <s v="Rear Collision"/>
    <s v="Major Damage"/>
    <s v="Fire"/>
    <s v="NY"/>
    <s v="North bend"/>
    <n v="22"/>
    <n v="1"/>
    <s v="Unknown"/>
    <n v="1"/>
    <n v="1"/>
    <s v="Yes"/>
    <n v="55400"/>
    <n v="5540"/>
    <n v="11080"/>
    <n v="38780"/>
    <s v="Jeep"/>
    <s v="Grand Cherokee"/>
    <n v="2002"/>
    <x v="0"/>
    <x v="1"/>
  </r>
  <r>
    <n v="230"/>
    <n v="37"/>
    <n v="776950"/>
    <d v="2005-04-11T00:00:00"/>
    <s v="IL"/>
    <s v="500/1000"/>
    <n v="1000"/>
    <n v="1060.74"/>
    <n v="0"/>
    <n v="471585"/>
    <s v="MALE"/>
    <s v="PhD"/>
    <s v="Tech-Support"/>
    <s v="Own-Child"/>
    <n v="0"/>
    <n v="-51500"/>
    <d v="2015-01-09T00:00:00"/>
    <s v="Single Vehicle Collision"/>
    <s v="Rear Collision"/>
    <s v="Major Damage"/>
    <s v="Ambulance"/>
    <s v="SC"/>
    <s v="Columbus"/>
    <n v="15"/>
    <n v="1"/>
    <s v="Yes"/>
    <n v="2"/>
    <n v="3"/>
    <s v="Unknown"/>
    <n v="49100"/>
    <n v="9820"/>
    <n v="4910"/>
    <n v="34370"/>
    <s v="Subaru"/>
    <s v="Impreza"/>
    <n v="1996"/>
    <x v="0"/>
    <x v="0"/>
  </r>
  <r>
    <n v="234"/>
    <n v="41"/>
    <n v="291006"/>
    <d v="1990-05-16T00:00:00"/>
    <s v="IN"/>
    <s v="100/300"/>
    <n v="500"/>
    <n v="951.56"/>
    <n v="0"/>
    <n v="455426"/>
    <s v="FEMALE"/>
    <s v="JD"/>
    <s v="Transport-Moving"/>
    <s v="Wife"/>
    <n v="59400"/>
    <n v="-78600"/>
    <d v="2015-02-08T00:00:00"/>
    <s v="Multi-Vehicle Collision"/>
    <s v="Side Collision"/>
    <s v="Major Damage"/>
    <s v="Police"/>
    <s v="SC"/>
    <s v="River wood"/>
    <n v="3"/>
    <n v="3"/>
    <s v="No"/>
    <n v="2"/>
    <n v="1"/>
    <s v="Unknown"/>
    <n v="98280"/>
    <n v="15120"/>
    <n v="7560"/>
    <n v="75600"/>
    <s v="Chevrolet"/>
    <s v="Tahoe"/>
    <n v="2007"/>
    <x v="0"/>
    <x v="2"/>
  </r>
  <r>
    <n v="240"/>
    <n v="40"/>
    <n v="845751"/>
    <d v="2004-09-11T00:00:00"/>
    <s v="IN"/>
    <s v="100/300"/>
    <n v="500"/>
    <n v="1533.71"/>
    <n v="9000000"/>
    <n v="469856"/>
    <s v="FEMALE"/>
    <s v="JD"/>
    <s v="Protective-Serv"/>
    <s v="Own-Child"/>
    <n v="0"/>
    <n v="-70900"/>
    <d v="2015-01-10T00:00:00"/>
    <s v="Multi-Vehicle Collision"/>
    <s v="Rear Collision"/>
    <s v="Total Loss"/>
    <s v="Fire"/>
    <s v="VA"/>
    <s v="North bend"/>
    <n v="18"/>
    <n v="2"/>
    <s v="Yes"/>
    <n v="0"/>
    <n v="2"/>
    <s v="Unknown"/>
    <n v="66550"/>
    <n v="6050"/>
    <n v="12100"/>
    <n v="48400"/>
    <s v="Ford"/>
    <s v="Escape"/>
    <n v="2008"/>
    <x v="1"/>
    <x v="2"/>
  </r>
  <r>
    <n v="143"/>
    <n v="33"/>
    <n v="889764"/>
    <d v="1993-11-30T00:00:00"/>
    <s v="OH"/>
    <s v="500/1000"/>
    <n v="1000"/>
    <n v="1200.0899999999999"/>
    <n v="0"/>
    <n v="454191"/>
    <s v="FEMALE"/>
    <s v="Associate"/>
    <s v="Craft-Repair"/>
    <s v="Unmarried"/>
    <n v="38400"/>
    <n v="-5700"/>
    <d v="2015-01-26T00:00:00"/>
    <s v="Multi-Vehicle Collision"/>
    <s v="Side Collision"/>
    <s v="Major Damage"/>
    <s v="Fire"/>
    <s v="WV"/>
    <s v="Arlington"/>
    <n v="17"/>
    <n v="3"/>
    <s v="Unknown"/>
    <n v="2"/>
    <n v="2"/>
    <s v="Unknown"/>
    <n v="70400"/>
    <n v="14080"/>
    <n v="7040"/>
    <n v="49280"/>
    <s v="Acura"/>
    <s v="RSX"/>
    <n v="2002"/>
    <x v="1"/>
    <x v="0"/>
  </r>
  <r>
    <n v="266"/>
    <n v="42"/>
    <n v="929306"/>
    <d v="2003-03-06T00:00:00"/>
    <s v="IN"/>
    <s v="100/300"/>
    <n v="500"/>
    <n v="1093.83"/>
    <n v="4000000"/>
    <n v="468454"/>
    <s v="MALE"/>
    <s v="Associate"/>
    <s v="Adm-Clerical"/>
    <s v="Other-Relative"/>
    <n v="0"/>
    <n v="-49600"/>
    <d v="2015-02-21T00:00:00"/>
    <s v="Multi-Vehicle Collision"/>
    <s v="Side Collision"/>
    <s v="Major Damage"/>
    <s v="Ambulance"/>
    <s v="WV"/>
    <s v="Springfield"/>
    <n v="18"/>
    <n v="3"/>
    <s v="Unknown"/>
    <n v="1"/>
    <n v="1"/>
    <s v="No"/>
    <n v="53280"/>
    <n v="4440"/>
    <n v="8880"/>
    <n v="39960"/>
    <s v="Subaru"/>
    <s v="Impreza"/>
    <n v="2015"/>
    <x v="0"/>
    <x v="2"/>
  </r>
  <r>
    <n v="89"/>
    <n v="32"/>
    <n v="515457"/>
    <d v="1996-12-18T00:00:00"/>
    <s v="IN"/>
    <s v="250/500"/>
    <n v="1000"/>
    <n v="988.93"/>
    <n v="0"/>
    <n v="614187"/>
    <s v="FEMALE"/>
    <s v="High School"/>
    <s v="Craft-Repair"/>
    <s v="Unmarried"/>
    <n v="27600"/>
    <n v="0"/>
    <d v="2015-01-23T00:00:00"/>
    <s v="Single Vehicle Collision"/>
    <s v="Front Collision"/>
    <s v="Total Loss"/>
    <s v="Other"/>
    <s v="NY"/>
    <s v="Columbus"/>
    <n v="11"/>
    <n v="1"/>
    <s v="Unknown"/>
    <n v="2"/>
    <n v="3"/>
    <s v="Yes"/>
    <n v="84590"/>
    <n v="15380"/>
    <n v="15380"/>
    <n v="53830"/>
    <s v="Dodge"/>
    <s v="Neon"/>
    <n v="1999"/>
    <x v="1"/>
    <x v="0"/>
  </r>
  <r>
    <n v="229"/>
    <n v="37"/>
    <n v="556270"/>
    <d v="1995-02-21T00:00:00"/>
    <s v="IN"/>
    <s v="500/1000"/>
    <n v="1000"/>
    <n v="1331.94"/>
    <n v="0"/>
    <n v="433974"/>
    <s v="FEMALE"/>
    <s v="Masters"/>
    <s v="Farming-Fishing"/>
    <s v="Not-In-Family"/>
    <n v="0"/>
    <n v="-55400"/>
    <d v="2015-02-05T00:00:00"/>
    <s v="Single Vehicle Collision"/>
    <s v="Rear Collision"/>
    <s v="Total Loss"/>
    <s v="Other"/>
    <s v="NY"/>
    <s v="Columbus"/>
    <n v="17"/>
    <n v="1"/>
    <s v="No"/>
    <n v="0"/>
    <n v="2"/>
    <s v="Yes"/>
    <n v="54560"/>
    <n v="9920"/>
    <n v="9920"/>
    <n v="34720"/>
    <s v="Saab"/>
    <n v="95"/>
    <n v="2004"/>
    <x v="1"/>
    <x v="0"/>
  </r>
  <r>
    <n v="245"/>
    <n v="40"/>
    <n v="908935"/>
    <d v="2009-12-11T00:00:00"/>
    <s v="IL"/>
    <s v="500/1000"/>
    <n v="1000"/>
    <n v="1361.45"/>
    <n v="0"/>
    <n v="604833"/>
    <s v="MALE"/>
    <s v="PhD"/>
    <s v="Handlers-Cleaners"/>
    <s v="Unmarried"/>
    <n v="39300"/>
    <n v="0"/>
    <d v="2015-02-15T00:00:00"/>
    <s v="Single Vehicle Collision"/>
    <s v="Rear Collision"/>
    <s v="Minor Damage"/>
    <s v="Ambulance"/>
    <s v="OH"/>
    <s v="North bend"/>
    <n v="12"/>
    <n v="1"/>
    <s v="Yes"/>
    <n v="0"/>
    <n v="2"/>
    <s v="Yes"/>
    <n v="82170"/>
    <n v="7470"/>
    <n v="7470"/>
    <n v="67230"/>
    <s v="Subaru"/>
    <s v="Forrester"/>
    <n v="1999"/>
    <x v="1"/>
    <x v="0"/>
  </r>
  <r>
    <n v="50"/>
    <n v="44"/>
    <n v="525862"/>
    <d v="2000-10-18T00:00:00"/>
    <s v="OH"/>
    <s v="250/500"/>
    <n v="2000"/>
    <n v="1188.51"/>
    <n v="0"/>
    <n v="447469"/>
    <s v="MALE"/>
    <s v="College"/>
    <s v="Handlers-Cleaners"/>
    <s v="Unmarried"/>
    <n v="0"/>
    <n v="-65800"/>
    <d v="2015-01-08T00:00:00"/>
    <s v="Multi-Vehicle Collision"/>
    <s v="Front Collision"/>
    <s v="Total Loss"/>
    <s v="Police"/>
    <s v="NY"/>
    <s v="North bend"/>
    <n v="15"/>
    <n v="3"/>
    <s v="Unknown"/>
    <n v="1"/>
    <n v="2"/>
    <s v="No"/>
    <n v="61100"/>
    <n v="6110"/>
    <n v="12220"/>
    <n v="42770"/>
    <s v="Dodge"/>
    <s v="Neon"/>
    <n v="2008"/>
    <x v="1"/>
    <x v="1"/>
  </r>
  <r>
    <n v="230"/>
    <n v="43"/>
    <n v="490514"/>
    <d v="2007-02-09T00:00:00"/>
    <s v="IN"/>
    <s v="500/1000"/>
    <n v="2000"/>
    <n v="1101.83"/>
    <n v="0"/>
    <n v="451529"/>
    <s v="MALE"/>
    <s v="High School"/>
    <s v="Exec-Managerial"/>
    <s v="Other-Relative"/>
    <n v="28900"/>
    <n v="0"/>
    <d v="2015-01-01T00:00:00"/>
    <s v="Multi-Vehicle Collision"/>
    <s v="Front Collision"/>
    <s v="Minor Damage"/>
    <s v="Police"/>
    <s v="NY"/>
    <s v="Arlington"/>
    <n v="0"/>
    <n v="3"/>
    <s v="Unknown"/>
    <n v="0"/>
    <n v="3"/>
    <s v="Yes"/>
    <n v="51900"/>
    <n v="5190"/>
    <n v="10380"/>
    <n v="36330"/>
    <s v="Bmw"/>
    <s v="M5"/>
    <n v="2011"/>
    <x v="0"/>
    <x v="1"/>
  </r>
  <r>
    <n v="17"/>
    <n v="39"/>
    <n v="774895"/>
    <d v="2006-10-28T00:00:00"/>
    <s v="IL"/>
    <s v="250/500"/>
    <n v="1000"/>
    <n v="840.95"/>
    <n v="0"/>
    <n v="431202"/>
    <s v="FEMALE"/>
    <s v="JD"/>
    <s v="Adm-Clerical"/>
    <s v="Unmarried"/>
    <n v="32500"/>
    <n v="-80800"/>
    <d v="2015-02-26T00:00:00"/>
    <s v="Parked Car"/>
    <s v="Unknown"/>
    <s v="Trivial Damage"/>
    <s v="Police"/>
    <s v="SC"/>
    <s v="Arlington"/>
    <n v="9"/>
    <n v="1"/>
    <s v="Unknown"/>
    <n v="2"/>
    <n v="1"/>
    <s v="Unknown"/>
    <n v="3440"/>
    <n v="430"/>
    <n v="430"/>
    <n v="2580"/>
    <s v="Subaru"/>
    <s v="Legacy"/>
    <n v="2002"/>
    <x v="1"/>
    <x v="0"/>
  </r>
  <r>
    <n v="163"/>
    <n v="36"/>
    <n v="974522"/>
    <d v="2000-01-27T00:00:00"/>
    <s v="IN"/>
    <s v="250/500"/>
    <n v="1000"/>
    <n v="1503.21"/>
    <n v="0"/>
    <n v="448190"/>
    <s v="MALE"/>
    <s v="MD"/>
    <s v="Other-Service"/>
    <s v="Husband"/>
    <n v="55700"/>
    <n v="-49900"/>
    <d v="2015-02-28T00:00:00"/>
    <s v="Single Vehicle Collision"/>
    <s v="Side Collision"/>
    <s v="Total Loss"/>
    <s v="Ambulance"/>
    <s v="WV"/>
    <s v="Springfield"/>
    <n v="1"/>
    <n v="1"/>
    <s v="Yes"/>
    <n v="2"/>
    <n v="1"/>
    <s v="No"/>
    <n v="51390"/>
    <n v="5710"/>
    <n v="11420"/>
    <n v="34260"/>
    <s v="Toyota"/>
    <s v="Corolla"/>
    <n v="2013"/>
    <x v="1"/>
    <x v="0"/>
  </r>
  <r>
    <n v="29"/>
    <n v="32"/>
    <n v="669809"/>
    <d v="2002-04-05T00:00:00"/>
    <s v="OH"/>
    <s v="100/300"/>
    <n v="1000"/>
    <n v="1722.5"/>
    <n v="0"/>
    <n v="453713"/>
    <s v="MALE"/>
    <s v="High School"/>
    <s v="Other-Service"/>
    <s v="Wife"/>
    <n v="0"/>
    <n v="-21500"/>
    <d v="2015-01-13T00:00:00"/>
    <s v="Single Vehicle Collision"/>
    <s v="Side Collision"/>
    <s v="Major Damage"/>
    <s v="Other"/>
    <s v="WV"/>
    <s v="Columbus"/>
    <n v="22"/>
    <n v="1"/>
    <s v="Unknown"/>
    <n v="0"/>
    <n v="2"/>
    <s v="Unknown"/>
    <n v="76900"/>
    <n v="7690"/>
    <n v="7690"/>
    <n v="61520"/>
    <s v="Jeep"/>
    <s v="Wrangler"/>
    <n v="1995"/>
    <x v="1"/>
    <x v="0"/>
  </r>
  <r>
    <n v="232"/>
    <n v="42"/>
    <n v="182953"/>
    <d v="2013-04-30T00:00:00"/>
    <s v="IN"/>
    <s v="100/300"/>
    <n v="500"/>
    <n v="944.03"/>
    <n v="0"/>
    <n v="440153"/>
    <s v="MALE"/>
    <s v="College"/>
    <s v="Handlers-Cleaners"/>
    <s v="Not-In-Family"/>
    <n v="0"/>
    <n v="-58400"/>
    <d v="2015-02-19T00:00:00"/>
    <s v="Single Vehicle Collision"/>
    <s v="Rear Collision"/>
    <s v="Minor Damage"/>
    <s v="Other"/>
    <s v="WV"/>
    <s v="River wood"/>
    <n v="11"/>
    <n v="1"/>
    <s v="Yes"/>
    <n v="2"/>
    <n v="3"/>
    <s v="Unknown"/>
    <n v="77000"/>
    <n v="15400"/>
    <n v="7700"/>
    <n v="53900"/>
    <s v="Toyota"/>
    <s v="Highlander"/>
    <n v="2015"/>
    <x v="0"/>
    <x v="2"/>
  </r>
  <r>
    <n v="235"/>
    <n v="39"/>
    <n v="836349"/>
    <d v="2013-05-01T00:00:00"/>
    <s v="IL"/>
    <s v="500/1000"/>
    <n v="2000"/>
    <n v="1453.61"/>
    <n v="4000000"/>
    <n v="619570"/>
    <s v="MALE"/>
    <s v="JD"/>
    <s v="Craft-Repair"/>
    <s v="Other-Relative"/>
    <n v="0"/>
    <n v="0"/>
    <d v="2015-01-13T00:00:00"/>
    <s v="Single Vehicle Collision"/>
    <s v="Side Collision"/>
    <s v="Major Damage"/>
    <s v="Other"/>
    <s v="NC"/>
    <s v="Hillsdale"/>
    <n v="10"/>
    <n v="1"/>
    <s v="Unknown"/>
    <n v="0"/>
    <n v="3"/>
    <s v="Unknown"/>
    <n v="60320"/>
    <n v="9280"/>
    <n v="9280"/>
    <n v="41760"/>
    <s v="Chevrolet"/>
    <s v="Tahoe"/>
    <n v="2012"/>
    <x v="0"/>
    <x v="1"/>
  </r>
  <r>
    <n v="295"/>
    <n v="46"/>
    <n v="591269"/>
    <d v="1999-01-09T00:00:00"/>
    <s v="IN"/>
    <s v="100/300"/>
    <n v="500"/>
    <n v="1672.88"/>
    <n v="0"/>
    <n v="478947"/>
    <s v="FEMALE"/>
    <s v="High School"/>
    <s v="Armed-Forces"/>
    <s v="Wife"/>
    <n v="0"/>
    <n v="0"/>
    <d v="2015-02-17T00:00:00"/>
    <s v="Single Vehicle Collision"/>
    <s v="Rear Collision"/>
    <s v="Minor Damage"/>
    <s v="Fire"/>
    <s v="NY"/>
    <s v="Columbus"/>
    <n v="5"/>
    <n v="1"/>
    <s v="Yes"/>
    <n v="1"/>
    <n v="1"/>
    <s v="No"/>
    <n v="60700"/>
    <n v="12140"/>
    <n v="6070"/>
    <n v="42490"/>
    <s v="Honda"/>
    <s v="Civic"/>
    <n v="1997"/>
    <x v="1"/>
    <x v="2"/>
  </r>
  <r>
    <n v="22"/>
    <n v="21"/>
    <n v="550127"/>
    <d v="2007-07-04T00:00:00"/>
    <s v="IN"/>
    <s v="250/500"/>
    <n v="1000"/>
    <n v="1248.05"/>
    <n v="0"/>
    <n v="443550"/>
    <s v="FEMALE"/>
    <s v="High School"/>
    <s v="Exec-Managerial"/>
    <s v="Husband"/>
    <n v="37500"/>
    <n v="-54000"/>
    <d v="2015-02-15T00:00:00"/>
    <s v="Multi-Vehicle Collision"/>
    <s v="Rear Collision"/>
    <s v="Total Loss"/>
    <s v="Police"/>
    <s v="SC"/>
    <s v="Arlington"/>
    <n v="3"/>
    <n v="3"/>
    <s v="Yes"/>
    <n v="1"/>
    <n v="2"/>
    <s v="Unknown"/>
    <n v="53280"/>
    <n v="5920"/>
    <n v="0"/>
    <n v="47360"/>
    <s v="Chevrolet"/>
    <s v="Malibu"/>
    <n v="2015"/>
    <x v="1"/>
    <x v="0"/>
  </r>
  <r>
    <n v="286"/>
    <n v="43"/>
    <n v="663190"/>
    <d v="1994-02-05T00:00:00"/>
    <s v="IL"/>
    <s v="100/300"/>
    <n v="500"/>
    <n v="1564.43"/>
    <n v="3000000"/>
    <n v="477644"/>
    <s v="FEMALE"/>
    <s v="MD"/>
    <s v="Prof-Specialty"/>
    <s v="Unmarried"/>
    <n v="77500"/>
    <n v="-32800"/>
    <d v="2015-01-31T00:00:00"/>
    <s v="Single Vehicle Collision"/>
    <s v="Rear Collision"/>
    <s v="Minor Damage"/>
    <s v="Fire"/>
    <s v="NY"/>
    <s v="Northbrook"/>
    <n v="18"/>
    <n v="1"/>
    <s v="Unknown"/>
    <n v="2"/>
    <n v="2"/>
    <s v="Yes"/>
    <n v="34290"/>
    <n v="3810"/>
    <n v="3810"/>
    <n v="26670"/>
    <s v="Jeep"/>
    <s v="Grand Cherokee"/>
    <n v="2013"/>
    <x v="1"/>
    <x v="2"/>
  </r>
  <r>
    <n v="257"/>
    <n v="44"/>
    <n v="109392"/>
    <d v="2006-07-12T00:00:00"/>
    <s v="OH"/>
    <s v="100/300"/>
    <n v="1000"/>
    <n v="1280.8800000000001"/>
    <n v="0"/>
    <n v="433981"/>
    <s v="MALE"/>
    <s v="MD"/>
    <s v="Other-Service"/>
    <s v="Other-Relative"/>
    <n v="59400"/>
    <n v="-32200"/>
    <d v="2015-02-06T00:00:00"/>
    <s v="Single Vehicle Collision"/>
    <s v="Rear Collision"/>
    <s v="Total Loss"/>
    <s v="Other"/>
    <s v="WV"/>
    <s v="River wood"/>
    <n v="21"/>
    <n v="1"/>
    <s v="No"/>
    <n v="0"/>
    <n v="1"/>
    <s v="No"/>
    <n v="46980"/>
    <n v="0"/>
    <n v="5220"/>
    <n v="41760"/>
    <s v="Acura"/>
    <s v="TL"/>
    <n v="2002"/>
    <x v="1"/>
    <x v="0"/>
  </r>
  <r>
    <n v="94"/>
    <n v="26"/>
    <n v="215278"/>
    <d v="2007-10-24T00:00:00"/>
    <s v="IN"/>
    <s v="100/300"/>
    <n v="500"/>
    <n v="722.66"/>
    <n v="0"/>
    <n v="433696"/>
    <s v="MALE"/>
    <s v="MD"/>
    <s v="Exec-Managerial"/>
    <s v="Husband"/>
    <n v="50300"/>
    <n v="0"/>
    <d v="2015-01-23T00:00:00"/>
    <s v="Multi-Vehicle Collision"/>
    <s v="Front Collision"/>
    <s v="Major Damage"/>
    <s v="Fire"/>
    <s v="OH"/>
    <s v="Springfield"/>
    <n v="6"/>
    <n v="3"/>
    <s v="Yes"/>
    <n v="1"/>
    <n v="2"/>
    <s v="Yes"/>
    <n v="36700"/>
    <n v="3670"/>
    <n v="7340"/>
    <n v="25690"/>
    <s v="Nissan"/>
    <s v="Pathfinder"/>
    <n v="2010"/>
    <x v="1"/>
    <x v="2"/>
  </r>
  <r>
    <n v="124"/>
    <n v="28"/>
    <n v="674570"/>
    <d v="2001-12-08T00:00:00"/>
    <s v="OH"/>
    <s v="250/500"/>
    <n v="1000"/>
    <n v="1235.1400000000001"/>
    <n v="0"/>
    <n v="443567"/>
    <s v="MALE"/>
    <s v="MD"/>
    <s v="Exec-Managerial"/>
    <s v="Husband"/>
    <n v="0"/>
    <n v="-32100"/>
    <d v="2015-02-17T00:00:00"/>
    <s v="Multi-Vehicle Collision"/>
    <s v="Side Collision"/>
    <s v="Total Loss"/>
    <s v="Other"/>
    <s v="OH"/>
    <s v="Hillsdale"/>
    <n v="20"/>
    <n v="3"/>
    <s v="Unknown"/>
    <n v="0"/>
    <n v="1"/>
    <s v="Unknown"/>
    <n v="60200"/>
    <n v="6020"/>
    <n v="6020"/>
    <n v="48160"/>
    <s v="Volkswagen"/>
    <s v="Passat"/>
    <n v="2012"/>
    <x v="1"/>
    <x v="0"/>
  </r>
  <r>
    <n v="141"/>
    <n v="30"/>
    <n v="681486"/>
    <d v="2007-03-24T00:00:00"/>
    <s v="IN"/>
    <s v="500/1000"/>
    <n v="1000"/>
    <n v="1347.04"/>
    <n v="0"/>
    <n v="430665"/>
    <s v="MALE"/>
    <s v="High School"/>
    <s v="Sales"/>
    <s v="Own-Child"/>
    <n v="0"/>
    <n v="-82100"/>
    <d v="2015-01-22T00:00:00"/>
    <s v="Parked Car"/>
    <s v="Unknown"/>
    <s v="Minor Damage"/>
    <s v="None"/>
    <s v="SC"/>
    <s v="North bend"/>
    <n v="6"/>
    <n v="1"/>
    <s v="Unknown"/>
    <n v="1"/>
    <n v="2"/>
    <s v="Yes"/>
    <n v="6480"/>
    <n v="540"/>
    <n v="1080"/>
    <n v="4860"/>
    <s v="Honda"/>
    <s v="Civic"/>
    <n v="1996"/>
    <x v="1"/>
    <x v="0"/>
  </r>
  <r>
    <n v="3"/>
    <n v="38"/>
    <n v="941851"/>
    <d v="1991-07-16T00:00:00"/>
    <s v="OH"/>
    <s v="500/1000"/>
    <n v="1000"/>
    <n v="1310.8"/>
    <n v="0"/>
    <n v="431289"/>
    <s v="FEMALE"/>
    <s v="Masters"/>
    <s v="Craft-Repair"/>
    <s v="Unmarried"/>
    <n v="0"/>
    <n v="0"/>
    <d v="2015-02-22T00:00:00"/>
    <s v="Single Vehicle Collision"/>
    <s v="Front Collision"/>
    <s v="Minor Damage"/>
    <s v="Fire"/>
    <s v="NC"/>
    <s v="Northbrook"/>
    <n v="20"/>
    <n v="1"/>
    <s v="Yes"/>
    <n v="0"/>
    <n v="1"/>
    <s v="Unknown"/>
    <n v="87200"/>
    <n v="17440"/>
    <n v="8720"/>
    <n v="61040"/>
    <s v="Honda"/>
    <s v="Accord"/>
    <n v="2006"/>
    <x v="1"/>
    <x v="0"/>
  </r>
  <r>
    <n v="285"/>
    <n v="41"/>
    <n v="186934"/>
    <d v="2014-01-05T00:00:00"/>
    <s v="IL"/>
    <s v="100/300"/>
    <n v="1000"/>
    <n v="1436.79"/>
    <n v="0"/>
    <n v="608177"/>
    <s v="FEMALE"/>
    <s v="PhD"/>
    <s v="Prof-Specialty"/>
    <s v="Wife"/>
    <n v="70900"/>
    <n v="0"/>
    <d v="2015-01-24T00:00:00"/>
    <s v="Single Vehicle Collision"/>
    <s v="Rear Collision"/>
    <s v="Major Damage"/>
    <s v="Fire"/>
    <s v="SC"/>
    <s v="North bend"/>
    <n v="23"/>
    <n v="1"/>
    <s v="Yes"/>
    <n v="2"/>
    <n v="3"/>
    <s v="Unknown"/>
    <n v="108480"/>
    <n v="18080"/>
    <n v="18080"/>
    <n v="72320"/>
    <s v="Volkswagen"/>
    <s v="Passat"/>
    <n v="2015"/>
    <x v="1"/>
    <x v="0"/>
  </r>
  <r>
    <n v="130"/>
    <n v="34"/>
    <n v="918516"/>
    <d v="2003-02-17T00:00:00"/>
    <s v="OH"/>
    <s v="250/500"/>
    <n v="500"/>
    <n v="1383.49"/>
    <n v="3000000"/>
    <n v="442797"/>
    <s v="FEMALE"/>
    <s v="Masters"/>
    <s v="Armed-Forces"/>
    <s v="Other-Relative"/>
    <n v="35100"/>
    <n v="0"/>
    <d v="2015-01-23T00:00:00"/>
    <s v="Multi-Vehicle Collision"/>
    <s v="Side Collision"/>
    <s v="Minor Damage"/>
    <s v="Police"/>
    <s v="NC"/>
    <s v="Arlington"/>
    <n v="4"/>
    <n v="3"/>
    <s v="Unknown"/>
    <n v="2"/>
    <n v="3"/>
    <s v="Yes"/>
    <n v="67500"/>
    <n v="7500"/>
    <n v="7500"/>
    <n v="52500"/>
    <s v="Subaru"/>
    <s v="Impreza"/>
    <n v="1996"/>
    <x v="1"/>
    <x v="2"/>
  </r>
  <r>
    <n v="458"/>
    <n v="62"/>
    <n v="533940"/>
    <d v="2011-11-18T00:00:00"/>
    <s v="IL"/>
    <s v="500/1000"/>
    <n v="2000"/>
    <n v="1356.92"/>
    <n v="5000000"/>
    <n v="441714"/>
    <s v="MALE"/>
    <s v="Associate"/>
    <s v="Handlers-Cleaners"/>
    <s v="Wife"/>
    <n v="0"/>
    <n v="0"/>
    <d v="2015-02-26T00:00:00"/>
    <s v="Single Vehicle Collision"/>
    <s v="Rear Collision"/>
    <s v="Major Damage"/>
    <s v="Other"/>
    <s v="NY"/>
    <s v="Arlington"/>
    <n v="2"/>
    <n v="1"/>
    <s v="Unknown"/>
    <n v="0"/>
    <n v="1"/>
    <s v="Yes"/>
    <n v="46980"/>
    <n v="5220"/>
    <n v="5220"/>
    <n v="36540"/>
    <s v="Audi"/>
    <s v="A5"/>
    <n v="1998"/>
    <x v="1"/>
    <x v="1"/>
  </r>
  <r>
    <n v="456"/>
    <n v="60"/>
    <n v="556080"/>
    <d v="1996-11-11T00:00:00"/>
    <s v="OH"/>
    <s v="250/500"/>
    <n v="1000"/>
    <n v="766.19"/>
    <n v="0"/>
    <n v="612260"/>
    <s v="FEMALE"/>
    <s v="Associate"/>
    <s v="Sales"/>
    <s v="Husband"/>
    <n v="0"/>
    <n v="0"/>
    <d v="2015-02-26T00:00:00"/>
    <s v="Parked Car"/>
    <s v="Unknown"/>
    <s v="Minor Damage"/>
    <s v="Police"/>
    <s v="WV"/>
    <s v="Columbus"/>
    <n v="6"/>
    <n v="1"/>
    <s v="Unknown"/>
    <n v="0"/>
    <n v="3"/>
    <s v="Unknown"/>
    <n v="5060"/>
    <n v="460"/>
    <n v="920"/>
    <n v="3680"/>
    <s v="Mercedes"/>
    <s v="E400"/>
    <n v="2007"/>
    <x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n v="328"/>
    <n v="48"/>
    <n v="521585"/>
    <d v="2014-10-17T00:00:00"/>
    <s v="OH"/>
    <s v="250/500"/>
    <n v="1000"/>
    <n v="1406.91"/>
    <n v="0"/>
    <n v="466132"/>
    <s v="MALE"/>
    <s v="MD"/>
    <s v="Craft-Repair"/>
    <s v="Husband"/>
    <n v="53300"/>
    <n v="0"/>
    <d v="2015-01-25T00:00:00"/>
    <s v="Single Vehicle Collision"/>
    <s v="Side Collision"/>
    <s v="Major Damage"/>
    <s v="Police"/>
    <s v="SC"/>
    <s v="Columbus"/>
    <n v="5"/>
    <n v="1"/>
    <s v="Yes"/>
    <n v="1"/>
    <n v="2"/>
    <s v="Yes"/>
    <n v="71610"/>
    <n v="6510"/>
    <n v="13020"/>
    <n v="52080"/>
    <s v="Saab"/>
    <s v="92x"/>
    <n v="2004"/>
    <x v="0"/>
    <s v="Medium"/>
    <x v="0"/>
  </r>
  <r>
    <n v="228"/>
    <n v="42"/>
    <n v="342868"/>
    <d v="2006-06-27T00:00:00"/>
    <s v="IN"/>
    <s v="250/500"/>
    <n v="2000"/>
    <n v="1197.22"/>
    <n v="5000000"/>
    <n v="468176"/>
    <s v="MALE"/>
    <s v="MD"/>
    <s v="Machine-Op-Inspct"/>
    <s v="Other-Relative"/>
    <n v="0"/>
    <n v="0"/>
    <d v="2015-01-21T00:00:00"/>
    <s v="Vehicle Theft"/>
    <s v="Unknown"/>
    <s v="Minor Damage"/>
    <s v="Police"/>
    <s v="VA"/>
    <s v="River wood"/>
    <n v="8"/>
    <n v="1"/>
    <s v="Unknown"/>
    <n v="0"/>
    <n v="0"/>
    <s v="Unknown"/>
    <n v="5070"/>
    <n v="780"/>
    <n v="780"/>
    <n v="3510"/>
    <s v="Mercedes"/>
    <s v="E400"/>
    <n v="2007"/>
    <x v="0"/>
    <s v="High"/>
    <x v="1"/>
  </r>
  <r>
    <n v="134"/>
    <n v="29"/>
    <n v="687698"/>
    <d v="2000-09-06T00:00:00"/>
    <s v="OH"/>
    <s v="100/300"/>
    <n v="2000"/>
    <n v="1413.14"/>
    <n v="5000000"/>
    <n v="430632"/>
    <s v="FEMALE"/>
    <s v="PhD"/>
    <s v="Sales"/>
    <s v="Own-Child"/>
    <n v="35100"/>
    <n v="0"/>
    <d v="2015-02-22T00:00:00"/>
    <s v="Multi-Vehicle Collision"/>
    <s v="Rear Collision"/>
    <s v="Minor Damage"/>
    <s v="Police"/>
    <s v="NY"/>
    <s v="Columbus"/>
    <n v="7"/>
    <n v="3"/>
    <s v="No"/>
    <n v="2"/>
    <n v="3"/>
    <s v="No"/>
    <n v="34650"/>
    <n v="7700"/>
    <n v="3850"/>
    <n v="23100"/>
    <s v="Dodge"/>
    <s v="RAM"/>
    <n v="2007"/>
    <x v="1"/>
    <s v="High"/>
    <x v="1"/>
  </r>
  <r>
    <n v="256"/>
    <n v="41"/>
    <n v="227811"/>
    <d v="1990-05-25T00:00:00"/>
    <s v="IL"/>
    <s v="250/500"/>
    <n v="2000"/>
    <n v="1415.74"/>
    <n v="6000000"/>
    <n v="608117"/>
    <s v="FEMALE"/>
    <s v="PhD"/>
    <s v="Armed-Forces"/>
    <s v="Unmarried"/>
    <n v="48900"/>
    <n v="-62400"/>
    <d v="2015-01-10T00:00:00"/>
    <s v="Single Vehicle Collision"/>
    <s v="Front Collision"/>
    <s v="Major Damage"/>
    <s v="Police"/>
    <s v="OH"/>
    <s v="Arlington"/>
    <n v="5"/>
    <n v="1"/>
    <s v="Unknown"/>
    <n v="1"/>
    <n v="2"/>
    <s v="No"/>
    <n v="63400"/>
    <n v="6340"/>
    <n v="6340"/>
    <n v="50720"/>
    <s v="Chevrolet"/>
    <s v="Tahoe"/>
    <n v="2014"/>
    <x v="0"/>
    <s v="High"/>
    <x v="0"/>
  </r>
  <r>
    <n v="228"/>
    <n v="44"/>
    <n v="367455"/>
    <d v="2014-06-06T00:00:00"/>
    <s v="IL"/>
    <s v="500/1000"/>
    <n v="1000"/>
    <n v="1583.91"/>
    <n v="6000000"/>
    <n v="610706"/>
    <s v="MALE"/>
    <s v="Associate"/>
    <s v="Sales"/>
    <s v="Unmarried"/>
    <n v="66000"/>
    <n v="-46000"/>
    <d v="2015-02-17T00:00:00"/>
    <s v="Vehicle Theft"/>
    <s v="Unknown"/>
    <s v="Minor Damage"/>
    <s v="None"/>
    <s v="NY"/>
    <s v="Arlington"/>
    <n v="20"/>
    <n v="1"/>
    <s v="No"/>
    <n v="0"/>
    <n v="1"/>
    <s v="No"/>
    <n v="6500"/>
    <n v="1300"/>
    <n v="650"/>
    <n v="4550"/>
    <s v="Acura"/>
    <s v="RSX"/>
    <n v="2009"/>
    <x v="1"/>
    <s v="Medium"/>
    <x v="2"/>
  </r>
  <r>
    <n v="256"/>
    <n v="39"/>
    <n v="104594"/>
    <d v="2006-10-12T00:00:00"/>
    <s v="OH"/>
    <s v="250/500"/>
    <n v="1000"/>
    <n v="1351.1"/>
    <n v="0"/>
    <n v="478456"/>
    <s v="FEMALE"/>
    <s v="PhD"/>
    <s v="Tech-Support"/>
    <s v="Unmarried"/>
    <n v="0"/>
    <n v="0"/>
    <d v="2015-01-02T00:00:00"/>
    <s v="Multi-Vehicle Collision"/>
    <s v="Rear Collision"/>
    <s v="Major Damage"/>
    <s v="Fire"/>
    <s v="SC"/>
    <s v="Arlington"/>
    <n v="19"/>
    <n v="3"/>
    <s v="No"/>
    <n v="0"/>
    <n v="2"/>
    <s v="No"/>
    <n v="64100"/>
    <n v="6410"/>
    <n v="6410"/>
    <n v="51280"/>
    <s v="Saab"/>
    <n v="95"/>
    <n v="2003"/>
    <x v="0"/>
    <s v="Medium"/>
    <x v="2"/>
  </r>
  <r>
    <n v="137"/>
    <n v="34"/>
    <n v="413978"/>
    <d v="2000-06-04T00:00:00"/>
    <s v="IN"/>
    <s v="250/500"/>
    <n v="1000"/>
    <n v="1333.35"/>
    <n v="0"/>
    <n v="441716"/>
    <s v="MALE"/>
    <s v="PhD"/>
    <s v="Prof-Specialty"/>
    <s v="Husband"/>
    <n v="0"/>
    <n v="-77000"/>
    <d v="2015-01-13T00:00:00"/>
    <s v="Multi-Vehicle Collision"/>
    <s v="Front Collision"/>
    <s v="Minor Damage"/>
    <s v="Police"/>
    <s v="NY"/>
    <s v="Springfield"/>
    <n v="0"/>
    <n v="3"/>
    <s v="Unknown"/>
    <n v="0"/>
    <n v="0"/>
    <s v="Unknown"/>
    <n v="78650"/>
    <n v="21450"/>
    <n v="7150"/>
    <n v="50050"/>
    <s v="Nissan"/>
    <s v="Pathfinder"/>
    <n v="2012"/>
    <x v="1"/>
    <s v="Medium"/>
    <x v="0"/>
  </r>
  <r>
    <n v="165"/>
    <n v="37"/>
    <n v="429027"/>
    <d v="1990-02-03T00:00:00"/>
    <s v="IL"/>
    <s v="100/300"/>
    <n v="1000"/>
    <n v="1137.03"/>
    <n v="0"/>
    <n v="603195"/>
    <s v="MALE"/>
    <s v="Associate"/>
    <s v="Tech-Support"/>
    <s v="Unmarried"/>
    <n v="0"/>
    <n v="0"/>
    <d v="2015-02-27T00:00:00"/>
    <s v="Multi-Vehicle Collision"/>
    <s v="Front Collision"/>
    <s v="Total Loss"/>
    <s v="Police"/>
    <s v="VA"/>
    <s v="Columbus"/>
    <n v="23"/>
    <n v="3"/>
    <s v="Unknown"/>
    <n v="2"/>
    <n v="2"/>
    <s v="Yes"/>
    <n v="51590"/>
    <n v="9380"/>
    <n v="9380"/>
    <n v="32830"/>
    <s v="Audi"/>
    <s v="A5"/>
    <n v="2015"/>
    <x v="1"/>
    <s v="Medium"/>
    <x v="2"/>
  </r>
  <r>
    <n v="27"/>
    <n v="33"/>
    <n v="485665"/>
    <d v="1997-02-05T00:00:00"/>
    <s v="IL"/>
    <s v="100/300"/>
    <n v="500"/>
    <n v="1442.99"/>
    <n v="0"/>
    <n v="601734"/>
    <s v="FEMALE"/>
    <s v="PhD"/>
    <s v="Other-Service"/>
    <s v="Own-Child"/>
    <n v="0"/>
    <n v="0"/>
    <d v="2015-01-30T00:00:00"/>
    <s v="Single Vehicle Collision"/>
    <s v="Front Collision"/>
    <s v="Total Loss"/>
    <s v="Police"/>
    <s v="WV"/>
    <s v="Arlington"/>
    <n v="21"/>
    <n v="1"/>
    <s v="No"/>
    <n v="1"/>
    <n v="1"/>
    <s v="Yes"/>
    <n v="27700"/>
    <n v="2770"/>
    <n v="2770"/>
    <n v="22160"/>
    <s v="Toyota"/>
    <s v="Camry"/>
    <n v="2012"/>
    <x v="1"/>
    <s v="Low"/>
    <x v="2"/>
  </r>
  <r>
    <n v="212"/>
    <n v="42"/>
    <n v="636550"/>
    <d v="2011-07-25T00:00:00"/>
    <s v="IL"/>
    <s v="100/300"/>
    <n v="500"/>
    <n v="1315.68"/>
    <n v="0"/>
    <n v="600983"/>
    <s v="MALE"/>
    <s v="PhD"/>
    <s v="Priv-House-Serv"/>
    <s v="Wife"/>
    <n v="0"/>
    <n v="-39300"/>
    <d v="2015-01-05T00:00:00"/>
    <s v="Single Vehicle Collision"/>
    <s v="Rear Collision"/>
    <s v="Total Loss"/>
    <s v="Other"/>
    <s v="NC"/>
    <s v="Hillsdale"/>
    <n v="14"/>
    <n v="1"/>
    <s v="No"/>
    <n v="2"/>
    <n v="1"/>
    <s v="Unknown"/>
    <n v="42300"/>
    <n v="4700"/>
    <n v="4700"/>
    <n v="32900"/>
    <s v="Saab"/>
    <s v="92x"/>
    <n v="1996"/>
    <x v="1"/>
    <s v="Low"/>
    <x v="3"/>
  </r>
  <r>
    <n v="235"/>
    <n v="42"/>
    <n v="543610"/>
    <d v="2002-05-26T00:00:00"/>
    <s v="OH"/>
    <s v="100/300"/>
    <n v="500"/>
    <n v="1253.1199999999999"/>
    <n v="4000000"/>
    <n v="462283"/>
    <s v="FEMALE"/>
    <s v="Masters"/>
    <s v="Exec-Managerial"/>
    <s v="Other-Relative"/>
    <n v="38400"/>
    <n v="0"/>
    <d v="2015-01-06T00:00:00"/>
    <s v="Single Vehicle Collision"/>
    <s v="Front Collision"/>
    <s v="Total Loss"/>
    <s v="Police"/>
    <s v="NY"/>
    <s v="North bend"/>
    <n v="22"/>
    <n v="1"/>
    <s v="Yes"/>
    <n v="2"/>
    <n v="2"/>
    <s v="Unknown"/>
    <n v="87010"/>
    <n v="7910"/>
    <n v="15820"/>
    <n v="63280"/>
    <s v="Ford"/>
    <s v="F150"/>
    <n v="2002"/>
    <x v="1"/>
    <s v="Low"/>
    <x v="2"/>
  </r>
  <r>
    <n v="447"/>
    <n v="61"/>
    <n v="214618"/>
    <d v="1999-05-29T00:00:00"/>
    <s v="OH"/>
    <s v="100/300"/>
    <n v="2000"/>
    <n v="1137.1600000000001"/>
    <n v="0"/>
    <n v="615561"/>
    <s v="FEMALE"/>
    <s v="High School"/>
    <s v="Exec-Managerial"/>
    <s v="Other-Relative"/>
    <n v="0"/>
    <n v="-51000"/>
    <d v="2015-02-15T00:00:00"/>
    <s v="Multi-Vehicle Collision"/>
    <s v="Front Collision"/>
    <s v="Major Damage"/>
    <s v="Fire"/>
    <s v="SC"/>
    <s v="Springfield"/>
    <n v="21"/>
    <n v="3"/>
    <s v="Yes"/>
    <n v="1"/>
    <n v="2"/>
    <s v="Yes"/>
    <n v="114920"/>
    <n v="17680"/>
    <n v="17680"/>
    <n v="79560"/>
    <s v="Audi"/>
    <s v="A3"/>
    <n v="2006"/>
    <x v="1"/>
    <s v="High"/>
    <x v="2"/>
  </r>
  <r>
    <n v="60"/>
    <n v="23"/>
    <n v="842643"/>
    <d v="1997-11-20T00:00:00"/>
    <s v="OH"/>
    <s v="500/1000"/>
    <n v="500"/>
    <n v="1215.3599999999999"/>
    <n v="3000000"/>
    <n v="432220"/>
    <s v="MALE"/>
    <s v="MD"/>
    <s v="Protective-Serv"/>
    <s v="Wife"/>
    <n v="0"/>
    <n v="0"/>
    <d v="2015-01-22T00:00:00"/>
    <s v="Single Vehicle Collision"/>
    <s v="Rear Collision"/>
    <s v="Total Loss"/>
    <s v="Ambulance"/>
    <s v="SC"/>
    <s v="North bend"/>
    <n v="9"/>
    <n v="1"/>
    <s v="Yes"/>
    <n v="1"/>
    <n v="0"/>
    <s v="No"/>
    <n v="56520"/>
    <n v="4710"/>
    <n v="9420"/>
    <n v="42390"/>
    <s v="Saab"/>
    <n v="95"/>
    <n v="2000"/>
    <x v="1"/>
    <s v="Low"/>
    <x v="1"/>
  </r>
  <r>
    <n v="121"/>
    <n v="34"/>
    <n v="626808"/>
    <d v="2012-10-26T00:00:00"/>
    <s v="OH"/>
    <s v="100/300"/>
    <n v="1000"/>
    <n v="936.61"/>
    <n v="0"/>
    <n v="464652"/>
    <s v="FEMALE"/>
    <s v="MD"/>
    <s v="Armed-Forces"/>
    <s v="Wife"/>
    <n v="52800"/>
    <n v="-32800"/>
    <d v="2015-01-08T00:00:00"/>
    <s v="Parked Car"/>
    <s v="Unknown"/>
    <s v="Minor Damage"/>
    <s v="None"/>
    <s v="SC"/>
    <s v="Springfield"/>
    <n v="5"/>
    <n v="1"/>
    <s v="No"/>
    <n v="1"/>
    <n v="1"/>
    <s v="No"/>
    <n v="7280"/>
    <n v="1120"/>
    <n v="1120"/>
    <n v="5040"/>
    <s v="Toyota"/>
    <s v="Highlander"/>
    <n v="2010"/>
    <x v="1"/>
    <s v="Medium"/>
    <x v="0"/>
  </r>
  <r>
    <n v="180"/>
    <n v="38"/>
    <n v="644081"/>
    <d v="1998-12-28T00:00:00"/>
    <s v="OH"/>
    <s v="250/500"/>
    <n v="2000"/>
    <n v="1301.1300000000001"/>
    <n v="0"/>
    <n v="476685"/>
    <s v="FEMALE"/>
    <s v="College"/>
    <s v="Machine-Op-Inspct"/>
    <s v="Not-In-Family"/>
    <n v="41300"/>
    <n v="-55500"/>
    <d v="2015-01-15T00:00:00"/>
    <s v="Single Vehicle Collision"/>
    <s v="Rear Collision"/>
    <s v="Total Loss"/>
    <s v="Police"/>
    <s v="SC"/>
    <s v="Springfield"/>
    <n v="12"/>
    <n v="1"/>
    <s v="No"/>
    <n v="0"/>
    <n v="2"/>
    <s v="Yes"/>
    <n v="46200"/>
    <n v="4200"/>
    <n v="8400"/>
    <n v="33600"/>
    <s v="Dodge"/>
    <s v="Neon"/>
    <n v="2003"/>
    <x v="0"/>
    <s v="High"/>
    <x v="3"/>
  </r>
  <r>
    <n v="473"/>
    <n v="58"/>
    <n v="892874"/>
    <d v="1992-10-19T00:00:00"/>
    <s v="IN"/>
    <s v="100/300"/>
    <n v="2000"/>
    <n v="1131.4000000000001"/>
    <n v="0"/>
    <n v="458733"/>
    <s v="FEMALE"/>
    <s v="MD"/>
    <s v="Transport-Moving"/>
    <s v="Other-Relative"/>
    <n v="55700"/>
    <n v="0"/>
    <d v="2015-01-29T00:00:00"/>
    <s v="Multi-Vehicle Collision"/>
    <s v="Side Collision"/>
    <s v="Major Damage"/>
    <s v="Other"/>
    <s v="WV"/>
    <s v="Hillsdale"/>
    <n v="12"/>
    <n v="4"/>
    <s v="Yes"/>
    <n v="0"/>
    <n v="0"/>
    <s v="No"/>
    <n v="63120"/>
    <n v="10520"/>
    <n v="10520"/>
    <n v="42080"/>
    <s v="Acura"/>
    <s v="MDX"/>
    <n v="1999"/>
    <x v="0"/>
    <s v="High"/>
    <x v="3"/>
  </r>
  <r>
    <n v="70"/>
    <n v="26"/>
    <n v="558938"/>
    <d v="2005-06-08T00:00:00"/>
    <s v="OH"/>
    <s v="500/1000"/>
    <n v="1000"/>
    <n v="1199.44"/>
    <n v="5000000"/>
    <n v="619884"/>
    <s v="MALE"/>
    <s v="College"/>
    <s v="Machine-Op-Inspct"/>
    <s v="Own-Child"/>
    <n v="63600"/>
    <n v="0"/>
    <d v="2015-02-22T00:00:00"/>
    <s v="Multi-Vehicle Collision"/>
    <s v="Rear Collision"/>
    <s v="Major Damage"/>
    <s v="Other"/>
    <s v="NY"/>
    <s v="River wood"/>
    <n v="0"/>
    <n v="3"/>
    <s v="Unknown"/>
    <n v="1"/>
    <n v="2"/>
    <s v="Yes"/>
    <n v="52110"/>
    <n v="5790"/>
    <n v="5790"/>
    <n v="40530"/>
    <s v="Nissan"/>
    <s v="Maxima"/>
    <n v="2012"/>
    <x v="1"/>
    <s v="Medium"/>
    <x v="0"/>
  </r>
  <r>
    <n v="140"/>
    <n v="31"/>
    <n v="275265"/>
    <d v="2004-11-15T00:00:00"/>
    <s v="IN"/>
    <s v="500/1000"/>
    <n v="500"/>
    <n v="708.64"/>
    <n v="6000000"/>
    <n v="470610"/>
    <s v="MALE"/>
    <s v="High School"/>
    <s v="Machine-Op-Inspct"/>
    <s v="Unmarried"/>
    <n v="53500"/>
    <n v="0"/>
    <d v="2015-01-06T00:00:00"/>
    <s v="Single Vehicle Collision"/>
    <s v="Side Collision"/>
    <s v="Total Loss"/>
    <s v="Police"/>
    <s v="WV"/>
    <s v="North bend"/>
    <n v="9"/>
    <n v="1"/>
    <s v="No"/>
    <n v="0"/>
    <n v="2"/>
    <s v="Yes"/>
    <n v="77880"/>
    <n v="14160"/>
    <n v="7080"/>
    <n v="56640"/>
    <s v="Subaru"/>
    <s v="Legacy"/>
    <n v="2015"/>
    <x v="1"/>
    <s v="Low"/>
    <x v="1"/>
  </r>
  <r>
    <n v="160"/>
    <n v="37"/>
    <n v="921202"/>
    <d v="2014-12-28T00:00:00"/>
    <s v="OH"/>
    <s v="500/1000"/>
    <n v="500"/>
    <n v="1374.22"/>
    <n v="0"/>
    <n v="472135"/>
    <s v="FEMALE"/>
    <s v="MD"/>
    <s v="Craft-Repair"/>
    <s v="Other-Relative"/>
    <n v="45500"/>
    <n v="-37800"/>
    <d v="2015-01-19T00:00:00"/>
    <s v="Single Vehicle Collision"/>
    <s v="Side Collision"/>
    <s v="Total Loss"/>
    <s v="Other"/>
    <s v="NY"/>
    <s v="Northbrook"/>
    <n v="19"/>
    <n v="1"/>
    <s v="Yes"/>
    <n v="1"/>
    <n v="0"/>
    <s v="No"/>
    <n v="72930"/>
    <n v="6630"/>
    <n v="13260"/>
    <n v="53040"/>
    <s v="Acura"/>
    <s v="TL"/>
    <n v="2015"/>
    <x v="1"/>
    <s v="Low"/>
    <x v="2"/>
  </r>
  <r>
    <n v="196"/>
    <n v="39"/>
    <n v="143972"/>
    <d v="1992-08-02T00:00:00"/>
    <s v="IN"/>
    <s v="500/1000"/>
    <n v="2000"/>
    <n v="1475.73"/>
    <n v="0"/>
    <n v="477670"/>
    <s v="FEMALE"/>
    <s v="High School"/>
    <s v="Handlers-Cleaners"/>
    <s v="Own-Child"/>
    <n v="57000"/>
    <n v="-27300"/>
    <d v="2015-02-22T00:00:00"/>
    <s v="Multi-Vehicle Collision"/>
    <s v="Side Collision"/>
    <s v="Major Damage"/>
    <s v="Police"/>
    <s v="VA"/>
    <s v="Columbus"/>
    <n v="8"/>
    <n v="3"/>
    <s v="Unknown"/>
    <n v="2"/>
    <n v="0"/>
    <s v="No"/>
    <n v="60400"/>
    <n v="6040"/>
    <n v="6040"/>
    <n v="48320"/>
    <s v="Nissan"/>
    <s v="Pathfinder"/>
    <n v="2014"/>
    <x v="1"/>
    <s v="High"/>
    <x v="1"/>
  </r>
  <r>
    <n v="460"/>
    <n v="62"/>
    <n v="183430"/>
    <d v="2002-06-25T00:00:00"/>
    <s v="IN"/>
    <s v="250/500"/>
    <n v="1000"/>
    <n v="1187.96"/>
    <n v="4000000"/>
    <n v="618845"/>
    <s v="MALE"/>
    <s v="JD"/>
    <s v="Other-Service"/>
    <s v="Own-Child"/>
    <n v="0"/>
    <n v="0"/>
    <d v="2015-01-01T00:00:00"/>
    <s v="Multi-Vehicle Collision"/>
    <s v="Rear Collision"/>
    <s v="Minor Damage"/>
    <s v="Police"/>
    <s v="NY"/>
    <s v="Columbus"/>
    <n v="20"/>
    <n v="3"/>
    <s v="No"/>
    <n v="1"/>
    <n v="0"/>
    <s v="Unknown"/>
    <n v="47160"/>
    <n v="0"/>
    <n v="5240"/>
    <n v="41920"/>
    <s v="Subaru"/>
    <s v="Impreza"/>
    <n v="2011"/>
    <x v="1"/>
    <s v="Medium"/>
    <x v="2"/>
  </r>
  <r>
    <n v="217"/>
    <n v="41"/>
    <n v="431876"/>
    <d v="2005-11-27T00:00:00"/>
    <s v="IL"/>
    <s v="500/1000"/>
    <n v="2000"/>
    <n v="875.15"/>
    <n v="0"/>
    <n v="442479"/>
    <s v="FEMALE"/>
    <s v="Associate"/>
    <s v="Machine-Op-Inspect"/>
    <s v="Own-Child"/>
    <n v="46700"/>
    <n v="0"/>
    <d v="2015-02-10T00:00:00"/>
    <s v="Multi-Vehicle Collision"/>
    <s v="Side Collision"/>
    <s v="Total Loss"/>
    <s v="Police"/>
    <s v="SC"/>
    <s v="Arlington"/>
    <n v="15"/>
    <n v="3"/>
    <s v="Unknown"/>
    <n v="1"/>
    <n v="2"/>
    <s v="Unknown"/>
    <n v="37840"/>
    <n v="0"/>
    <n v="4730"/>
    <n v="33110"/>
    <s v="Acura"/>
    <s v="RSX"/>
    <n v="1996"/>
    <x v="1"/>
    <s v="High"/>
    <x v="3"/>
  </r>
  <r>
    <n v="370"/>
    <n v="55"/>
    <n v="285496"/>
    <d v="1994-05-27T00:00:00"/>
    <s v="IL"/>
    <s v="100/300"/>
    <n v="2000"/>
    <n v="972.18"/>
    <n v="0"/>
    <n v="443920"/>
    <s v="MALE"/>
    <s v="High School"/>
    <s v="Prof-Specialty"/>
    <s v="Other-Relative"/>
    <n v="72700"/>
    <n v="-68200"/>
    <d v="2015-01-11T00:00:00"/>
    <s v="Multi-Vehicle Collision"/>
    <s v="Rear Collision"/>
    <s v="Major Damage"/>
    <s v="Ambulance"/>
    <s v="SC"/>
    <s v="Hillsdale"/>
    <n v="20"/>
    <n v="3"/>
    <s v="No"/>
    <n v="0"/>
    <n v="0"/>
    <s v="Yes"/>
    <n v="71520"/>
    <n v="17880"/>
    <n v="5960"/>
    <n v="47680"/>
    <s v="Subaru"/>
    <s v="Forester"/>
    <n v="2000"/>
    <x v="0"/>
    <s v="High"/>
    <x v="2"/>
  </r>
  <r>
    <n v="413"/>
    <n v="55"/>
    <n v="115399"/>
    <d v="1991-02-08T00:00:00"/>
    <s v="IN"/>
    <s v="100/300"/>
    <n v="2000"/>
    <n v="1268.79"/>
    <n v="0"/>
    <n v="453148"/>
    <s v="MALE"/>
    <s v="MD"/>
    <s v="Private-House-Serv"/>
    <s v="Own-Child"/>
    <n v="0"/>
    <n v="-31000"/>
    <d v="2015-01-19T00:00:00"/>
    <s v="Single Vehicle Collision"/>
    <s v="Front Collision"/>
    <s v="Total Loss"/>
    <s v="Ambulance"/>
    <s v="WV"/>
    <s v="North bend"/>
    <n v="15"/>
    <n v="1"/>
    <s v="Unknown"/>
    <n v="2"/>
    <n v="2"/>
    <s v="Unknown"/>
    <n v="98160"/>
    <n v="8180"/>
    <n v="16360"/>
    <n v="73620"/>
    <s v="Dodge"/>
    <s v="RAM"/>
    <n v="2011"/>
    <x v="0"/>
    <s v="High"/>
    <x v="3"/>
  </r>
  <r>
    <n v="237"/>
    <n v="40"/>
    <n v="736882"/>
    <d v="1996-02-02T00:00:00"/>
    <s v="IN"/>
    <s v="100/300"/>
    <n v="1000"/>
    <n v="883.31"/>
    <n v="0"/>
    <n v="434733"/>
    <s v="MALE"/>
    <s v="College"/>
    <s v="Craft-Repair"/>
    <s v="Husband"/>
    <n v="0"/>
    <n v="-53500"/>
    <d v="2015-02-24T00:00:00"/>
    <s v="Single Vehicle Collision"/>
    <s v="Rear Collision"/>
    <s v="Minor Damage"/>
    <s v="Other"/>
    <s v="VA"/>
    <s v="River wood"/>
    <n v="6"/>
    <n v="1"/>
    <s v="No"/>
    <n v="1"/>
    <n v="3"/>
    <s v="No"/>
    <n v="77880"/>
    <n v="7080"/>
    <n v="14160"/>
    <n v="56640"/>
    <s v="Ford"/>
    <s v="Escape"/>
    <n v="2005"/>
    <x v="1"/>
    <s v="Medium"/>
    <x v="1"/>
  </r>
  <r>
    <n v="8"/>
    <n v="35"/>
    <n v="699044"/>
    <d v="2013-12-05T00:00:00"/>
    <s v="OH"/>
    <s v="100/300"/>
    <n v="2000"/>
    <n v="1266.92"/>
    <n v="0"/>
    <n v="613982"/>
    <s v="MALE"/>
    <s v="Masters"/>
    <s v="Sales"/>
    <s v="Own-Child"/>
    <n v="0"/>
    <n v="0"/>
    <d v="2015-01-09T00:00:00"/>
    <s v="Multi-Vehicle Collision"/>
    <s v="Rear Collision"/>
    <s v="Major Damage"/>
    <s v="Other"/>
    <s v="OH"/>
    <s v="Arlington"/>
    <n v="16"/>
    <n v="3"/>
    <s v="No"/>
    <n v="1"/>
    <n v="3"/>
    <s v="Yes"/>
    <n v="71500"/>
    <n v="16500"/>
    <n v="11000"/>
    <n v="44000"/>
    <s v="Ford"/>
    <s v="Escape"/>
    <n v="2006"/>
    <x v="0"/>
    <s v="High"/>
    <x v="3"/>
  </r>
  <r>
    <n v="257"/>
    <n v="43"/>
    <n v="863236"/>
    <d v="1990-09-20T00:00:00"/>
    <s v="IN"/>
    <s v="100/300"/>
    <n v="2000"/>
    <n v="1322.1"/>
    <n v="0"/>
    <n v="436984"/>
    <s v="MALE"/>
    <s v="High School"/>
    <s v="Prof-Specialty"/>
    <s v="Own-Child"/>
    <n v="0"/>
    <n v="-29200"/>
    <d v="2015-01-28T00:00:00"/>
    <s v="Parked Car"/>
    <s v="Unknown"/>
    <s v="Minor Damage"/>
    <s v="Police"/>
    <s v="PA"/>
    <s v="Arlington"/>
    <n v="4"/>
    <n v="1"/>
    <s v="Yes"/>
    <n v="1"/>
    <n v="3"/>
    <s v="Yes"/>
    <n v="9020"/>
    <n v="1640"/>
    <n v="820"/>
    <n v="6560"/>
    <s v="Toyota"/>
    <s v="Camry"/>
    <n v="2005"/>
    <x v="1"/>
    <s v="High"/>
    <x v="0"/>
  </r>
  <r>
    <n v="202"/>
    <n v="34"/>
    <n v="608513"/>
    <d v="2002-07-18T00:00:00"/>
    <s v="IN"/>
    <s v="100/300"/>
    <n v="500"/>
    <n v="848.07"/>
    <n v="3000000"/>
    <n v="607730"/>
    <s v="MALE"/>
    <s v="JD"/>
    <s v="Exec-Managerial"/>
    <s v="Not-In-Family"/>
    <n v="31000"/>
    <n v="-30200"/>
    <d v="2015-01-07T00:00:00"/>
    <s v="Vehicle Theft"/>
    <s v="Unknown"/>
    <s v="Minor Damage"/>
    <s v="None"/>
    <s v="VA"/>
    <s v="Northbrook"/>
    <n v="5"/>
    <n v="1"/>
    <s v="Yes"/>
    <n v="2"/>
    <n v="1"/>
    <s v="Unknown"/>
    <n v="5720"/>
    <n v="1040"/>
    <n v="520"/>
    <n v="4160"/>
    <s v="Subaru"/>
    <s v="Forester"/>
    <n v="2003"/>
    <x v="0"/>
    <s v="Low"/>
    <x v="0"/>
  </r>
  <r>
    <n v="224"/>
    <n v="40"/>
    <n v="914088"/>
    <d v="1990-02-08T00:00:00"/>
    <s v="OH"/>
    <s v="100/300"/>
    <n v="2000"/>
    <n v="1291.7"/>
    <n v="0"/>
    <n v="609837"/>
    <s v="FEMALE"/>
    <s v="JD"/>
    <s v="Sales"/>
    <s v="Not-In-Family"/>
    <n v="0"/>
    <n v="-55600"/>
    <d v="2015-01-08T00:00:00"/>
    <s v="Single Vehicle Collision"/>
    <s v="Side Collision"/>
    <s v="Minor Damage"/>
    <s v="Other"/>
    <s v="SC"/>
    <s v="North bend"/>
    <n v="21"/>
    <n v="1"/>
    <s v="No"/>
    <n v="1"/>
    <n v="0"/>
    <s v="Yes"/>
    <n v="69840"/>
    <n v="7760"/>
    <n v="15520"/>
    <n v="46560"/>
    <s v="Dodge"/>
    <s v="Neon"/>
    <n v="2009"/>
    <x v="1"/>
    <s v="High"/>
    <x v="2"/>
  </r>
  <r>
    <n v="241"/>
    <n v="45"/>
    <n v="596785"/>
    <d v="2014-03-04T00:00:00"/>
    <s v="IL"/>
    <s v="500/1000"/>
    <n v="2000"/>
    <n v="1104.5"/>
    <n v="0"/>
    <n v="432211"/>
    <s v="FEMALE"/>
    <s v="PhD"/>
    <s v="Machine-Op-Inspect"/>
    <s v="Unmarried"/>
    <n v="0"/>
    <n v="0"/>
    <d v="2015-02-15T00:00:00"/>
    <s v="Single Vehicle Collision"/>
    <s v="Rear Collision"/>
    <s v="Minor Damage"/>
    <s v="Police"/>
    <s v="SC"/>
    <s v="Northbrook"/>
    <n v="5"/>
    <n v="1"/>
    <s v="No"/>
    <n v="2"/>
    <n v="2"/>
    <s v="No"/>
    <n v="91650"/>
    <n v="14100"/>
    <n v="14100"/>
    <n v="63450"/>
    <s v="Acura"/>
    <s v="TL"/>
    <n v="2011"/>
    <x v="1"/>
    <s v="High"/>
    <x v="0"/>
  </r>
  <r>
    <n v="64"/>
    <n v="25"/>
    <n v="908616"/>
    <d v="2000-02-18T00:00:00"/>
    <s v="IL"/>
    <s v="250/500"/>
    <n v="1000"/>
    <n v="954.16"/>
    <n v="0"/>
    <n v="473328"/>
    <s v="MALE"/>
    <s v="Masters"/>
    <s v="Prof-Specialty"/>
    <s v="Husband"/>
    <n v="53200"/>
    <n v="0"/>
    <d v="2015-01-18T00:00:00"/>
    <s v="Multi-Vehicle Collision"/>
    <s v="Side Collision"/>
    <s v="Major Damage"/>
    <s v="Ambulance"/>
    <s v="SC"/>
    <s v="Columbus"/>
    <n v="22"/>
    <n v="4"/>
    <s v="No"/>
    <n v="0"/>
    <n v="0"/>
    <s v="Unknown"/>
    <n v="75600"/>
    <n v="12600"/>
    <n v="12600"/>
    <n v="50400"/>
    <s v="Toyota"/>
    <s v="Corolla"/>
    <n v="2005"/>
    <x v="1"/>
    <s v="Medium"/>
    <x v="2"/>
  </r>
  <r>
    <n v="166"/>
    <n v="37"/>
    <n v="666333"/>
    <d v="2008-06-19T00:00:00"/>
    <s v="IL"/>
    <s v="100/300"/>
    <n v="2000"/>
    <n v="1337.28"/>
    <n v="8000000"/>
    <n v="610393"/>
    <s v="MALE"/>
    <s v="JD"/>
    <s v="Craft-Repair"/>
    <s v="Husband"/>
    <n v="27500"/>
    <n v="0"/>
    <d v="2015-02-28T00:00:00"/>
    <s v="Multi-Vehicle Collision"/>
    <s v="Side Collision"/>
    <s v="Major Damage"/>
    <s v="Police"/>
    <s v="WV"/>
    <s v="River wood"/>
    <n v="10"/>
    <n v="3"/>
    <s v="No"/>
    <n v="2"/>
    <n v="2"/>
    <s v="Unknown"/>
    <n v="67140"/>
    <n v="7460"/>
    <n v="7460"/>
    <n v="52220"/>
    <s v="Ford"/>
    <s v="F150"/>
    <n v="2006"/>
    <x v="0"/>
    <s v="High"/>
    <x v="1"/>
  </r>
  <r>
    <n v="155"/>
    <n v="35"/>
    <n v="336614"/>
    <d v="2003-08-01T00:00:00"/>
    <s v="IL"/>
    <s v="500/1000"/>
    <n v="1000"/>
    <n v="1088.3399999999999"/>
    <n v="0"/>
    <n v="614780"/>
    <s v="FEMALE"/>
    <s v="Associate"/>
    <s v="Adm-Clerical"/>
    <s v="Other-Relative"/>
    <n v="81100"/>
    <n v="0"/>
    <d v="2015-02-24T00:00:00"/>
    <s v="Multi-Vehicle Collision"/>
    <s v="Front Collision"/>
    <s v="Total Loss"/>
    <s v="Police"/>
    <s v="NY"/>
    <s v="Arlington"/>
    <n v="16"/>
    <n v="3"/>
    <s v="Yes"/>
    <n v="2"/>
    <n v="3"/>
    <s v="No"/>
    <n v="29790"/>
    <n v="3310"/>
    <n v="3310"/>
    <n v="23170"/>
    <s v="Bmw"/>
    <s v="3 Series"/>
    <n v="2008"/>
    <x v="1"/>
    <s v="Medium"/>
    <x v="3"/>
  </r>
  <r>
    <n v="114"/>
    <n v="30"/>
    <n v="584859"/>
    <d v="1992-04-04T00:00:00"/>
    <s v="IL"/>
    <s v="100/300"/>
    <n v="1000"/>
    <n v="1558.29"/>
    <n v="0"/>
    <n v="472248"/>
    <s v="MALE"/>
    <s v="High School"/>
    <s v="Farming-Fishing"/>
    <s v="Wife"/>
    <n v="51400"/>
    <n v="-64000"/>
    <d v="2015-01-09T00:00:00"/>
    <s v="Multi-Vehicle Collision"/>
    <s v="Front Collision"/>
    <s v="Major Damage"/>
    <s v="Ambulance"/>
    <s v="NY"/>
    <s v="Hillsdale"/>
    <n v="1"/>
    <n v="3"/>
    <s v="No"/>
    <n v="1"/>
    <n v="2"/>
    <s v="Unknown"/>
    <n v="77110"/>
    <n v="14020"/>
    <n v="14020"/>
    <n v="49070"/>
    <s v="Subaru"/>
    <s v="Impreza"/>
    <n v="2015"/>
    <x v="1"/>
    <s v="Medium"/>
    <x v="0"/>
  </r>
  <r>
    <n v="149"/>
    <n v="37"/>
    <n v="990493"/>
    <d v="1991-01-13T00:00:00"/>
    <s v="IL"/>
    <s v="500/1000"/>
    <n v="500"/>
    <n v="1415.68"/>
    <n v="0"/>
    <n v="603381"/>
    <s v="MALE"/>
    <s v="PhD"/>
    <s v="Prof-Specialty"/>
    <s v="Own-Child"/>
    <n v="0"/>
    <n v="0"/>
    <d v="2015-02-12T00:00:00"/>
    <s v="Single Vehicle Collision"/>
    <s v="Side Collision"/>
    <s v="Total Loss"/>
    <s v="Fire"/>
    <s v="WV"/>
    <s v="Hillsdale"/>
    <n v="17"/>
    <n v="1"/>
    <s v="Yes"/>
    <n v="0"/>
    <n v="1"/>
    <s v="Yes"/>
    <n v="64800"/>
    <n v="10800"/>
    <n v="5400"/>
    <n v="48600"/>
    <s v="Audi"/>
    <s v="A3"/>
    <n v="1999"/>
    <x v="1"/>
    <s v="Low"/>
    <x v="3"/>
  </r>
  <r>
    <n v="147"/>
    <n v="33"/>
    <n v="129872"/>
    <d v="2010-08-08T00:00:00"/>
    <s v="OH"/>
    <s v="100/300"/>
    <n v="1000"/>
    <n v="1334.15"/>
    <n v="6000000"/>
    <n v="479224"/>
    <s v="MALE"/>
    <s v="High School"/>
    <s v="Craft-Repair"/>
    <s v="Not-In-Family"/>
    <n v="53300"/>
    <n v="-49200"/>
    <d v="2015-01-24T00:00:00"/>
    <s v="Single Vehicle Collision"/>
    <s v="Front Collision"/>
    <s v="Major Damage"/>
    <s v="Other"/>
    <s v="WV"/>
    <s v="Springfield"/>
    <n v="15"/>
    <n v="1"/>
    <s v="Yes"/>
    <n v="2"/>
    <n v="0"/>
    <s v="Yes"/>
    <n v="53100"/>
    <n v="10620"/>
    <n v="5310"/>
    <n v="37170"/>
    <s v="Mercedes"/>
    <s v="C300"/>
    <n v="1995"/>
    <x v="0"/>
    <s v="Medium"/>
    <x v="3"/>
  </r>
  <r>
    <n v="62"/>
    <n v="28"/>
    <n v="200152"/>
    <d v="2003-03-09T00:00:00"/>
    <s v="IL"/>
    <s v="100/300"/>
    <n v="1000"/>
    <n v="988.45"/>
    <n v="0"/>
    <n v="430141"/>
    <s v="FEMALE"/>
    <s v="Masters"/>
    <s v="Protective-Serv"/>
    <s v="Unmarried"/>
    <n v="0"/>
    <n v="0"/>
    <d v="2015-01-09T00:00:00"/>
    <s v="Single Vehicle Collision"/>
    <s v="Rear Collision"/>
    <s v="Total Loss"/>
    <s v="Police"/>
    <s v="NY"/>
    <s v="Northbrook"/>
    <n v="3"/>
    <n v="1"/>
    <s v="Unknown"/>
    <n v="1"/>
    <n v="1"/>
    <s v="Yes"/>
    <n v="60200"/>
    <n v="6020"/>
    <n v="6020"/>
    <n v="48160"/>
    <s v="Subaru"/>
    <s v="Forester"/>
    <n v="2004"/>
    <x v="0"/>
    <s v="Medium"/>
    <x v="0"/>
  </r>
  <r>
    <n v="289"/>
    <n v="49"/>
    <n v="933293"/>
    <d v="1993-02-03T00:00:00"/>
    <s v="IL"/>
    <s v="500/1000"/>
    <n v="2000"/>
    <n v="1222.48"/>
    <n v="0"/>
    <n v="620757"/>
    <s v="FEMALE"/>
    <s v="JD"/>
    <s v="Private-House-Serv"/>
    <s v="Unmarried"/>
    <n v="0"/>
    <n v="0"/>
    <d v="2015-01-18T00:00:00"/>
    <s v="Parked Car"/>
    <s v="Unknown"/>
    <s v="Minor Damage"/>
    <s v="None"/>
    <s v="WV"/>
    <s v="Arlington"/>
    <n v="16"/>
    <n v="1"/>
    <s v="No"/>
    <n v="1"/>
    <n v="1"/>
    <s v="Yes"/>
    <n v="5330"/>
    <n v="1230"/>
    <n v="820"/>
    <n v="3280"/>
    <s v="Subaru"/>
    <s v="Legacy"/>
    <n v="2001"/>
    <x v="1"/>
    <s v="High"/>
    <x v="3"/>
  </r>
  <r>
    <n v="431"/>
    <n v="54"/>
    <n v="485664"/>
    <d v="2002-11-25T00:00:00"/>
    <s v="IN"/>
    <s v="500/1000"/>
    <n v="2000"/>
    <n v="1155.55"/>
    <n v="0"/>
    <n v="615901"/>
    <s v="FEMALE"/>
    <s v="MD"/>
    <s v="Craft-Repair"/>
    <s v="Unmarried"/>
    <n v="65700"/>
    <n v="0"/>
    <d v="2015-01-21T00:00:00"/>
    <s v="Multi-Vehicle Collision"/>
    <s v="Rear Collision"/>
    <s v="Major Damage"/>
    <s v="Police"/>
    <s v="NY"/>
    <s v="Hillsdale"/>
    <n v="4"/>
    <n v="3"/>
    <s v="Unknown"/>
    <n v="2"/>
    <n v="0"/>
    <s v="Unknown"/>
    <n v="62300"/>
    <n v="12460"/>
    <n v="6230"/>
    <n v="43610"/>
    <s v="Jeep"/>
    <s v="Wrangler"/>
    <n v="2007"/>
    <x v="1"/>
    <s v="High"/>
    <x v="0"/>
  </r>
  <r>
    <n v="199"/>
    <n v="37"/>
    <n v="982871"/>
    <d v="1997-07-27T00:00:00"/>
    <s v="IN"/>
    <s v="250/500"/>
    <n v="500"/>
    <n v="1262.08"/>
    <n v="0"/>
    <n v="474615"/>
    <s v="MALE"/>
    <s v="JD"/>
    <s v="Tech-Support"/>
    <s v="Wife"/>
    <n v="48500"/>
    <n v="0"/>
    <d v="2015-01-08T00:00:00"/>
    <s v="Single Vehicle Collision"/>
    <s v="Front Collision"/>
    <s v="Major Damage"/>
    <s v="Ambulance"/>
    <s v="NC"/>
    <s v="Columbus"/>
    <n v="4"/>
    <n v="1"/>
    <s v="Unknown"/>
    <n v="0"/>
    <n v="3"/>
    <s v="No"/>
    <n v="60170"/>
    <n v="10940"/>
    <n v="10940"/>
    <n v="38290"/>
    <s v="Nissan"/>
    <s v="Pathfinder"/>
    <n v="2011"/>
    <x v="0"/>
    <s v="Low"/>
    <x v="0"/>
  </r>
  <r>
    <n v="79"/>
    <n v="26"/>
    <n v="206213"/>
    <d v="1995-05-08T00:00:00"/>
    <s v="IL"/>
    <s v="100/300"/>
    <n v="500"/>
    <n v="1451.62"/>
    <n v="0"/>
    <n v="456446"/>
    <s v="MALE"/>
    <s v="Associate"/>
    <s v="Tech-Support"/>
    <s v="Not-In-Family"/>
    <n v="0"/>
    <n v="-55700"/>
    <d v="2015-01-03T00:00:00"/>
    <s v="Single Vehicle Collision"/>
    <s v="Rear Collision"/>
    <s v="Minor Damage"/>
    <s v="Ambulance"/>
    <s v="WV"/>
    <s v="Columbus"/>
    <n v="19"/>
    <n v="1"/>
    <s v="No"/>
    <n v="2"/>
    <n v="2"/>
    <s v="Unknown"/>
    <n v="40000"/>
    <n v="8000"/>
    <n v="4000"/>
    <n v="28000"/>
    <s v="Bmw"/>
    <s v="M5"/>
    <n v="2010"/>
    <x v="1"/>
    <s v="Low"/>
    <x v="2"/>
  </r>
  <r>
    <n v="116"/>
    <n v="34"/>
    <n v="616337"/>
    <d v="2012-08-30T00:00:00"/>
    <s v="IN"/>
    <s v="250/500"/>
    <n v="500"/>
    <n v="1737.66"/>
    <n v="0"/>
    <n v="470577"/>
    <s v="MALE"/>
    <s v="Associate"/>
    <s v="Transport-Moving"/>
    <s v="Unmarried"/>
    <n v="0"/>
    <n v="-24100"/>
    <d v="2015-01-01T00:00:00"/>
    <s v="Single Vehicle Collision"/>
    <s v="Side Collision"/>
    <s v="Major Damage"/>
    <s v="Police"/>
    <s v="WV"/>
    <s v="Northbrook"/>
    <n v="1"/>
    <n v="1"/>
    <s v="Unknown"/>
    <n v="1"/>
    <n v="1"/>
    <s v="Unknown"/>
    <n v="97080"/>
    <n v="16180"/>
    <n v="16180"/>
    <n v="64720"/>
    <s v="Bmw"/>
    <s v="X5"/>
    <n v="2001"/>
    <x v="0"/>
    <s v="Low"/>
    <x v="0"/>
  </r>
  <r>
    <n v="37"/>
    <n v="23"/>
    <n v="448961"/>
    <d v="2006-04-30T00:00:00"/>
    <s v="IL"/>
    <s v="500/1000"/>
    <n v="500"/>
    <n v="1475.93"/>
    <n v="0"/>
    <n v="441648"/>
    <s v="FEMALE"/>
    <s v="College"/>
    <s v="Prof-Specialty"/>
    <s v="Husband"/>
    <n v="0"/>
    <n v="-67400"/>
    <d v="2015-01-16T00:00:00"/>
    <s v="Multi-Vehicle Collision"/>
    <s v="Side Collision"/>
    <s v="Minor Damage"/>
    <s v="Other"/>
    <s v="SC"/>
    <s v="Springfield"/>
    <n v="17"/>
    <n v="3"/>
    <s v="Yes"/>
    <n v="1"/>
    <n v="0"/>
    <s v="No"/>
    <n v="51660"/>
    <n v="5740"/>
    <n v="5740"/>
    <n v="40180"/>
    <s v="Dodge"/>
    <s v="RAM"/>
    <n v="2010"/>
    <x v="1"/>
    <s v="Low"/>
    <x v="3"/>
  </r>
  <r>
    <n v="106"/>
    <n v="30"/>
    <n v="790442"/>
    <d v="2003-04-13T00:00:00"/>
    <s v="OH"/>
    <s v="250/500"/>
    <n v="500"/>
    <n v="538.16999999999996"/>
    <n v="0"/>
    <n v="433782"/>
    <s v="FEMALE"/>
    <s v="PhD"/>
    <s v="Transport-Moving"/>
    <s v="Own-Child"/>
    <n v="49700"/>
    <n v="-60200"/>
    <d v="2015-02-10T00:00:00"/>
    <s v="Single Vehicle Collision"/>
    <s v="Rear Collision"/>
    <s v="Total Loss"/>
    <s v="Other"/>
    <s v="NC"/>
    <s v="Arlington"/>
    <n v="23"/>
    <n v="1"/>
    <s v="No"/>
    <n v="2"/>
    <n v="2"/>
    <s v="No"/>
    <n v="51120"/>
    <n v="5680"/>
    <n v="5680"/>
    <n v="39760"/>
    <s v="Mercedes"/>
    <s v="E400"/>
    <n v="2005"/>
    <x v="1"/>
    <s v="Low"/>
    <x v="2"/>
  </r>
  <r>
    <n v="269"/>
    <n v="44"/>
    <n v="108844"/>
    <d v="2007-12-05T00:00:00"/>
    <s v="IL"/>
    <s v="100/300"/>
    <n v="2000"/>
    <n v="1081.08"/>
    <n v="0"/>
    <n v="468104"/>
    <s v="MALE"/>
    <s v="JD"/>
    <s v="Private-House-Serv"/>
    <s v="Unmarried"/>
    <n v="36400"/>
    <n v="-28700"/>
    <d v="2015-02-14T00:00:00"/>
    <s v="Single Vehicle Collision"/>
    <s v="Front Collision"/>
    <s v="Minor Damage"/>
    <s v="Other"/>
    <s v="SC"/>
    <s v="Springfield"/>
    <n v="14"/>
    <n v="1"/>
    <s v="Yes"/>
    <n v="0"/>
    <n v="2"/>
    <s v="Unknown"/>
    <n v="56400"/>
    <n v="11280"/>
    <n v="11280"/>
    <n v="33840"/>
    <s v="Toyota"/>
    <s v="Highlander"/>
    <n v="2014"/>
    <x v="1"/>
    <s v="High"/>
    <x v="3"/>
  </r>
  <r>
    <n v="265"/>
    <n v="40"/>
    <n v="430029"/>
    <d v="2006-08-21T00:00:00"/>
    <s v="IL"/>
    <s v="250/500"/>
    <n v="1000"/>
    <n v="1454.43"/>
    <n v="0"/>
    <n v="459407"/>
    <s v="FEMALE"/>
    <s v="MD"/>
    <s v="Protective-Serv"/>
    <s v="Husband"/>
    <n v="0"/>
    <n v="0"/>
    <d v="2015-02-21T00:00:00"/>
    <s v="Multi-Vehicle Collision"/>
    <s v="Rear Collision"/>
    <s v="Total Loss"/>
    <s v="Other"/>
    <s v="NY"/>
    <s v="Arlington"/>
    <n v="17"/>
    <n v="3"/>
    <s v="No"/>
    <n v="2"/>
    <n v="3"/>
    <s v="Unknown"/>
    <n v="55120"/>
    <n v="6890"/>
    <n v="0"/>
    <n v="48230"/>
    <s v="Acura"/>
    <s v="MDX"/>
    <n v="2002"/>
    <x v="1"/>
    <s v="Medium"/>
    <x v="3"/>
  </r>
  <r>
    <n v="163"/>
    <n v="33"/>
    <n v="529112"/>
    <d v="1990-01-08T00:00:00"/>
    <s v="IN"/>
    <s v="100/300"/>
    <n v="500"/>
    <n v="1240.47"/>
    <n v="0"/>
    <n v="472573"/>
    <s v="FEMALE"/>
    <s v="Associate"/>
    <s v="Other-Service"/>
    <s v="Husband"/>
    <n v="35300"/>
    <n v="0"/>
    <d v="2015-02-18T00:00:00"/>
    <s v="Multi-Vehicle Collision"/>
    <s v="Rear Collision"/>
    <s v="Total Loss"/>
    <s v="Fire"/>
    <s v="NC"/>
    <s v="North bend"/>
    <n v="11"/>
    <n v="3"/>
    <s v="Yes"/>
    <n v="1"/>
    <n v="1"/>
    <s v="Unknown"/>
    <n v="77110"/>
    <n v="0"/>
    <n v="14020"/>
    <n v="63090"/>
    <s v="Honda"/>
    <s v="Civic"/>
    <n v="2014"/>
    <x v="1"/>
    <s v="Low"/>
    <x v="1"/>
  </r>
  <r>
    <n v="355"/>
    <n v="47"/>
    <n v="939631"/>
    <d v="1990-03-18T00:00:00"/>
    <s v="OH"/>
    <s v="500/1000"/>
    <n v="2000"/>
    <n v="1273.7"/>
    <n v="4000000"/>
    <n v="433473"/>
    <s v="MALE"/>
    <s v="College"/>
    <s v="Other-Service"/>
    <s v="Husband"/>
    <n v="0"/>
    <n v="0"/>
    <d v="2015-01-10T00:00:00"/>
    <s v="Multi-Vehicle Collision"/>
    <s v="Front Collision"/>
    <s v="Major Damage"/>
    <s v="Fire"/>
    <s v="WV"/>
    <s v="Arlington"/>
    <n v="19"/>
    <n v="3"/>
    <s v="No"/>
    <n v="2"/>
    <n v="1"/>
    <s v="No"/>
    <n v="62800"/>
    <n v="6280"/>
    <n v="6280"/>
    <n v="50240"/>
    <s v="Audi"/>
    <s v="A3"/>
    <n v="2003"/>
    <x v="0"/>
    <s v="High"/>
    <x v="2"/>
  </r>
  <r>
    <n v="175"/>
    <n v="34"/>
    <n v="866931"/>
    <d v="2008-01-07T00:00:00"/>
    <s v="IN"/>
    <s v="500/1000"/>
    <n v="1000"/>
    <n v="1123.8699999999999"/>
    <n v="8000000"/>
    <n v="446326"/>
    <s v="FEMALE"/>
    <s v="PhD"/>
    <s v="Protective-Serv"/>
    <s v="Other-Relative"/>
    <n v="0"/>
    <n v="0"/>
    <d v="2015-02-26T00:00:00"/>
    <s v="Vehicle Theft"/>
    <s v="Unknown"/>
    <s v="Trivial Damage"/>
    <s v="Police"/>
    <s v="NY"/>
    <s v="Arlington"/>
    <n v="5"/>
    <n v="1"/>
    <s v="Unknown"/>
    <n v="2"/>
    <n v="0"/>
    <s v="Yes"/>
    <n v="7290"/>
    <n v="810"/>
    <n v="810"/>
    <n v="5670"/>
    <s v="Volkswagen"/>
    <s v="Passat"/>
    <n v="1995"/>
    <x v="1"/>
    <s v="Medium"/>
    <x v="0"/>
  </r>
  <r>
    <n v="192"/>
    <n v="35"/>
    <n v="582011"/>
    <d v="1997-03-10T00:00:00"/>
    <s v="IL"/>
    <s v="100/300"/>
    <n v="1000"/>
    <n v="1245.8900000000001"/>
    <n v="0"/>
    <n v="435481"/>
    <s v="FEMALE"/>
    <s v="Masters"/>
    <s v="Exec-Managerial"/>
    <s v="Wife"/>
    <n v="0"/>
    <n v="-40300"/>
    <d v="2015-01-01T00:00:00"/>
    <s v="Single Vehicle Collision"/>
    <s v="Rear Collision"/>
    <s v="Total Loss"/>
    <s v="Other"/>
    <s v="WV"/>
    <s v="Springfield"/>
    <n v="19"/>
    <n v="1"/>
    <s v="No"/>
    <n v="0"/>
    <n v="0"/>
    <s v="Unknown"/>
    <n v="76600"/>
    <n v="15320"/>
    <n v="7660"/>
    <n v="53620"/>
    <s v="Mercedes"/>
    <s v="C300"/>
    <n v="2000"/>
    <x v="1"/>
    <s v="Medium"/>
    <x v="2"/>
  </r>
  <r>
    <n v="430"/>
    <n v="59"/>
    <n v="691189"/>
    <d v="2004-01-10T00:00:00"/>
    <s v="OH"/>
    <s v="250/500"/>
    <n v="2000"/>
    <n v="1326.62"/>
    <n v="7000000"/>
    <n v="477310"/>
    <s v="MALE"/>
    <s v="MD"/>
    <s v="Other-Service"/>
    <s v="Own-Child"/>
    <n v="0"/>
    <n v="0"/>
    <d v="2015-01-03T00:00:00"/>
    <s v="Multi-Vehicle Collision"/>
    <s v="Front Collision"/>
    <s v="Minor Damage"/>
    <s v="Fire"/>
    <s v="NY"/>
    <s v="River wood"/>
    <n v="19"/>
    <n v="3"/>
    <s v="Unknown"/>
    <n v="0"/>
    <n v="3"/>
    <s v="Yes"/>
    <n v="81800"/>
    <n v="16360"/>
    <n v="8180"/>
    <n v="57260"/>
    <s v="Nissan"/>
    <s v="Pathfinder"/>
    <n v="1998"/>
    <x v="1"/>
    <s v="High"/>
    <x v="2"/>
  </r>
  <r>
    <n v="91"/>
    <n v="27"/>
    <n v="537546"/>
    <d v="1994-08-20T00:00:00"/>
    <s v="IL"/>
    <s v="100/300"/>
    <n v="2000"/>
    <n v="1073.83"/>
    <n v="0"/>
    <n v="609930"/>
    <s v="FEMALE"/>
    <s v="JD"/>
    <s v="Farming-Fishing"/>
    <s v="Husband"/>
    <n v="0"/>
    <n v="0"/>
    <d v="2015-01-17T00:00:00"/>
    <s v="Vehicle Theft"/>
    <s v="Unknown"/>
    <s v="Trivial Damage"/>
    <s v="None"/>
    <s v="NY"/>
    <s v="Arlington"/>
    <n v="4"/>
    <n v="1"/>
    <s v="Unknown"/>
    <n v="1"/>
    <n v="2"/>
    <s v="Unknown"/>
    <n v="7260"/>
    <n v="1320"/>
    <n v="660"/>
    <n v="5280"/>
    <s v="Bmw"/>
    <s v="M5"/>
    <n v="2008"/>
    <x v="1"/>
    <s v="High"/>
    <x v="0"/>
  </r>
  <r>
    <n v="217"/>
    <n v="39"/>
    <n v="394975"/>
    <d v="2002-06-02T00:00:00"/>
    <s v="IN"/>
    <s v="100/300"/>
    <n v="1000"/>
    <n v="1530.52"/>
    <n v="0"/>
    <n v="603993"/>
    <s v="MALE"/>
    <s v="College"/>
    <s v="Armed-Forces"/>
    <s v="Not-In-Family"/>
    <n v="0"/>
    <n v="0"/>
    <d v="2015-02-22T00:00:00"/>
    <s v="Vehicle Theft"/>
    <s v="Unknown"/>
    <s v="Minor Damage"/>
    <s v="None"/>
    <s v="WV"/>
    <s v="North bend"/>
    <n v="8"/>
    <n v="1"/>
    <s v="Unknown"/>
    <n v="2"/>
    <n v="1"/>
    <s v="Yes"/>
    <n v="4300"/>
    <n v="430"/>
    <n v="430"/>
    <n v="3440"/>
    <s v="Toyota"/>
    <s v="Corolla"/>
    <n v="2000"/>
    <x v="1"/>
    <s v="Medium"/>
    <x v="1"/>
  </r>
  <r>
    <n v="223"/>
    <n v="40"/>
    <n v="729634"/>
    <d v="1994-04-28T00:00:00"/>
    <s v="IN"/>
    <s v="100/300"/>
    <n v="500"/>
    <n v="1201.4100000000001"/>
    <n v="0"/>
    <n v="437818"/>
    <s v="FEMALE"/>
    <s v="JD"/>
    <s v="Priv-House-Serv"/>
    <s v="Husband"/>
    <n v="88400"/>
    <n v="-46500"/>
    <d v="2015-01-27T00:00:00"/>
    <s v="Multi-Vehicle Collision"/>
    <s v="Side Collision"/>
    <s v="Major Damage"/>
    <s v="Police"/>
    <s v="NC"/>
    <s v="Columbus"/>
    <n v="7"/>
    <n v="3"/>
    <s v="Yes"/>
    <n v="1"/>
    <n v="0"/>
    <s v="Unknown"/>
    <n v="70510"/>
    <n v="12820"/>
    <n v="12820"/>
    <n v="44870"/>
    <s v="Subaru"/>
    <s v="Forester"/>
    <n v="1999"/>
    <x v="1"/>
    <s v="Low"/>
    <x v="1"/>
  </r>
  <r>
    <n v="195"/>
    <n v="39"/>
    <n v="282195"/>
    <d v="2014-08-17T00:00:00"/>
    <s v="OH"/>
    <s v="250/500"/>
    <n v="1000"/>
    <n v="1393.57"/>
    <n v="0"/>
    <n v="478423"/>
    <s v="MALE"/>
    <s v="PhD"/>
    <s v="Machine-Op-Inspct"/>
    <s v="Not-In-Family"/>
    <n v="47600"/>
    <n v="-39600"/>
    <d v="2015-02-27T00:00:00"/>
    <s v="Parked Car"/>
    <s v="Unknown"/>
    <s v="Minor Damage"/>
    <s v="Police"/>
    <s v="VA"/>
    <s v="North bend"/>
    <n v="5"/>
    <n v="1"/>
    <s v="No"/>
    <n v="0"/>
    <n v="1"/>
    <s v="Yes"/>
    <n v="2640"/>
    <n v="480"/>
    <n v="480"/>
    <n v="1680"/>
    <s v="Ford"/>
    <s v="F150"/>
    <n v="2009"/>
    <x v="1"/>
    <s v="Medium"/>
    <x v="0"/>
  </r>
  <r>
    <n v="22"/>
    <n v="26"/>
    <n v="420810"/>
    <d v="2007-08-11T00:00:00"/>
    <s v="OH"/>
    <s v="100/300"/>
    <n v="1000"/>
    <n v="1276.57"/>
    <n v="0"/>
    <n v="467784"/>
    <s v="MALE"/>
    <s v="PhD"/>
    <s v="Craft-Repair"/>
    <s v="Not-In-Family"/>
    <n v="71500"/>
    <n v="0"/>
    <d v="2015-01-06T00:00:00"/>
    <s v="Single Vehicle Collision"/>
    <s v="Rear Collision"/>
    <s v="Minor Damage"/>
    <s v="Fire"/>
    <s v="NY"/>
    <s v="Arlington"/>
    <n v="3"/>
    <n v="1"/>
    <s v="Yes"/>
    <n v="1"/>
    <n v="2"/>
    <s v="No"/>
    <n v="78900"/>
    <n v="15780"/>
    <n v="7890"/>
    <n v="55230"/>
    <s v="Chevrolet"/>
    <s v="Silverado"/>
    <n v="1995"/>
    <x v="1"/>
    <s v="Medium"/>
    <x v="0"/>
  </r>
  <r>
    <n v="439"/>
    <n v="56"/>
    <n v="524836"/>
    <d v="2008-11-20T00:00:00"/>
    <s v="IN"/>
    <s v="250/500"/>
    <n v="500"/>
    <n v="1082.49"/>
    <n v="0"/>
    <n v="606714"/>
    <s v="FEMALE"/>
    <s v="PhD"/>
    <s v="Prof-Specialty"/>
    <s v="Unmarried"/>
    <n v="36100"/>
    <n v="-55000"/>
    <d v="2015-02-28T00:00:00"/>
    <s v="Multi-Vehicle Collision"/>
    <s v="Front Collision"/>
    <s v="Major Damage"/>
    <s v="Fire"/>
    <s v="SC"/>
    <s v="Columbus"/>
    <n v="12"/>
    <n v="3"/>
    <s v="Unknown"/>
    <n v="2"/>
    <n v="3"/>
    <s v="Unknown"/>
    <n v="56430"/>
    <n v="0"/>
    <n v="6270"/>
    <n v="50160"/>
    <s v="Honda"/>
    <s v="CRV"/>
    <n v="2014"/>
    <x v="1"/>
    <s v="Low"/>
    <x v="3"/>
  </r>
  <r>
    <n v="94"/>
    <n v="32"/>
    <n v="307195"/>
    <d v="1995-10-18T00:00:00"/>
    <s v="IN"/>
    <s v="500/1000"/>
    <n v="1000"/>
    <n v="1414.74"/>
    <n v="0"/>
    <n v="464691"/>
    <s v="FEMALE"/>
    <s v="Masters"/>
    <s v="Adm-Clerical"/>
    <s v="Own-Child"/>
    <n v="0"/>
    <n v="0"/>
    <d v="2015-02-22T00:00:00"/>
    <s v="Parked Car"/>
    <s v="Unknown"/>
    <s v="Minor Damage"/>
    <s v="None"/>
    <s v="VA"/>
    <s v="River wood"/>
    <n v="19"/>
    <n v="1"/>
    <s v="No"/>
    <n v="1"/>
    <n v="3"/>
    <s v="No"/>
    <n v="2400"/>
    <n v="300"/>
    <n v="300"/>
    <n v="1800"/>
    <s v="Chevrolet"/>
    <s v="Silverado"/>
    <n v="2014"/>
    <x v="1"/>
    <s v="Medium"/>
    <x v="2"/>
  </r>
  <r>
    <n v="11"/>
    <n v="39"/>
    <n v="623648"/>
    <d v="1993-05-19T00:00:00"/>
    <s v="IL"/>
    <s v="250/500"/>
    <n v="2000"/>
    <n v="1470.06"/>
    <n v="0"/>
    <n v="431683"/>
    <s v="MALE"/>
    <s v="PhD"/>
    <s v="Other-Service"/>
    <s v="Husband"/>
    <n v="56600"/>
    <n v="-45800"/>
    <d v="2015-01-07T00:00:00"/>
    <s v="Single Vehicle Collision"/>
    <s v="Front Collision"/>
    <s v="Total Loss"/>
    <s v="Ambulance"/>
    <s v="WV"/>
    <s v="River wood"/>
    <n v="22"/>
    <n v="1"/>
    <s v="Yes"/>
    <n v="0"/>
    <n v="1"/>
    <s v="No"/>
    <n v="65790"/>
    <n v="7310"/>
    <n v="7310"/>
    <n v="51170"/>
    <s v="Saab"/>
    <n v="93"/>
    <n v="2007"/>
    <x v="1"/>
    <s v="High"/>
    <x v="2"/>
  </r>
  <r>
    <n v="151"/>
    <n v="36"/>
    <n v="485372"/>
    <d v="2005-02-26T00:00:00"/>
    <s v="OH"/>
    <s v="250/500"/>
    <n v="2000"/>
    <n v="870.63"/>
    <n v="0"/>
    <n v="431725"/>
    <s v="FEMALE"/>
    <s v="MD"/>
    <s v="Adm-Clerical"/>
    <s v="Own-Child"/>
    <n v="94800"/>
    <n v="-58500"/>
    <d v="2015-01-06T00:00:00"/>
    <s v="Multi-Vehicle Collision"/>
    <s v="Side Collision"/>
    <s v="Minor Damage"/>
    <s v="Police"/>
    <s v="VA"/>
    <s v="Hillsdale"/>
    <n v="12"/>
    <n v="3"/>
    <s v="No"/>
    <n v="1"/>
    <n v="1"/>
    <s v="No"/>
    <n v="62920"/>
    <n v="11440"/>
    <n v="5720"/>
    <n v="45760"/>
    <s v="Ford"/>
    <s v="Escape"/>
    <n v="2000"/>
    <x v="1"/>
    <s v="High"/>
    <x v="3"/>
  </r>
  <r>
    <n v="154"/>
    <n v="34"/>
    <n v="598554"/>
    <d v="1990-02-14T00:00:00"/>
    <s v="IN"/>
    <s v="100/300"/>
    <n v="500"/>
    <n v="795.23"/>
    <n v="0"/>
    <n v="609216"/>
    <s v="MALE"/>
    <s v="PhD"/>
    <s v="Machine-Op-Inspct"/>
    <s v="Other-Relative"/>
    <n v="36900"/>
    <n v="0"/>
    <d v="2015-01-10T00:00:00"/>
    <s v="Multi-Vehicle Collision"/>
    <s v="Rear Collision"/>
    <s v="Major Damage"/>
    <s v="Police"/>
    <s v="NY"/>
    <s v="Springfield"/>
    <n v="15"/>
    <n v="3"/>
    <s v="Yes"/>
    <n v="2"/>
    <n v="1"/>
    <s v="Unknown"/>
    <n v="69480"/>
    <n v="15440"/>
    <n v="0"/>
    <n v="54040"/>
    <s v="Nissan"/>
    <s v="Maxima"/>
    <n v="2014"/>
    <x v="0"/>
    <s v="Low"/>
    <x v="3"/>
  </r>
  <r>
    <n v="245"/>
    <n v="44"/>
    <n v="303987"/>
    <d v="1993-09-30T00:00:00"/>
    <s v="IL"/>
    <s v="500/1000"/>
    <n v="1000"/>
    <n v="1168.2"/>
    <n v="0"/>
    <n v="452787"/>
    <s v="MALE"/>
    <s v="JD"/>
    <s v="Handlers-Cleaners"/>
    <s v="Husband"/>
    <n v="69100"/>
    <n v="0"/>
    <d v="2015-02-11T00:00:00"/>
    <s v="Multi-Vehicle Collision"/>
    <s v="Side Collision"/>
    <s v="Total Loss"/>
    <s v="Other"/>
    <s v="OH"/>
    <s v="Springfield"/>
    <n v="23"/>
    <n v="3"/>
    <s v="No"/>
    <n v="0"/>
    <n v="3"/>
    <s v="No"/>
    <n v="44280"/>
    <n v="7380"/>
    <n v="3690"/>
    <n v="33210"/>
    <s v="Honda"/>
    <s v="Accord"/>
    <n v="1997"/>
    <x v="1"/>
    <s v="Medium"/>
    <x v="2"/>
  </r>
  <r>
    <n v="119"/>
    <n v="32"/>
    <n v="343161"/>
    <d v="2014-06-10T00:00:00"/>
    <s v="IL"/>
    <s v="500/1000"/>
    <n v="1000"/>
    <n v="993.51"/>
    <n v="0"/>
    <n v="468767"/>
    <s v="MALE"/>
    <s v="High School"/>
    <s v="Armed-Forces"/>
    <s v="Unmarried"/>
    <n v="0"/>
    <n v="-49500"/>
    <d v="2015-01-12T00:00:00"/>
    <s v="Single Vehicle Collision"/>
    <s v="Side Collision"/>
    <s v="Minor Damage"/>
    <s v="Other"/>
    <s v="WV"/>
    <s v="Hillsdale"/>
    <n v="12"/>
    <n v="1"/>
    <s v="No"/>
    <n v="0"/>
    <n v="3"/>
    <s v="Yes"/>
    <n v="56300"/>
    <n v="5630"/>
    <n v="11260"/>
    <n v="39410"/>
    <s v="Bmw"/>
    <s v="M5"/>
    <n v="2011"/>
    <x v="1"/>
    <s v="Medium"/>
    <x v="3"/>
  </r>
  <r>
    <n v="215"/>
    <n v="42"/>
    <n v="519312"/>
    <d v="2008-10-28T00:00:00"/>
    <s v="OH"/>
    <s v="500/1000"/>
    <n v="500"/>
    <n v="1848.81"/>
    <n v="0"/>
    <n v="435489"/>
    <s v="MALE"/>
    <s v="JD"/>
    <s v="Transport-Moving"/>
    <s v="Own-Child"/>
    <n v="0"/>
    <n v="-49000"/>
    <d v="2015-02-06T00:00:00"/>
    <s v="Multi-Vehicle Collision"/>
    <s v="Front Collision"/>
    <s v="Major Damage"/>
    <s v="Fire"/>
    <s v="WV"/>
    <s v="North bend"/>
    <n v="20"/>
    <n v="3"/>
    <s v="Yes"/>
    <n v="2"/>
    <n v="2"/>
    <s v="Yes"/>
    <n v="68520"/>
    <n v="11420"/>
    <n v="5710"/>
    <n v="51390"/>
    <s v="Subaru"/>
    <s v="Legacy"/>
    <n v="2003"/>
    <x v="0"/>
    <s v="Low"/>
    <x v="2"/>
  </r>
  <r>
    <n v="295"/>
    <n v="42"/>
    <n v="132902"/>
    <d v="2007-04-24T00:00:00"/>
    <s v="OH"/>
    <s v="250/500"/>
    <n v="2000"/>
    <n v="1641.73"/>
    <n v="5000000"/>
    <n v="450149"/>
    <s v="MALE"/>
    <s v="PhD"/>
    <s v="Sales"/>
    <s v="Not-In-Family"/>
    <n v="62400"/>
    <n v="0"/>
    <d v="2015-01-20T00:00:00"/>
    <s v="Multi-Vehicle Collision"/>
    <s v="Rear Collision"/>
    <s v="Total Loss"/>
    <s v="Fire"/>
    <s v="VA"/>
    <s v="River wood"/>
    <n v="16"/>
    <n v="3"/>
    <s v="No"/>
    <n v="0"/>
    <n v="0"/>
    <s v="No"/>
    <n v="59130"/>
    <n v="6570"/>
    <n v="6570"/>
    <n v="45990"/>
    <s v="Ford"/>
    <s v="Escape"/>
    <n v="2006"/>
    <x v="0"/>
    <s v="High"/>
    <x v="3"/>
  </r>
  <r>
    <n v="254"/>
    <n v="39"/>
    <n v="332867"/>
    <d v="1993-12-13T00:00:00"/>
    <s v="IN"/>
    <s v="100/300"/>
    <n v="500"/>
    <n v="1362.87"/>
    <n v="0"/>
    <n v="458364"/>
    <s v="FEMALE"/>
    <s v="MD"/>
    <s v="Exec-Managerial"/>
    <s v="Other-Relative"/>
    <n v="35700"/>
    <n v="0"/>
    <d v="2015-02-22T00:00:00"/>
    <s v="Multi-Vehicle Collision"/>
    <s v="Front Collision"/>
    <s v="Minor Damage"/>
    <s v="Ambulance"/>
    <s v="NY"/>
    <s v="Arlington"/>
    <n v="6"/>
    <n v="3"/>
    <s v="Yes"/>
    <n v="2"/>
    <n v="2"/>
    <s v="No"/>
    <n v="82320"/>
    <n v="13720"/>
    <n v="6860"/>
    <n v="61740"/>
    <s v="Dodge"/>
    <s v="Neon"/>
    <n v="1995"/>
    <x v="0"/>
    <s v="Low"/>
    <x v="1"/>
  </r>
  <r>
    <n v="107"/>
    <n v="31"/>
    <n v="356590"/>
    <d v="2011-08-17T00:00:00"/>
    <s v="IN"/>
    <s v="250/500"/>
    <n v="500"/>
    <n v="1239.22"/>
    <n v="7000000"/>
    <n v="476458"/>
    <s v="FEMALE"/>
    <s v="High School"/>
    <s v="Tech-Support"/>
    <s v="Not-In-Family"/>
    <n v="43400"/>
    <n v="-91200"/>
    <d v="2015-01-30T00:00:00"/>
    <s v="Single Vehicle Collision"/>
    <s v="Side Collision"/>
    <s v="Minor Damage"/>
    <s v="Fire"/>
    <s v="SC"/>
    <s v="Springfield"/>
    <n v="12"/>
    <n v="1"/>
    <s v="Yes"/>
    <n v="0"/>
    <n v="1"/>
    <s v="No"/>
    <n v="89700"/>
    <n v="13800"/>
    <n v="13800"/>
    <n v="62100"/>
    <s v="Audi"/>
    <s v="A5"/>
    <n v="2009"/>
    <x v="0"/>
    <s v="Low"/>
    <x v="3"/>
  </r>
  <r>
    <n v="478"/>
    <n v="64"/>
    <n v="346002"/>
    <d v="1990-08-20T00:00:00"/>
    <s v="OH"/>
    <s v="250/500"/>
    <n v="500"/>
    <n v="835.02"/>
    <n v="0"/>
    <n v="602433"/>
    <s v="FEMALE"/>
    <s v="Associate"/>
    <s v="Adm-Clerical"/>
    <s v="Unmarried"/>
    <n v="59600"/>
    <n v="0"/>
    <d v="2015-02-02T00:00:00"/>
    <s v="Multi-Vehicle Collision"/>
    <s v="Side Collision"/>
    <s v="Minor Damage"/>
    <s v="Fire"/>
    <s v="WV"/>
    <s v="Hillsdale"/>
    <n v="17"/>
    <n v="3"/>
    <s v="No"/>
    <n v="1"/>
    <n v="1"/>
    <s v="No"/>
    <n v="33930"/>
    <n v="0"/>
    <n v="3770"/>
    <n v="30160"/>
    <s v="Bmw"/>
    <s v="X6"/>
    <n v="1998"/>
    <x v="1"/>
    <s v="Low"/>
    <x v="3"/>
  </r>
  <r>
    <n v="128"/>
    <n v="30"/>
    <n v="500533"/>
    <d v="1994-02-11T00:00:00"/>
    <s v="OH"/>
    <s v="100/300"/>
    <n v="1000"/>
    <n v="1061.33"/>
    <n v="0"/>
    <n v="478575"/>
    <s v="MALE"/>
    <s v="MD"/>
    <s v="Machine-Op-Inspct"/>
    <s v="Own-Child"/>
    <n v="43300"/>
    <n v="-66200"/>
    <d v="2015-01-10T00:00:00"/>
    <s v="Single Vehicle Collision"/>
    <s v="Front Collision"/>
    <s v="Major Damage"/>
    <s v="Ambulance"/>
    <s v="WV"/>
    <s v="Northbrook"/>
    <n v="8"/>
    <n v="1"/>
    <s v="No"/>
    <n v="0"/>
    <n v="3"/>
    <s v="No"/>
    <n v="68530"/>
    <n v="12460"/>
    <n v="6230"/>
    <n v="49840"/>
    <s v="Audi"/>
    <s v="A5"/>
    <n v="1997"/>
    <x v="1"/>
    <s v="Medium"/>
    <x v="1"/>
  </r>
  <r>
    <n v="338"/>
    <n v="49"/>
    <n v="348209"/>
    <d v="1994-02-22T00:00:00"/>
    <s v="IN"/>
    <s v="500/1000"/>
    <n v="1000"/>
    <n v="1279.08"/>
    <n v="0"/>
    <n v="449718"/>
    <s v="MALE"/>
    <s v="MD"/>
    <s v="Other-Service"/>
    <s v="Own-Child"/>
    <n v="0"/>
    <n v="-51500"/>
    <d v="2015-02-27T00:00:00"/>
    <s v="Parked Car"/>
    <s v="Unknown"/>
    <s v="Minor Damage"/>
    <s v="None"/>
    <s v="NC"/>
    <s v="River wood"/>
    <n v="13"/>
    <n v="1"/>
    <s v="No"/>
    <n v="0"/>
    <n v="1"/>
    <s v="Unknown"/>
    <n v="4300"/>
    <n v="860"/>
    <n v="860"/>
    <n v="2580"/>
    <s v="Ford"/>
    <s v="F150"/>
    <n v="2004"/>
    <x v="1"/>
    <s v="Medium"/>
    <x v="3"/>
  </r>
  <r>
    <n v="271"/>
    <n v="42"/>
    <n v="486676"/>
    <d v="2011-08-15T00:00:00"/>
    <s v="OH"/>
    <s v="100/300"/>
    <n v="500"/>
    <n v="1105.49"/>
    <n v="0"/>
    <n v="463181"/>
    <s v="FEMALE"/>
    <s v="Associate"/>
    <s v="Prof-Specialty"/>
    <s v="Own-Child"/>
    <n v="56200"/>
    <n v="-50000"/>
    <d v="2015-02-20T00:00:00"/>
    <s v="Multi-Vehicle Collision"/>
    <s v="Side Collision"/>
    <s v="Major Damage"/>
    <s v="Other"/>
    <s v="SC"/>
    <s v="Hillsdale"/>
    <n v="12"/>
    <n v="2"/>
    <s v="Unknown"/>
    <n v="2"/>
    <n v="3"/>
    <s v="Unknown"/>
    <n v="68310"/>
    <n v="12420"/>
    <n v="6210"/>
    <n v="49680"/>
    <s v="Audi"/>
    <s v="A3"/>
    <n v="2003"/>
    <x v="0"/>
    <s v="Low"/>
    <x v="3"/>
  </r>
  <r>
    <n v="222"/>
    <n v="41"/>
    <n v="260845"/>
    <d v="1998-11-11T00:00:00"/>
    <s v="OH"/>
    <s v="100/300"/>
    <n v="2000"/>
    <n v="1055.53"/>
    <n v="0"/>
    <n v="441992"/>
    <s v="FEMALE"/>
    <s v="MD"/>
    <s v="Armed-Forces"/>
    <s v="Not-In-Family"/>
    <n v="37800"/>
    <n v="-50300"/>
    <d v="2015-02-08T00:00:00"/>
    <s v="Single Vehicle Collision"/>
    <s v="Front Collision"/>
    <s v="Total Loss"/>
    <s v="Other"/>
    <s v="WV"/>
    <s v="Northbrook"/>
    <n v="7"/>
    <n v="1"/>
    <s v="No"/>
    <n v="0"/>
    <n v="2"/>
    <s v="No"/>
    <n v="61290"/>
    <n v="6810"/>
    <n v="6810"/>
    <n v="47670"/>
    <s v="Honda"/>
    <s v="Civic"/>
    <n v="1995"/>
    <x v="0"/>
    <s v="High"/>
    <x v="1"/>
  </r>
  <r>
    <n v="199"/>
    <n v="41"/>
    <n v="657045"/>
    <d v="1995-12-04T00:00:00"/>
    <s v="OH"/>
    <s v="250/500"/>
    <n v="1000"/>
    <n v="895.83"/>
    <n v="0"/>
    <n v="452597"/>
    <s v="FEMALE"/>
    <s v="Associate"/>
    <s v="Sales"/>
    <s v="Husband"/>
    <n v="0"/>
    <n v="0"/>
    <d v="2015-02-11T00:00:00"/>
    <s v="Single Vehicle Collision"/>
    <s v="Rear Collision"/>
    <s v="Minor Damage"/>
    <s v="Ambulance"/>
    <s v="NC"/>
    <s v="Arlington"/>
    <n v="10"/>
    <n v="1"/>
    <s v="No"/>
    <n v="1"/>
    <n v="2"/>
    <s v="No"/>
    <n v="30100"/>
    <n v="3010"/>
    <n v="0"/>
    <n v="27090"/>
    <s v="Chevrolet"/>
    <s v="Malibu"/>
    <n v="1999"/>
    <x v="1"/>
    <s v="Medium"/>
    <x v="1"/>
  </r>
  <r>
    <n v="215"/>
    <n v="37"/>
    <n v="761189"/>
    <d v="2002-12-28T00:00:00"/>
    <s v="IN"/>
    <s v="100/300"/>
    <n v="500"/>
    <n v="1632.93"/>
    <n v="0"/>
    <n v="614417"/>
    <s v="FEMALE"/>
    <s v="College"/>
    <s v="Transport-Moving"/>
    <s v="Not-In-Family"/>
    <n v="0"/>
    <n v="-42900"/>
    <d v="2015-02-23T00:00:00"/>
    <s v="Multi-Vehicle Collision"/>
    <s v="Rear Collision"/>
    <s v="Minor Damage"/>
    <s v="Fire"/>
    <s v="SC"/>
    <s v="River wood"/>
    <n v="7"/>
    <n v="3"/>
    <s v="No"/>
    <n v="2"/>
    <n v="0"/>
    <s v="Yes"/>
    <n v="57120"/>
    <n v="9520"/>
    <n v="4760"/>
    <n v="42840"/>
    <s v="Mercedes"/>
    <s v="C300"/>
    <n v="2002"/>
    <x v="1"/>
    <s v="Low"/>
    <x v="1"/>
  </r>
  <r>
    <n v="192"/>
    <n v="40"/>
    <n v="175177"/>
    <d v="2004-04-15T00:00:00"/>
    <s v="IL"/>
    <s v="100/300"/>
    <n v="1000"/>
    <n v="1405.99"/>
    <n v="0"/>
    <n v="472895"/>
    <s v="FEMALE"/>
    <s v="Associate"/>
    <s v="Sales"/>
    <s v="Wife"/>
    <n v="0"/>
    <n v="0"/>
    <d v="2015-03-01T00:00:00"/>
    <s v="Multi-Vehicle Collision"/>
    <s v="Side Collision"/>
    <s v="Minor Damage"/>
    <s v="Ambulance"/>
    <s v="VA"/>
    <s v="Springfield"/>
    <n v="18"/>
    <n v="3"/>
    <s v="Yes"/>
    <n v="1"/>
    <n v="0"/>
    <s v="Yes"/>
    <n v="42930"/>
    <n v="9540"/>
    <n v="4770"/>
    <n v="28620"/>
    <s v="Bmw"/>
    <s v="X6"/>
    <n v="2005"/>
    <x v="1"/>
    <s v="Medium"/>
    <x v="2"/>
  </r>
  <r>
    <n v="120"/>
    <n v="35"/>
    <n v="116700"/>
    <d v="2001-02-02T00:00:00"/>
    <s v="OH"/>
    <s v="100/300"/>
    <n v="1000"/>
    <n v="1425.54"/>
    <n v="0"/>
    <n v="475847"/>
    <s v="FEMALE"/>
    <s v="High School"/>
    <s v="Transport-Moving"/>
    <s v="Other-Relative"/>
    <n v="78300"/>
    <n v="0"/>
    <d v="2015-01-15T00:00:00"/>
    <s v="Multi-Vehicle Collision"/>
    <s v="Front Collision"/>
    <s v="Total Loss"/>
    <s v="Ambulance"/>
    <s v="SC"/>
    <s v="River wood"/>
    <n v="22"/>
    <n v="3"/>
    <s v="No"/>
    <n v="2"/>
    <n v="0"/>
    <s v="No"/>
    <n v="51210"/>
    <n v="11380"/>
    <n v="5690"/>
    <n v="34140"/>
    <s v="Ford"/>
    <s v="Fusion"/>
    <n v="2010"/>
    <x v="1"/>
    <s v="Medium"/>
    <x v="2"/>
  </r>
  <r>
    <n v="270"/>
    <n v="45"/>
    <n v="166264"/>
    <d v="2010-01-12T00:00:00"/>
    <s v="OH"/>
    <s v="500/1000"/>
    <n v="1000"/>
    <n v="1038.0899999999999"/>
    <n v="0"/>
    <n v="476978"/>
    <s v="FEMALE"/>
    <s v="College"/>
    <s v="Handlers-Cleaners"/>
    <s v="Husband"/>
    <n v="0"/>
    <n v="-19700"/>
    <d v="2015-01-14T00:00:00"/>
    <s v="Multi-Vehicle Collision"/>
    <s v="Front Collision"/>
    <s v="Minor Damage"/>
    <s v="Fire"/>
    <s v="NY"/>
    <s v="Springfield"/>
    <n v="18"/>
    <n v="3"/>
    <s v="No"/>
    <n v="1"/>
    <n v="1"/>
    <s v="Yes"/>
    <n v="89400"/>
    <n v="14900"/>
    <n v="7450"/>
    <n v="67050"/>
    <s v="Subaru"/>
    <s v="Legacy"/>
    <n v="1998"/>
    <x v="1"/>
    <s v="Medium"/>
    <x v="2"/>
  </r>
  <r>
    <n v="319"/>
    <n v="47"/>
    <n v="527945"/>
    <d v="1992-04-14T00:00:00"/>
    <s v="IN"/>
    <s v="250/500"/>
    <n v="500"/>
    <n v="1307.1099999999999"/>
    <n v="0"/>
    <n v="600648"/>
    <s v="MALE"/>
    <s v="College"/>
    <s v="Transport-Moving"/>
    <s v="Not-In-Family"/>
    <n v="0"/>
    <n v="0"/>
    <d v="2015-02-17T00:00:00"/>
    <s v="Multi-Vehicle Collision"/>
    <s v="Front Collision"/>
    <s v="Total Loss"/>
    <s v="Police"/>
    <s v="WV"/>
    <s v="Northbrook"/>
    <n v="22"/>
    <n v="3"/>
    <s v="No"/>
    <n v="0"/>
    <n v="2"/>
    <s v="Unknown"/>
    <n v="59730"/>
    <n v="10860"/>
    <n v="10860"/>
    <n v="38010"/>
    <s v="Audi"/>
    <s v="A3"/>
    <n v="2005"/>
    <x v="1"/>
    <s v="Low"/>
    <x v="2"/>
  </r>
  <r>
    <n v="194"/>
    <n v="39"/>
    <n v="627540"/>
    <d v="2010-05-21T00:00:00"/>
    <s v="OH"/>
    <s v="500/1000"/>
    <n v="1000"/>
    <n v="1489.24"/>
    <n v="6000000"/>
    <n v="608335"/>
    <s v="FEMALE"/>
    <s v="JD"/>
    <s v="Other-Service"/>
    <s v="Wife"/>
    <n v="0"/>
    <n v="-45000"/>
    <d v="2015-01-24T00:00:00"/>
    <s v="Vehicle Theft"/>
    <s v="Unknown"/>
    <s v="Minor Damage"/>
    <s v="None"/>
    <s v="SC"/>
    <s v="Springfield"/>
    <n v="15"/>
    <n v="1"/>
    <s v="Yes"/>
    <n v="2"/>
    <n v="2"/>
    <s v="Yes"/>
    <n v="8060"/>
    <n v="1240"/>
    <n v="1240"/>
    <n v="5580"/>
    <s v="Saab"/>
    <n v="95"/>
    <n v="2004"/>
    <x v="1"/>
    <s v="Medium"/>
    <x v="3"/>
  </r>
  <r>
    <n v="227"/>
    <n v="38"/>
    <n v="279422"/>
    <d v="2013-10-27T00:00:00"/>
    <s v="OH"/>
    <s v="500/1000"/>
    <n v="500"/>
    <n v="976.67"/>
    <n v="0"/>
    <n v="471600"/>
    <s v="FEMALE"/>
    <s v="PhD"/>
    <s v="Handlers-Cleaners"/>
    <s v="Unmarried"/>
    <n v="0"/>
    <n v="0"/>
    <d v="2015-01-21T00:00:00"/>
    <s v="Single Vehicle Collision"/>
    <s v="Rear Collision"/>
    <s v="Major Damage"/>
    <s v="Fire"/>
    <s v="SC"/>
    <s v="Northbrook"/>
    <n v="16"/>
    <n v="1"/>
    <s v="Unknown"/>
    <n v="1"/>
    <n v="2"/>
    <s v="Unknown"/>
    <n v="72200"/>
    <n v="14440"/>
    <n v="7220"/>
    <n v="50540"/>
    <s v="Bmw"/>
    <s v="M5"/>
    <n v="2013"/>
    <x v="0"/>
    <s v="Low"/>
    <x v="3"/>
  </r>
  <r>
    <n v="137"/>
    <n v="31"/>
    <n v="484200"/>
    <d v="1994-10-12T00:00:00"/>
    <s v="OH"/>
    <s v="250/500"/>
    <n v="2000"/>
    <n v="1340.43"/>
    <n v="0"/>
    <n v="441175"/>
    <s v="MALE"/>
    <s v="High School"/>
    <s v="Exec-Managerial"/>
    <s v="Husband"/>
    <n v="52700"/>
    <n v="-40600"/>
    <d v="2015-02-19T00:00:00"/>
    <s v="Multi-Vehicle Collision"/>
    <s v="Side Collision"/>
    <s v="Minor Damage"/>
    <s v="Ambulance"/>
    <s v="NC"/>
    <s v="Arlington"/>
    <n v="6"/>
    <n v="3"/>
    <s v="No"/>
    <n v="1"/>
    <n v="2"/>
    <s v="No"/>
    <n v="50800"/>
    <n v="10160"/>
    <n v="10160"/>
    <n v="30480"/>
    <s v="Acura"/>
    <s v="MDX"/>
    <n v="2005"/>
    <x v="1"/>
    <s v="High"/>
    <x v="1"/>
  </r>
  <r>
    <n v="244"/>
    <n v="40"/>
    <n v="645258"/>
    <d v="1997-07-04T00:00:00"/>
    <s v="OH"/>
    <s v="500/1000"/>
    <n v="2000"/>
    <n v="1267.81"/>
    <n v="5000000"/>
    <n v="603123"/>
    <s v="FEMALE"/>
    <s v="Masters"/>
    <s v="Exec-Managerial"/>
    <s v="Wife"/>
    <n v="0"/>
    <n v="0"/>
    <d v="2015-01-03T00:00:00"/>
    <s v="Vehicle Theft"/>
    <s v="Unknown"/>
    <s v="Trivial Damage"/>
    <s v="None"/>
    <s v="NC"/>
    <s v="Northbrook"/>
    <n v="10"/>
    <n v="1"/>
    <s v="Unknown"/>
    <n v="2"/>
    <n v="1"/>
    <s v="Unknown"/>
    <n v="6600"/>
    <n v="660"/>
    <n v="1320"/>
    <n v="4620"/>
    <s v="Acura"/>
    <s v="TL"/>
    <n v="2005"/>
    <x v="1"/>
    <s v="High"/>
    <x v="1"/>
  </r>
  <r>
    <n v="78"/>
    <n v="29"/>
    <n v="694662"/>
    <d v="2011-02-15T00:00:00"/>
    <s v="IL"/>
    <s v="250/500"/>
    <n v="1000"/>
    <n v="1234.2"/>
    <n v="6000000"/>
    <n v="457767"/>
    <s v="MALE"/>
    <s v="Masters"/>
    <s v="Other-Service"/>
    <s v="Other-Relative"/>
    <n v="0"/>
    <n v="0"/>
    <d v="2015-01-29T00:00:00"/>
    <s v="Vehicle Theft"/>
    <s v="Unknown"/>
    <s v="Minor Damage"/>
    <s v="Police"/>
    <s v="NY"/>
    <s v="Northbrook"/>
    <n v="3"/>
    <n v="1"/>
    <s v="Yes"/>
    <n v="2"/>
    <n v="2"/>
    <s v="No"/>
    <n v="7500"/>
    <n v="750"/>
    <n v="1500"/>
    <n v="5250"/>
    <s v="Nissan"/>
    <s v="Maxima"/>
    <n v="2002"/>
    <x v="1"/>
    <s v="Medium"/>
    <x v="0"/>
  </r>
  <r>
    <n v="200"/>
    <n v="35"/>
    <n v="960680"/>
    <d v="1994-08-21T00:00:00"/>
    <s v="IN"/>
    <s v="250/500"/>
    <n v="2000"/>
    <n v="1318.06"/>
    <n v="0"/>
    <n v="618498"/>
    <s v="MALE"/>
    <s v="High School"/>
    <s v="Exec-Managerial"/>
    <s v="Wife"/>
    <n v="57300"/>
    <n v="-80600"/>
    <d v="2015-01-19T00:00:00"/>
    <s v="Vehicle Theft"/>
    <s v="Unknown"/>
    <s v="Trivial Damage"/>
    <s v="None"/>
    <s v="VA"/>
    <s v="Hillsdale"/>
    <n v="13"/>
    <n v="1"/>
    <s v="No"/>
    <n v="0"/>
    <n v="3"/>
    <s v="Yes"/>
    <n v="6490"/>
    <n v="1180"/>
    <n v="1180"/>
    <n v="4130"/>
    <s v="Volkswagen"/>
    <s v="Jetta"/>
    <n v="2002"/>
    <x v="1"/>
    <s v="High"/>
    <x v="3"/>
  </r>
  <r>
    <n v="284"/>
    <n v="48"/>
    <n v="498140"/>
    <d v="1997-05-15T00:00:00"/>
    <s v="IN"/>
    <s v="500/1000"/>
    <n v="2000"/>
    <n v="769.95"/>
    <n v="0"/>
    <n v="605486"/>
    <s v="MALE"/>
    <s v="Masters"/>
    <s v="Prof-Specialty"/>
    <s v="Not-In-Family"/>
    <n v="0"/>
    <n v="-44200"/>
    <d v="2015-01-19T00:00:00"/>
    <s v="Multi-Vehicle Collision"/>
    <s v="Side Collision"/>
    <s v="Major Damage"/>
    <s v="Ambulance"/>
    <s v="NY"/>
    <s v="Hillsdale"/>
    <n v="16"/>
    <n v="2"/>
    <s v="Unknown"/>
    <n v="2"/>
    <n v="3"/>
    <s v="No"/>
    <n v="60940"/>
    <n v="5540"/>
    <n v="11080"/>
    <n v="44320"/>
    <s v="Audi"/>
    <s v="A3"/>
    <n v="2013"/>
    <x v="0"/>
    <s v="High"/>
    <x v="3"/>
  </r>
  <r>
    <n v="275"/>
    <n v="41"/>
    <n v="498875"/>
    <d v="1996-10-26T00:00:00"/>
    <s v="OH"/>
    <s v="100/300"/>
    <n v="2000"/>
    <n v="1514.72"/>
    <n v="0"/>
    <n v="617970"/>
    <s v="MALE"/>
    <s v="High School"/>
    <s v="Transport-Moving"/>
    <s v="Own-Child"/>
    <n v="35700"/>
    <n v="0"/>
    <d v="2015-02-02T00:00:00"/>
    <s v="Multi-Vehicle Collision"/>
    <s v="Front Collision"/>
    <s v="Major Damage"/>
    <s v="Fire"/>
    <s v="NY"/>
    <s v="Northbrook"/>
    <n v="13"/>
    <n v="3"/>
    <s v="Yes"/>
    <n v="0"/>
    <n v="1"/>
    <s v="Unknown"/>
    <n v="58300"/>
    <n v="5830"/>
    <n v="11660"/>
    <n v="40810"/>
    <s v="Subaru"/>
    <s v="Legacy"/>
    <n v="2007"/>
    <x v="1"/>
    <s v="High"/>
    <x v="3"/>
  </r>
  <r>
    <n v="153"/>
    <n v="34"/>
    <n v="798177"/>
    <d v="2006-03-04T00:00:00"/>
    <s v="IL"/>
    <s v="500/1000"/>
    <n v="1000"/>
    <n v="873.64"/>
    <n v="4000000"/>
    <n v="432934"/>
    <s v="FEMALE"/>
    <s v="Associate"/>
    <s v="Priv-House-Serv"/>
    <s v="Husband"/>
    <n v="800"/>
    <n v="0"/>
    <d v="2015-01-30T00:00:00"/>
    <s v="Multi-Vehicle Collision"/>
    <s v="Front Collision"/>
    <s v="Minor Damage"/>
    <s v="Other"/>
    <s v="SC"/>
    <s v="Columbus"/>
    <n v="9"/>
    <n v="3"/>
    <s v="No"/>
    <n v="2"/>
    <n v="1"/>
    <s v="Unknown"/>
    <n v="68400"/>
    <n v="11400"/>
    <n v="11400"/>
    <n v="45600"/>
    <s v="Ford"/>
    <s v="F150"/>
    <n v="2007"/>
    <x v="1"/>
    <s v="Medium"/>
    <x v="1"/>
  </r>
  <r>
    <n v="134"/>
    <n v="32"/>
    <n v="614763"/>
    <d v="1991-01-02T00:00:00"/>
    <s v="IL"/>
    <s v="500/1000"/>
    <n v="500"/>
    <n v="1612.43"/>
    <n v="0"/>
    <n v="456762"/>
    <s v="FEMALE"/>
    <s v="MD"/>
    <s v="Other-Service"/>
    <s v="Own-Child"/>
    <n v="36400"/>
    <n v="0"/>
    <d v="2015-01-08T00:00:00"/>
    <s v="Single Vehicle Collision"/>
    <s v="Side Collision"/>
    <s v="Total Loss"/>
    <s v="Fire"/>
    <s v="VA"/>
    <s v="Springfield"/>
    <n v="2"/>
    <n v="1"/>
    <s v="Unknown"/>
    <n v="2"/>
    <n v="1"/>
    <s v="Yes"/>
    <n v="64240"/>
    <n v="11680"/>
    <n v="11680"/>
    <n v="40880"/>
    <s v="Bmw"/>
    <s v="3 Series"/>
    <n v="2015"/>
    <x v="1"/>
    <s v="Low"/>
    <x v="0"/>
  </r>
  <r>
    <n v="31"/>
    <n v="36"/>
    <n v="679370"/>
    <d v="1999-08-15T00:00:00"/>
    <s v="IL"/>
    <s v="500/1000"/>
    <n v="2000"/>
    <n v="1318.24"/>
    <n v="9000000"/>
    <n v="601748"/>
    <s v="FEMALE"/>
    <s v="College"/>
    <s v="Prof-Specialty"/>
    <s v="Not-In-Family"/>
    <n v="0"/>
    <n v="-78600"/>
    <d v="2015-01-30T00:00:00"/>
    <s v="Parked Car"/>
    <s v="Unknown"/>
    <s v="Trivial Damage"/>
    <s v="None"/>
    <s v="WV"/>
    <s v="Arlington"/>
    <n v="9"/>
    <n v="1"/>
    <s v="No"/>
    <n v="0"/>
    <n v="1"/>
    <s v="Yes"/>
    <n v="4700"/>
    <n v="940"/>
    <n v="470"/>
    <n v="3290"/>
    <s v="Dodge"/>
    <s v="Neon"/>
    <n v="2002"/>
    <x v="1"/>
    <s v="High"/>
    <x v="1"/>
  </r>
  <r>
    <n v="41"/>
    <n v="25"/>
    <n v="958857"/>
    <d v="1992-01-15T00:00:00"/>
    <s v="IN"/>
    <s v="100/300"/>
    <n v="1000"/>
    <n v="1226.83"/>
    <n v="0"/>
    <n v="607763"/>
    <s v="FEMALE"/>
    <s v="College"/>
    <s v="Exec-Managerial"/>
    <s v="Not-In-Family"/>
    <n v="0"/>
    <n v="-56100"/>
    <d v="2015-01-07T00:00:00"/>
    <s v="Multi-Vehicle Collision"/>
    <s v="Side Collision"/>
    <s v="Major Damage"/>
    <s v="Other"/>
    <s v="SC"/>
    <s v="Columbus"/>
    <n v="12"/>
    <n v="3"/>
    <s v="Yes"/>
    <n v="2"/>
    <n v="0"/>
    <s v="Unknown"/>
    <n v="45120"/>
    <n v="0"/>
    <n v="5640"/>
    <n v="39480"/>
    <s v="Acura"/>
    <s v="MDX"/>
    <n v="2011"/>
    <x v="0"/>
    <s v="Medium"/>
    <x v="3"/>
  </r>
  <r>
    <n v="127"/>
    <n v="29"/>
    <n v="686816"/>
    <d v="1999-12-07T00:00:00"/>
    <s v="OH"/>
    <s v="250/500"/>
    <n v="2000"/>
    <n v="1326.44"/>
    <n v="5000000"/>
    <n v="436973"/>
    <s v="FEMALE"/>
    <s v="High School"/>
    <s v="Sales"/>
    <s v="Own-Child"/>
    <n v="0"/>
    <n v="0"/>
    <d v="2015-02-24T00:00:00"/>
    <s v="Multi-Vehicle Collision"/>
    <s v="Front Collision"/>
    <s v="Total Loss"/>
    <s v="Fire"/>
    <s v="SC"/>
    <s v="Arlington"/>
    <n v="12"/>
    <n v="2"/>
    <s v="Yes"/>
    <n v="1"/>
    <n v="1"/>
    <s v="Unknown"/>
    <n v="66950"/>
    <n v="10300"/>
    <n v="10300"/>
    <n v="46350"/>
    <s v="Saab"/>
    <n v="93"/>
    <n v="1995"/>
    <x v="1"/>
    <s v="High"/>
    <x v="3"/>
  </r>
  <r>
    <n v="61"/>
    <n v="23"/>
    <n v="127754"/>
    <d v="1993-06-06T00:00:00"/>
    <s v="IL"/>
    <s v="250/500"/>
    <n v="2000"/>
    <n v="1136.83"/>
    <n v="4000000"/>
    <n v="471300"/>
    <s v="FEMALE"/>
    <s v="Associate"/>
    <s v="Tech-Support"/>
    <s v="Own-Child"/>
    <n v="0"/>
    <n v="-62400"/>
    <d v="2015-02-02T00:00:00"/>
    <s v="Single Vehicle Collision"/>
    <s v="Side Collision"/>
    <s v="Major Damage"/>
    <s v="Police"/>
    <s v="NY"/>
    <s v="Columbus"/>
    <n v="14"/>
    <n v="1"/>
    <s v="No"/>
    <n v="0"/>
    <n v="3"/>
    <s v="Unknown"/>
    <n v="98340"/>
    <n v="8940"/>
    <n v="17880"/>
    <n v="71520"/>
    <s v="Honda"/>
    <s v="Accord"/>
    <n v="2004"/>
    <x v="0"/>
    <s v="High"/>
    <x v="3"/>
  </r>
  <r>
    <n v="207"/>
    <n v="42"/>
    <n v="918629"/>
    <d v="2000-10-03T00:00:00"/>
    <s v="IL"/>
    <s v="250/500"/>
    <n v="2000"/>
    <n v="1322.78"/>
    <n v="0"/>
    <n v="453277"/>
    <s v="MALE"/>
    <s v="PhD"/>
    <s v="Farming-Fishing"/>
    <s v="Own-Child"/>
    <n v="55200"/>
    <n v="0"/>
    <d v="2015-02-28T00:00:00"/>
    <s v="Parked Car"/>
    <s v="Unknown"/>
    <s v="Trivial Damage"/>
    <s v="None"/>
    <s v="WV"/>
    <s v="Springfield"/>
    <n v="9"/>
    <n v="1"/>
    <s v="No"/>
    <n v="0"/>
    <n v="1"/>
    <s v="No"/>
    <n v="5900"/>
    <n v="590"/>
    <n v="590"/>
    <n v="4720"/>
    <s v="Bmw"/>
    <s v="X5"/>
    <n v="2007"/>
    <x v="1"/>
    <s v="High"/>
    <x v="1"/>
  </r>
  <r>
    <n v="219"/>
    <n v="43"/>
    <n v="731450"/>
    <d v="2010-12-29T00:00:00"/>
    <s v="IN"/>
    <s v="100/300"/>
    <n v="1000"/>
    <n v="1483.25"/>
    <n v="0"/>
    <n v="465100"/>
    <s v="FEMALE"/>
    <s v="MD"/>
    <s v="Exec-Managerial"/>
    <s v="Not-In-Family"/>
    <n v="90700"/>
    <n v="-20800"/>
    <d v="2015-02-09T00:00:00"/>
    <s v="Multi-Vehicle Collision"/>
    <s v="Front Collision"/>
    <s v="Major Damage"/>
    <s v="Ambulance"/>
    <s v="NC"/>
    <s v="River wood"/>
    <n v="3"/>
    <n v="3"/>
    <s v="No"/>
    <n v="1"/>
    <n v="1"/>
    <s v="Unknown"/>
    <n v="70680"/>
    <n v="5890"/>
    <n v="11780"/>
    <n v="53010"/>
    <s v="Ford"/>
    <s v="Fusion"/>
    <n v="2009"/>
    <x v="1"/>
    <s v="Medium"/>
    <x v="0"/>
  </r>
  <r>
    <n v="271"/>
    <n v="42"/>
    <n v="307447"/>
    <d v="1990-03-17T00:00:00"/>
    <s v="IL"/>
    <s v="100/300"/>
    <n v="500"/>
    <n v="1515.3"/>
    <n v="0"/>
    <n v="603248"/>
    <s v="FEMALE"/>
    <s v="High School"/>
    <s v="Machine-Op-Inspct"/>
    <s v="Not-In-Family"/>
    <n v="0"/>
    <n v="0"/>
    <d v="2015-01-19T00:00:00"/>
    <s v="Multi-Vehicle Collision"/>
    <s v="Rear Collision"/>
    <s v="Total Loss"/>
    <s v="Ambulance"/>
    <s v="SC"/>
    <s v="North bend"/>
    <n v="21"/>
    <n v="3"/>
    <s v="No"/>
    <n v="1"/>
    <n v="0"/>
    <s v="No"/>
    <n v="93720"/>
    <n v="17040"/>
    <n v="8520"/>
    <n v="68160"/>
    <s v="Mercedes"/>
    <s v="ML350"/>
    <n v="2005"/>
    <x v="1"/>
    <s v="Low"/>
    <x v="2"/>
  </r>
  <r>
    <n v="80"/>
    <n v="25"/>
    <n v="992145"/>
    <d v="2012-03-01T00:00:00"/>
    <s v="IL"/>
    <s v="100/300"/>
    <n v="2000"/>
    <n v="1075.18"/>
    <n v="5000000"/>
    <n v="601112"/>
    <s v="FEMALE"/>
    <s v="PhD"/>
    <s v="Armed-Forces"/>
    <s v="Husband"/>
    <n v="67700"/>
    <n v="-58400"/>
    <d v="2015-02-21T00:00:00"/>
    <s v="Vehicle Theft"/>
    <s v="Unknown"/>
    <s v="Minor Damage"/>
    <s v="None"/>
    <s v="OH"/>
    <s v="Northbrook"/>
    <n v="5"/>
    <n v="1"/>
    <s v="No"/>
    <n v="2"/>
    <n v="0"/>
    <s v="Yes"/>
    <n v="6930"/>
    <n v="1260"/>
    <n v="630"/>
    <n v="5040"/>
    <s v="Toyota"/>
    <s v="Highlander"/>
    <n v="2001"/>
    <x v="1"/>
    <s v="High"/>
    <x v="0"/>
  </r>
  <r>
    <n v="325"/>
    <n v="47"/>
    <n v="900628"/>
    <d v="2006-02-05T00:00:00"/>
    <s v="IN"/>
    <s v="500/1000"/>
    <n v="1000"/>
    <n v="1690.27"/>
    <n v="0"/>
    <n v="438830"/>
    <s v="FEMALE"/>
    <s v="Associate"/>
    <s v="Protective-Serv"/>
    <s v="Not-In-Family"/>
    <n v="61500"/>
    <n v="0"/>
    <d v="2015-01-14T00:00:00"/>
    <s v="Single Vehicle Collision"/>
    <s v="Side Collision"/>
    <s v="Major Damage"/>
    <s v="Fire"/>
    <s v="VA"/>
    <s v="Springfield"/>
    <n v="11"/>
    <n v="1"/>
    <s v="Yes"/>
    <n v="0"/>
    <n v="3"/>
    <s v="No"/>
    <n v="72930"/>
    <n v="6630"/>
    <n v="6630"/>
    <n v="59670"/>
    <s v="Dodge"/>
    <s v="RAM"/>
    <n v="2006"/>
    <x v="0"/>
    <s v="Medium"/>
    <x v="1"/>
  </r>
  <r>
    <n v="29"/>
    <n v="25"/>
    <n v="235220"/>
    <d v="2014-11-01T00:00:00"/>
    <s v="IL"/>
    <s v="250/500"/>
    <n v="2000"/>
    <n v="1352.83"/>
    <n v="0"/>
    <n v="464959"/>
    <s v="MALE"/>
    <s v="Masters"/>
    <s v="Farming-Fishing"/>
    <s v="Own-Child"/>
    <n v="0"/>
    <n v="-71700"/>
    <d v="2015-01-22T00:00:00"/>
    <s v="Multi-Vehicle Collision"/>
    <s v="Rear Collision"/>
    <s v="Minor Damage"/>
    <s v="Other"/>
    <s v="SC"/>
    <s v="Hillsdale"/>
    <n v="4"/>
    <n v="4"/>
    <s v="Yes"/>
    <n v="1"/>
    <n v="2"/>
    <s v="Yes"/>
    <n v="64890"/>
    <n v="7210"/>
    <n v="7210"/>
    <n v="50470"/>
    <s v="Nissan"/>
    <s v="Pathfinder"/>
    <n v="2013"/>
    <x v="0"/>
    <s v="High"/>
    <x v="0"/>
  </r>
  <r>
    <n v="295"/>
    <n v="48"/>
    <n v="740019"/>
    <d v="2009-06-17T00:00:00"/>
    <s v="OH"/>
    <s v="250/500"/>
    <n v="1000"/>
    <n v="1148.73"/>
    <n v="0"/>
    <n v="439787"/>
    <s v="FEMALE"/>
    <s v="College"/>
    <s v="Machine-Op-Inspct"/>
    <s v="Wife"/>
    <n v="0"/>
    <n v="0"/>
    <d v="2015-02-22T00:00:00"/>
    <s v="Parked Car"/>
    <s v="Unknown"/>
    <s v="Trivial Damage"/>
    <s v="None"/>
    <s v="WV"/>
    <s v="Columbus"/>
    <n v="6"/>
    <n v="1"/>
    <s v="Unknown"/>
    <n v="1"/>
    <n v="2"/>
    <s v="Yes"/>
    <n v="5400"/>
    <n v="900"/>
    <n v="900"/>
    <n v="3600"/>
    <s v="Saab"/>
    <n v="95"/>
    <n v="1999"/>
    <x v="1"/>
    <s v="Medium"/>
    <x v="1"/>
  </r>
  <r>
    <n v="239"/>
    <n v="42"/>
    <n v="246882"/>
    <d v="1999-09-20T00:00:00"/>
    <s v="IL"/>
    <s v="100/300"/>
    <n v="1000"/>
    <n v="969.5"/>
    <n v="0"/>
    <n v="464839"/>
    <s v="MALE"/>
    <s v="College"/>
    <s v="Exec-Managerial"/>
    <s v="Not-In-Family"/>
    <n v="0"/>
    <n v="0"/>
    <d v="2015-01-26T00:00:00"/>
    <s v="Vehicle Theft"/>
    <s v="Unknown"/>
    <s v="Trivial Damage"/>
    <s v="None"/>
    <s v="NC"/>
    <s v="Northbrook"/>
    <n v="10"/>
    <n v="1"/>
    <s v="No"/>
    <n v="0"/>
    <n v="0"/>
    <s v="Unknown"/>
    <n v="5600"/>
    <n v="700"/>
    <n v="700"/>
    <n v="4200"/>
    <s v="Audi"/>
    <s v="A3"/>
    <n v="2007"/>
    <x v="1"/>
    <s v="Medium"/>
    <x v="1"/>
  </r>
  <r>
    <n v="269"/>
    <n v="41"/>
    <n v="797613"/>
    <d v="1990-10-19T00:00:00"/>
    <s v="IN"/>
    <s v="100/300"/>
    <n v="500"/>
    <n v="1463.82"/>
    <n v="0"/>
    <n v="448984"/>
    <s v="FEMALE"/>
    <s v="College"/>
    <s v="Protective-Serv"/>
    <s v="Not-In-Family"/>
    <n v="0"/>
    <n v="-72300"/>
    <d v="2015-01-24T00:00:00"/>
    <s v="Single Vehicle Collision"/>
    <s v="Rear Collision"/>
    <s v="Minor Damage"/>
    <s v="Police"/>
    <s v="SC"/>
    <s v="North bend"/>
    <n v="23"/>
    <n v="1"/>
    <s v="Yes"/>
    <n v="0"/>
    <n v="0"/>
    <s v="Unknown"/>
    <n v="79300"/>
    <n v="15860"/>
    <n v="15860"/>
    <n v="47580"/>
    <s v="Saab"/>
    <s v="92x"/>
    <n v="2007"/>
    <x v="1"/>
    <s v="Low"/>
    <x v="2"/>
  </r>
  <r>
    <n v="80"/>
    <n v="27"/>
    <n v="193442"/>
    <d v="1996-08-05T00:00:00"/>
    <s v="IL"/>
    <s v="100/300"/>
    <n v="1000"/>
    <n v="1474.17"/>
    <n v="0"/>
    <n v="440327"/>
    <s v="FEMALE"/>
    <s v="College"/>
    <s v="Tech-Support"/>
    <s v="Unmarried"/>
    <n v="0"/>
    <n v="0"/>
    <d v="2015-02-19T00:00:00"/>
    <s v="Single Vehicle Collision"/>
    <s v="Side Collision"/>
    <s v="Major Damage"/>
    <s v="Police"/>
    <s v="WV"/>
    <s v="North bend"/>
    <n v="13"/>
    <n v="1"/>
    <s v="Yes"/>
    <n v="1"/>
    <n v="0"/>
    <s v="Yes"/>
    <n v="52800"/>
    <n v="10560"/>
    <n v="5280"/>
    <n v="36960"/>
    <s v="Saab"/>
    <n v="95"/>
    <n v="2004"/>
    <x v="1"/>
    <s v="Medium"/>
    <x v="3"/>
  </r>
  <r>
    <n v="279"/>
    <n v="41"/>
    <n v="389238"/>
    <d v="2001-06-06T00:00:00"/>
    <s v="IL"/>
    <s v="250/500"/>
    <n v="500"/>
    <n v="1497.35"/>
    <n v="0"/>
    <n v="460742"/>
    <s v="FEMALE"/>
    <s v="JD"/>
    <s v="Prof-Specialty"/>
    <s v="Husband"/>
    <n v="37300"/>
    <n v="-31700"/>
    <d v="2015-01-29T00:00:00"/>
    <s v="Multi-Vehicle Collision"/>
    <s v="Front Collision"/>
    <s v="Minor Damage"/>
    <s v="Fire"/>
    <s v="NC"/>
    <s v="Northbrook"/>
    <n v="16"/>
    <n v="3"/>
    <s v="Unknown"/>
    <n v="2"/>
    <n v="3"/>
    <s v="No"/>
    <n v="28800"/>
    <n v="0"/>
    <n v="3600"/>
    <n v="25200"/>
    <s v="Ford"/>
    <s v="Fusion"/>
    <n v="2013"/>
    <x v="1"/>
    <s v="Low"/>
    <x v="3"/>
  </r>
  <r>
    <n v="165"/>
    <n v="33"/>
    <n v="760179"/>
    <d v="2007-03-25T00:00:00"/>
    <s v="OH"/>
    <s v="100/300"/>
    <n v="1000"/>
    <n v="1427.14"/>
    <n v="0"/>
    <n v="446895"/>
    <s v="FEMALE"/>
    <s v="Associate"/>
    <s v="Tech-Support"/>
    <s v="Other-Relative"/>
    <n v="35300"/>
    <n v="-58100"/>
    <d v="2015-02-15T00:00:00"/>
    <s v="Parked Car"/>
    <s v="Unknown"/>
    <s v="Minor Damage"/>
    <s v="Police"/>
    <s v="WV"/>
    <s v="North bend"/>
    <n v="3"/>
    <n v="1"/>
    <s v="No"/>
    <n v="1"/>
    <n v="1"/>
    <s v="No"/>
    <n v="2970"/>
    <n v="330"/>
    <n v="330"/>
    <n v="2310"/>
    <s v="Toyota"/>
    <s v="Highlander"/>
    <n v="2008"/>
    <x v="1"/>
    <s v="Medium"/>
    <x v="0"/>
  </r>
  <r>
    <n v="350"/>
    <n v="54"/>
    <n v="939905"/>
    <d v="2013-10-31T00:00:00"/>
    <s v="OH"/>
    <s v="500/1000"/>
    <n v="500"/>
    <n v="1495.1"/>
    <n v="0"/>
    <n v="609374"/>
    <s v="MALE"/>
    <s v="College"/>
    <s v="Other-Service"/>
    <s v="Wife"/>
    <n v="50500"/>
    <n v="0"/>
    <d v="2015-02-12T00:00:00"/>
    <s v="Multi-Vehicle Collision"/>
    <s v="Side Collision"/>
    <s v="Total Loss"/>
    <s v="Police"/>
    <s v="SC"/>
    <s v="North bend"/>
    <n v="15"/>
    <n v="3"/>
    <s v="No"/>
    <n v="0"/>
    <n v="0"/>
    <s v="Unknown"/>
    <n v="93480"/>
    <n v="15580"/>
    <n v="7790"/>
    <n v="70110"/>
    <s v="Chevrolet"/>
    <s v="Malibu"/>
    <n v="2014"/>
    <x v="1"/>
    <s v="Low"/>
    <x v="3"/>
  </r>
  <r>
    <n v="295"/>
    <n v="49"/>
    <n v="872814"/>
    <d v="1992-06-13T00:00:00"/>
    <s v="IL"/>
    <s v="100/300"/>
    <n v="500"/>
    <n v="1141.6199999999999"/>
    <n v="0"/>
    <n v="451672"/>
    <s v="MALE"/>
    <s v="College"/>
    <s v="Prof-Specialty"/>
    <s v="Husband"/>
    <n v="34300"/>
    <n v="-24300"/>
    <d v="2015-01-01T00:00:00"/>
    <s v="Vehicle Theft"/>
    <s v="Unknown"/>
    <s v="Minor Damage"/>
    <s v="None"/>
    <s v="WV"/>
    <s v="Columbus"/>
    <n v="4"/>
    <n v="1"/>
    <s v="Yes"/>
    <n v="1"/>
    <n v="3"/>
    <s v="Yes"/>
    <n v="4320"/>
    <n v="480"/>
    <n v="480"/>
    <n v="3360"/>
    <s v="Mercedes"/>
    <s v="E400"/>
    <n v="2002"/>
    <x v="1"/>
    <s v="Low"/>
    <x v="0"/>
  </r>
  <r>
    <n v="464"/>
    <n v="61"/>
    <n v="632627"/>
    <d v="1990-10-07T00:00:00"/>
    <s v="OH"/>
    <s v="500/1000"/>
    <n v="1000"/>
    <n v="1125.3699999999999"/>
    <n v="0"/>
    <n v="604450"/>
    <s v="FEMALE"/>
    <s v="Associate"/>
    <s v="Prof-Specialty"/>
    <s v="Husband"/>
    <n v="0"/>
    <n v="-56400"/>
    <d v="2015-01-13T00:00:00"/>
    <s v="Multi-Vehicle Collision"/>
    <s v="Rear Collision"/>
    <s v="Major Damage"/>
    <s v="Police"/>
    <s v="VA"/>
    <s v="North bend"/>
    <n v="6"/>
    <n v="3"/>
    <s v="Unknown"/>
    <n v="0"/>
    <n v="2"/>
    <s v="Yes"/>
    <n v="79800"/>
    <n v="6650"/>
    <n v="19950"/>
    <n v="53200"/>
    <s v="Saab"/>
    <n v="95"/>
    <n v="2000"/>
    <x v="0"/>
    <s v="Medium"/>
    <x v="1"/>
  </r>
  <r>
    <n v="118"/>
    <n v="28"/>
    <n v="283414"/>
    <d v="1991-12-28T00:00:00"/>
    <s v="IN"/>
    <s v="500/1000"/>
    <n v="2000"/>
    <n v="1207.3599999999999"/>
    <n v="0"/>
    <n v="432896"/>
    <s v="FEMALE"/>
    <s v="High School"/>
    <s v="Handlers-Cleaners"/>
    <s v="Own-Child"/>
    <n v="0"/>
    <n v="-57000"/>
    <d v="2015-03-01T00:00:00"/>
    <s v="Multi-Vehicle Collision"/>
    <s v="Front Collision"/>
    <s v="Major Damage"/>
    <s v="Ambulance"/>
    <s v="WV"/>
    <s v="Columbus"/>
    <n v="22"/>
    <n v="2"/>
    <s v="No"/>
    <n v="1"/>
    <n v="0"/>
    <s v="Unknown"/>
    <n v="74200"/>
    <n v="7420"/>
    <n v="14840"/>
    <n v="51940"/>
    <s v="Volkswagen"/>
    <s v="Passat"/>
    <n v="1997"/>
    <x v="1"/>
    <s v="High"/>
    <x v="2"/>
  </r>
  <r>
    <n v="298"/>
    <n v="47"/>
    <n v="163161"/>
    <d v="1998-11-11T00:00:00"/>
    <s v="IL"/>
    <s v="500/1000"/>
    <n v="2000"/>
    <n v="1338.5"/>
    <n v="0"/>
    <n v="618929"/>
    <s v="FEMALE"/>
    <s v="PhD"/>
    <s v="Machine-Op-Inspct"/>
    <s v="Other-Relative"/>
    <n v="28800"/>
    <n v="0"/>
    <d v="2015-02-02T00:00:00"/>
    <s v="Single Vehicle Collision"/>
    <s v="Front Collision"/>
    <s v="Major Damage"/>
    <s v="Fire"/>
    <s v="NY"/>
    <s v="Northbrook"/>
    <n v="1"/>
    <n v="1"/>
    <s v="Unknown"/>
    <n v="0"/>
    <n v="0"/>
    <s v="Unknown"/>
    <n v="70590"/>
    <n v="10860"/>
    <n v="10860"/>
    <n v="48870"/>
    <s v="Saab"/>
    <n v="93"/>
    <n v="2000"/>
    <x v="0"/>
    <s v="High"/>
    <x v="0"/>
  </r>
  <r>
    <n v="87"/>
    <n v="31"/>
    <n v="853360"/>
    <d v="2009-06-26T00:00:00"/>
    <s v="IN"/>
    <s v="500/1000"/>
    <n v="1000"/>
    <n v="1074.07"/>
    <n v="0"/>
    <n v="451312"/>
    <s v="FEMALE"/>
    <s v="Masters"/>
    <s v="Sales"/>
    <s v="Husband"/>
    <n v="0"/>
    <n v="-47500"/>
    <d v="2015-01-27T00:00:00"/>
    <s v="Multi-Vehicle Collision"/>
    <s v="Rear Collision"/>
    <s v="Major Damage"/>
    <s v="Fire"/>
    <s v="NY"/>
    <s v="Springfield"/>
    <n v="16"/>
    <n v="3"/>
    <s v="No"/>
    <n v="0"/>
    <n v="3"/>
    <s v="Yes"/>
    <n v="60940"/>
    <n v="5540"/>
    <n v="11080"/>
    <n v="44320"/>
    <s v="Nissan"/>
    <s v="Ultimo"/>
    <n v="2006"/>
    <x v="0"/>
    <s v="Medium"/>
    <x v="3"/>
  </r>
  <r>
    <n v="261"/>
    <n v="42"/>
    <n v="776860"/>
    <d v="2009-01-11T00:00:00"/>
    <s v="OH"/>
    <s v="250/500"/>
    <n v="500"/>
    <n v="1337.56"/>
    <n v="0"/>
    <n v="605141"/>
    <s v="FEMALE"/>
    <s v="College"/>
    <s v="Prof-Specialty"/>
    <s v="Unmarried"/>
    <n v="0"/>
    <n v="0"/>
    <d v="2015-01-12T00:00:00"/>
    <s v="Single Vehicle Collision"/>
    <s v="Rear Collision"/>
    <s v="Minor Damage"/>
    <s v="Police"/>
    <s v="SC"/>
    <s v="River wood"/>
    <n v="18"/>
    <n v="1"/>
    <s v="Unknown"/>
    <n v="1"/>
    <n v="2"/>
    <s v="Yes"/>
    <n v="74700"/>
    <n v="7470"/>
    <n v="14940"/>
    <n v="52290"/>
    <s v="Dodge"/>
    <s v="RAM"/>
    <n v="2010"/>
    <x v="1"/>
    <s v="Low"/>
    <x v="2"/>
  </r>
  <r>
    <n v="453"/>
    <n v="60"/>
    <n v="149367"/>
    <d v="2003-03-18T00:00:00"/>
    <s v="IN"/>
    <s v="100/300"/>
    <n v="500"/>
    <n v="1298.9100000000001"/>
    <n v="6000000"/>
    <n v="459504"/>
    <s v="MALE"/>
    <s v="PhD"/>
    <s v="Craft-Repair"/>
    <s v="Unmarried"/>
    <n v="52600"/>
    <n v="-38800"/>
    <d v="2015-01-06T00:00:00"/>
    <s v="Single Vehicle Collision"/>
    <s v="Front Collision"/>
    <s v="Major Damage"/>
    <s v="Fire"/>
    <s v="NC"/>
    <s v="Springfield"/>
    <n v="0"/>
    <n v="1"/>
    <s v="Yes"/>
    <n v="0"/>
    <n v="0"/>
    <s v="Unknown"/>
    <n v="70000"/>
    <n v="14000"/>
    <n v="7000"/>
    <n v="49000"/>
    <s v="Ford"/>
    <s v="F150"/>
    <n v="2015"/>
    <x v="0"/>
    <s v="Low"/>
    <x v="0"/>
  </r>
  <r>
    <n v="210"/>
    <n v="41"/>
    <n v="395269"/>
    <d v="2012-11-02T00:00:00"/>
    <s v="IL"/>
    <s v="500/1000"/>
    <n v="500"/>
    <n v="1222.75"/>
    <n v="0"/>
    <n v="432781"/>
    <s v="MALE"/>
    <s v="High School"/>
    <s v="Exec-Managerial"/>
    <s v="Other-Relative"/>
    <n v="0"/>
    <n v="-41000"/>
    <d v="2015-01-30T00:00:00"/>
    <s v="Multi-Vehicle Collision"/>
    <s v="Rear Collision"/>
    <s v="Total Loss"/>
    <s v="Other"/>
    <s v="WV"/>
    <s v="Columbus"/>
    <n v="12"/>
    <n v="3"/>
    <s v="Unknown"/>
    <n v="2"/>
    <n v="0"/>
    <s v="No"/>
    <n v="81070"/>
    <n v="14740"/>
    <n v="14740"/>
    <n v="51590"/>
    <s v="Bmw"/>
    <s v="X5"/>
    <n v="2001"/>
    <x v="1"/>
    <s v="Low"/>
    <x v="3"/>
  </r>
  <r>
    <n v="168"/>
    <n v="32"/>
    <n v="981123"/>
    <d v="2000-05-04T00:00:00"/>
    <s v="IN"/>
    <s v="100/300"/>
    <n v="1000"/>
    <n v="1059.52"/>
    <n v="0"/>
    <n v="452748"/>
    <s v="MALE"/>
    <s v="MD"/>
    <s v="Protective-Serv"/>
    <s v="Own-Child"/>
    <n v="0"/>
    <n v="-40600"/>
    <d v="2015-03-01T00:00:00"/>
    <s v="Multi-Vehicle Collision"/>
    <s v="Side Collision"/>
    <s v="Major Damage"/>
    <s v="Other"/>
    <s v="VA"/>
    <s v="Hillsdale"/>
    <n v="13"/>
    <n v="2"/>
    <s v="Unknown"/>
    <n v="1"/>
    <n v="1"/>
    <s v="Unknown"/>
    <n v="57720"/>
    <n v="14430"/>
    <n v="9620"/>
    <n v="33670"/>
    <s v="Saab"/>
    <n v="93"/>
    <n v="2007"/>
    <x v="1"/>
    <s v="Medium"/>
    <x v="3"/>
  </r>
  <r>
    <n v="390"/>
    <n v="51"/>
    <n v="143626"/>
    <d v="1999-09-29T00:00:00"/>
    <s v="OH"/>
    <s v="250/500"/>
    <n v="2000"/>
    <n v="1124.3800000000001"/>
    <n v="0"/>
    <n v="618316"/>
    <s v="MALE"/>
    <s v="Associate"/>
    <s v="Armed-Forces"/>
    <s v="Other-Relative"/>
    <n v="0"/>
    <n v="0"/>
    <d v="2015-02-24T00:00:00"/>
    <s v="Vehicle Theft"/>
    <s v="Unknown"/>
    <s v="Minor Damage"/>
    <s v="None"/>
    <s v="VA"/>
    <s v="Northbrook"/>
    <n v="9"/>
    <n v="1"/>
    <s v="Yes"/>
    <n v="1"/>
    <n v="1"/>
    <s v="Yes"/>
    <n v="7080"/>
    <n v="1180"/>
    <n v="1180"/>
    <n v="4720"/>
    <s v="Ford"/>
    <s v="F150"/>
    <n v="2001"/>
    <x v="1"/>
    <s v="High"/>
    <x v="1"/>
  </r>
  <r>
    <n v="258"/>
    <n v="46"/>
    <n v="648397"/>
    <d v="1999-03-09T00:00:00"/>
    <s v="IN"/>
    <s v="100/300"/>
    <n v="1000"/>
    <n v="1110.3699999999999"/>
    <n v="10000000"/>
    <n v="455365"/>
    <s v="MALE"/>
    <s v="MD"/>
    <s v="Machine-Op-Inspct"/>
    <s v="Other-Relative"/>
    <n v="34400"/>
    <n v="-56800"/>
    <d v="2015-01-24T00:00:00"/>
    <s v="Multi-Vehicle Collision"/>
    <s v="Side Collision"/>
    <s v="Total Loss"/>
    <s v="Other"/>
    <s v="NY"/>
    <s v="River wood"/>
    <n v="14"/>
    <n v="3"/>
    <s v="No"/>
    <n v="0"/>
    <n v="1"/>
    <s v="Unknown"/>
    <n v="47700"/>
    <n v="4770"/>
    <n v="9540"/>
    <n v="33390"/>
    <s v="Acura"/>
    <s v="MDX"/>
    <n v="1997"/>
    <x v="0"/>
    <s v="Medium"/>
    <x v="3"/>
  </r>
  <r>
    <n v="107"/>
    <n v="31"/>
    <n v="154982"/>
    <d v="1991-02-13T00:00:00"/>
    <s v="IL"/>
    <s v="500/1000"/>
    <n v="2000"/>
    <n v="1374.22"/>
    <n v="0"/>
    <n v="470603"/>
    <s v="FEMALE"/>
    <s v="PhD"/>
    <s v="Machine-Op-Inspct"/>
    <s v="Other-Relative"/>
    <n v="62000"/>
    <n v="-63100"/>
    <d v="2015-02-26T00:00:00"/>
    <s v="Single Vehicle Collision"/>
    <s v="Rear Collision"/>
    <s v="Minor Damage"/>
    <s v="Police"/>
    <s v="SC"/>
    <s v="Hillsdale"/>
    <n v="16"/>
    <n v="1"/>
    <s v="No"/>
    <n v="0"/>
    <n v="3"/>
    <s v="No"/>
    <n v="51260"/>
    <n v="9320"/>
    <n v="9320"/>
    <n v="32620"/>
    <s v="Subaru"/>
    <s v="Legacy"/>
    <n v="2002"/>
    <x v="1"/>
    <s v="High"/>
    <x v="3"/>
  </r>
  <r>
    <n v="225"/>
    <n v="41"/>
    <n v="330591"/>
    <d v="1993-08-05T00:00:00"/>
    <s v="OH"/>
    <s v="500/1000"/>
    <n v="2000"/>
    <n v="1103.58"/>
    <n v="0"/>
    <n v="475292"/>
    <s v="MALE"/>
    <s v="High School"/>
    <s v="Exec-Managerial"/>
    <s v="Unmarried"/>
    <n v="41200"/>
    <n v="-36200"/>
    <d v="2015-01-19T00:00:00"/>
    <s v="Multi-Vehicle Collision"/>
    <s v="Side Collision"/>
    <s v="Major Damage"/>
    <s v="Police"/>
    <s v="NY"/>
    <s v="North bend"/>
    <n v="20"/>
    <n v="3"/>
    <s v="Unknown"/>
    <n v="2"/>
    <n v="2"/>
    <s v="No"/>
    <n v="70400"/>
    <n v="6400"/>
    <n v="12800"/>
    <n v="51200"/>
    <s v="Toyota"/>
    <s v="Highlander"/>
    <n v="2011"/>
    <x v="0"/>
    <s v="High"/>
    <x v="2"/>
  </r>
  <r>
    <n v="164"/>
    <n v="38"/>
    <n v="319232"/>
    <d v="1997-10-31T00:00:00"/>
    <s v="IL"/>
    <s v="250/500"/>
    <n v="2000"/>
    <n v="1269.76"/>
    <n v="0"/>
    <n v="467743"/>
    <s v="FEMALE"/>
    <s v="PhD"/>
    <s v="Transport-Moving"/>
    <s v="Not-In-Family"/>
    <n v="44300"/>
    <n v="0"/>
    <d v="2015-01-17T00:00:00"/>
    <s v="Single Vehicle Collision"/>
    <s v="Rear Collision"/>
    <s v="Minor Damage"/>
    <s v="Fire"/>
    <s v="NY"/>
    <s v="Hillsdale"/>
    <n v="4"/>
    <n v="1"/>
    <s v="No"/>
    <n v="1"/>
    <n v="3"/>
    <s v="Yes"/>
    <n v="90000"/>
    <n v="18000"/>
    <n v="9000"/>
    <n v="63000"/>
    <s v="Ford"/>
    <s v="Fusion"/>
    <n v="2015"/>
    <x v="1"/>
    <s v="High"/>
    <x v="0"/>
  </r>
  <r>
    <n v="245"/>
    <n v="39"/>
    <n v="531640"/>
    <d v="2001-04-21T00:00:00"/>
    <s v="OH"/>
    <s v="250/500"/>
    <n v="500"/>
    <n v="964.79"/>
    <n v="8000000"/>
    <n v="460675"/>
    <s v="FEMALE"/>
    <s v="Associate"/>
    <s v="Adm-Clerical"/>
    <s v="Husband"/>
    <n v="58000"/>
    <n v="0"/>
    <d v="2015-02-20T00:00:00"/>
    <s v="Multi-Vehicle Collision"/>
    <s v="Rear Collision"/>
    <s v="Minor Damage"/>
    <s v="Police"/>
    <s v="NY"/>
    <s v="Arlington"/>
    <n v="7"/>
    <n v="3"/>
    <s v="Unknown"/>
    <n v="0"/>
    <n v="1"/>
    <s v="Unknown"/>
    <n v="72820"/>
    <n v="13240"/>
    <n v="6620"/>
    <n v="52960"/>
    <s v="Bmw"/>
    <s v="3 Series"/>
    <n v="2010"/>
    <x v="1"/>
    <s v="Low"/>
    <x v="1"/>
  </r>
  <r>
    <n v="255"/>
    <n v="41"/>
    <n v="368050"/>
    <d v="2013-01-08T00:00:00"/>
    <s v="IL"/>
    <s v="500/1000"/>
    <n v="2000"/>
    <n v="1167.3"/>
    <n v="4000000"/>
    <n v="618123"/>
    <s v="MALE"/>
    <s v="High School"/>
    <s v="Priv-House-Serv"/>
    <s v="Other-Relative"/>
    <n v="0"/>
    <n v="0"/>
    <d v="2015-02-22T00:00:00"/>
    <s v="Single Vehicle Collision"/>
    <s v="Side Collision"/>
    <s v="Minor Damage"/>
    <s v="Fire"/>
    <s v="SC"/>
    <s v="Hillsdale"/>
    <n v="22"/>
    <n v="1"/>
    <s v="No"/>
    <n v="2"/>
    <n v="0"/>
    <s v="Unknown"/>
    <n v="69300"/>
    <n v="13860"/>
    <n v="13860"/>
    <n v="41580"/>
    <s v="Volkswagen"/>
    <s v="Passat"/>
    <n v="2000"/>
    <x v="1"/>
    <s v="High"/>
    <x v="2"/>
  </r>
  <r>
    <n v="206"/>
    <n v="36"/>
    <n v="253791"/>
    <d v="2009-07-23T00:00:00"/>
    <s v="IL"/>
    <s v="500/1000"/>
    <n v="500"/>
    <n v="1625.45"/>
    <n v="4000000"/>
    <n v="607452"/>
    <s v="FEMALE"/>
    <s v="MD"/>
    <s v="Other-Service"/>
    <s v="Other-Relative"/>
    <n v="0"/>
    <n v="-53700"/>
    <d v="2015-01-23T00:00:00"/>
    <s v="Single Vehicle Collision"/>
    <s v="Front Collision"/>
    <s v="Major Damage"/>
    <s v="Ambulance"/>
    <s v="NY"/>
    <s v="Northbrook"/>
    <n v="11"/>
    <n v="1"/>
    <s v="No"/>
    <n v="2"/>
    <n v="1"/>
    <s v="No"/>
    <n v="76560"/>
    <n v="12760"/>
    <n v="12760"/>
    <n v="51040"/>
    <s v="Ford"/>
    <s v="Fusion"/>
    <n v="2008"/>
    <x v="0"/>
    <s v="Low"/>
    <x v="1"/>
  </r>
  <r>
    <n v="203"/>
    <n v="38"/>
    <n v="155724"/>
    <d v="1998-02-20T00:00:00"/>
    <s v="IL"/>
    <s v="250/500"/>
    <n v="500"/>
    <n v="1394.43"/>
    <n v="0"/>
    <n v="606352"/>
    <s v="FEMALE"/>
    <s v="Masters"/>
    <s v="Other-Service"/>
    <s v="Not-In-Family"/>
    <n v="0"/>
    <n v="0"/>
    <d v="2015-01-31T00:00:00"/>
    <s v="Single Vehicle Collision"/>
    <s v="Front Collision"/>
    <s v="Major Damage"/>
    <s v="Ambulance"/>
    <s v="VA"/>
    <s v="Columbus"/>
    <n v="7"/>
    <n v="1"/>
    <s v="Unknown"/>
    <n v="0"/>
    <n v="1"/>
    <s v="Yes"/>
    <n v="55440"/>
    <n v="0"/>
    <n v="6160"/>
    <n v="49280"/>
    <s v="Nissan"/>
    <s v="Maxima"/>
    <n v="1999"/>
    <x v="0"/>
    <s v="Low"/>
    <x v="1"/>
  </r>
  <r>
    <n v="22"/>
    <n v="25"/>
    <n v="824540"/>
    <d v="2008-03-13T00:00:00"/>
    <s v="OH"/>
    <s v="250/500"/>
    <n v="2000"/>
    <n v="1053.24"/>
    <n v="0"/>
    <n v="603527"/>
    <s v="FEMALE"/>
    <s v="College"/>
    <s v="Prof-Specialty"/>
    <s v="Other-Relative"/>
    <n v="51100"/>
    <n v="0"/>
    <d v="2015-01-05T00:00:00"/>
    <s v="Multi-Vehicle Collision"/>
    <s v="Front Collision"/>
    <s v="Total Loss"/>
    <s v="Other"/>
    <s v="NC"/>
    <s v="Arlington"/>
    <n v="0"/>
    <n v="4"/>
    <s v="Yes"/>
    <n v="1"/>
    <n v="0"/>
    <s v="No"/>
    <n v="77130"/>
    <n v="8570"/>
    <n v="17140"/>
    <n v="51420"/>
    <s v="Acura"/>
    <s v="MDX"/>
    <n v="1995"/>
    <x v="1"/>
    <s v="High"/>
    <x v="0"/>
  </r>
  <r>
    <n v="211"/>
    <n v="35"/>
    <n v="717392"/>
    <d v="1996-08-20T00:00:00"/>
    <s v="IL"/>
    <s v="100/300"/>
    <n v="500"/>
    <n v="1040.75"/>
    <n v="0"/>
    <n v="445601"/>
    <s v="FEMALE"/>
    <s v="JD"/>
    <s v="Prof-Specialty"/>
    <s v="Not-In-Family"/>
    <n v="0"/>
    <n v="0"/>
    <d v="2015-02-03T00:00:00"/>
    <s v="Single Vehicle Collision"/>
    <s v="Rear Collision"/>
    <s v="Total Loss"/>
    <s v="Ambulance"/>
    <s v="WV"/>
    <s v="North bend"/>
    <n v="1"/>
    <n v="1"/>
    <s v="Yes"/>
    <n v="1"/>
    <n v="1"/>
    <s v="Unknown"/>
    <n v="42000"/>
    <n v="7000"/>
    <n v="7000"/>
    <n v="28000"/>
    <s v="Bmw"/>
    <s v="X5"/>
    <n v="2011"/>
    <x v="1"/>
    <s v="Low"/>
    <x v="0"/>
  </r>
  <r>
    <n v="206"/>
    <n v="39"/>
    <n v="965768"/>
    <d v="2014-07-27T00:00:00"/>
    <s v="IN"/>
    <s v="250/500"/>
    <n v="1000"/>
    <n v="1302.4000000000001"/>
    <n v="6000000"/>
    <n v="603948"/>
    <s v="MALE"/>
    <s v="JD"/>
    <s v="Craft-Repair"/>
    <s v="Unmarried"/>
    <n v="47200"/>
    <n v="-69700"/>
    <d v="2015-02-17T00:00:00"/>
    <s v="Multi-Vehicle Collision"/>
    <s v="Rear Collision"/>
    <s v="Total Loss"/>
    <s v="Ambulance"/>
    <s v="NY"/>
    <s v="Hillsdale"/>
    <n v="12"/>
    <n v="3"/>
    <s v="No"/>
    <n v="2"/>
    <n v="3"/>
    <s v="Yes"/>
    <n v="36300"/>
    <n v="3300"/>
    <n v="9900"/>
    <n v="23100"/>
    <s v="Ford"/>
    <s v="Escape"/>
    <n v="2013"/>
    <x v="1"/>
    <s v="Medium"/>
    <x v="3"/>
  </r>
  <r>
    <n v="166"/>
    <n v="38"/>
    <n v="414779"/>
    <d v="1992-11-09T00:00:00"/>
    <s v="IL"/>
    <s v="100/300"/>
    <n v="2000"/>
    <n v="1588.55"/>
    <n v="0"/>
    <n v="435758"/>
    <s v="MALE"/>
    <s v="MD"/>
    <s v="Protective-Serv"/>
    <s v="Unmarried"/>
    <n v="59600"/>
    <n v="-32100"/>
    <d v="2015-01-09T00:00:00"/>
    <s v="Single Vehicle Collision"/>
    <s v="Side Collision"/>
    <s v="Total Loss"/>
    <s v="Other"/>
    <s v="WV"/>
    <s v="Columbus"/>
    <n v="8"/>
    <n v="1"/>
    <s v="No"/>
    <n v="0"/>
    <n v="0"/>
    <s v="Unknown"/>
    <n v="40320"/>
    <n v="5760"/>
    <n v="5760"/>
    <n v="28800"/>
    <s v="Subaru"/>
    <s v="Impreza"/>
    <n v="2001"/>
    <x v="1"/>
    <s v="High"/>
    <x v="1"/>
  </r>
  <r>
    <n v="165"/>
    <n v="32"/>
    <n v="428230"/>
    <d v="2012-06-04T00:00:00"/>
    <s v="IN"/>
    <s v="500/1000"/>
    <n v="500"/>
    <n v="1399.26"/>
    <n v="0"/>
    <n v="611586"/>
    <s v="FEMALE"/>
    <s v="High School"/>
    <s v="Tech-Support"/>
    <s v="Own-Child"/>
    <n v="70500"/>
    <n v="0"/>
    <d v="2015-02-08T00:00:00"/>
    <s v="Parked Car"/>
    <s v="Unknown"/>
    <s v="Minor Damage"/>
    <s v="Police"/>
    <s v="PA"/>
    <s v="Northbrook"/>
    <n v="9"/>
    <n v="1"/>
    <s v="Unknown"/>
    <n v="2"/>
    <n v="0"/>
    <s v="Unknown"/>
    <n v="3960"/>
    <n v="330"/>
    <n v="660"/>
    <n v="2970"/>
    <s v="Bmw"/>
    <s v="M5"/>
    <n v="1998"/>
    <x v="1"/>
    <s v="Low"/>
    <x v="1"/>
  </r>
  <r>
    <n v="274"/>
    <n v="43"/>
    <n v="517240"/>
    <d v="2001-05-13T00:00:00"/>
    <s v="OH"/>
    <s v="100/300"/>
    <n v="2000"/>
    <n v="1352.31"/>
    <n v="0"/>
    <n v="465263"/>
    <s v="MALE"/>
    <s v="College"/>
    <s v="Farming-Fishing"/>
    <s v="Wife"/>
    <n v="40700"/>
    <n v="-47300"/>
    <d v="2015-02-06T00:00:00"/>
    <s v="Single Vehicle Collision"/>
    <s v="Front Collision"/>
    <s v="Major Damage"/>
    <s v="Fire"/>
    <s v="NY"/>
    <s v="North bend"/>
    <n v="22"/>
    <n v="1"/>
    <s v="Yes"/>
    <n v="0"/>
    <n v="3"/>
    <s v="Yes"/>
    <n v="63840"/>
    <n v="10640"/>
    <n v="10640"/>
    <n v="42560"/>
    <s v="Bmw"/>
    <s v="X5"/>
    <n v="2006"/>
    <x v="0"/>
    <s v="High"/>
    <x v="2"/>
  </r>
  <r>
    <n v="81"/>
    <n v="28"/>
    <n v="469874"/>
    <d v="2011-09-17T00:00:00"/>
    <s v="IL"/>
    <s v="250/500"/>
    <n v="1000"/>
    <n v="1139"/>
    <n v="6000000"/>
    <n v="617858"/>
    <s v="FEMALE"/>
    <s v="Masters"/>
    <s v="Sales"/>
    <s v="Husband"/>
    <n v="42400"/>
    <n v="0"/>
    <d v="2015-01-14T00:00:00"/>
    <s v="Multi-Vehicle Collision"/>
    <s v="Front Collision"/>
    <s v="Major Damage"/>
    <s v="Fire"/>
    <s v="SC"/>
    <s v="North bend"/>
    <n v="0"/>
    <n v="3"/>
    <s v="Unknown"/>
    <n v="1"/>
    <n v="2"/>
    <s v="Unknown"/>
    <n v="44730"/>
    <n v="4970"/>
    <n v="4970"/>
    <n v="34790"/>
    <s v="Saab"/>
    <s v="92x"/>
    <n v="2000"/>
    <x v="0"/>
    <s v="Medium"/>
    <x v="0"/>
  </r>
  <r>
    <n v="280"/>
    <n v="45"/>
    <n v="718428"/>
    <d v="2011-07-15T00:00:00"/>
    <s v="IN"/>
    <s v="250/500"/>
    <n v="1000"/>
    <n v="1397.67"/>
    <n v="0"/>
    <n v="607889"/>
    <s v="MALE"/>
    <s v="JD"/>
    <s v="Machine-Op-Inspct"/>
    <s v="Wife"/>
    <n v="57900"/>
    <n v="0"/>
    <d v="2015-01-22T00:00:00"/>
    <s v="Multi-Vehicle Collision"/>
    <s v="Front Collision"/>
    <s v="Minor Damage"/>
    <s v="Other"/>
    <s v="NY"/>
    <s v="Arlington"/>
    <n v="0"/>
    <n v="3"/>
    <s v="Yes"/>
    <n v="1"/>
    <n v="2"/>
    <s v="No"/>
    <n v="84720"/>
    <n v="14120"/>
    <n v="14120"/>
    <n v="56480"/>
    <s v="Ford"/>
    <s v="Escape"/>
    <n v="1999"/>
    <x v="1"/>
    <s v="Medium"/>
    <x v="0"/>
  </r>
  <r>
    <n v="194"/>
    <n v="39"/>
    <n v="620215"/>
    <d v="2005-07-27T00:00:00"/>
    <s v="IN"/>
    <s v="250/500"/>
    <n v="500"/>
    <n v="823.17"/>
    <n v="0"/>
    <n v="455689"/>
    <s v="MALE"/>
    <s v="Masters"/>
    <s v="Adm-Clerical"/>
    <s v="Own-Child"/>
    <n v="0"/>
    <n v="0"/>
    <d v="2015-02-23T00:00:00"/>
    <s v="Multi-Vehicle Collision"/>
    <s v="Front Collision"/>
    <s v="Major Damage"/>
    <s v="Other"/>
    <s v="WV"/>
    <s v="Columbus"/>
    <n v="3"/>
    <n v="3"/>
    <s v="Unknown"/>
    <n v="2"/>
    <n v="2"/>
    <s v="No"/>
    <n v="61500"/>
    <n v="6150"/>
    <n v="12300"/>
    <n v="43050"/>
    <s v="Dodge"/>
    <s v="RAM"/>
    <n v="2012"/>
    <x v="1"/>
    <s v="Low"/>
    <x v="0"/>
  </r>
  <r>
    <n v="112"/>
    <n v="27"/>
    <n v="618659"/>
    <d v="2005-10-18T00:00:00"/>
    <s v="OH"/>
    <s v="100/300"/>
    <n v="500"/>
    <n v="965.13"/>
    <n v="0"/>
    <n v="450341"/>
    <s v="FEMALE"/>
    <s v="Masters"/>
    <s v="Tech-Support"/>
    <s v="Unmarried"/>
    <n v="60000"/>
    <n v="-54800"/>
    <d v="2015-02-22T00:00:00"/>
    <s v="Multi-Vehicle Collision"/>
    <s v="Front Collision"/>
    <s v="Major Damage"/>
    <s v="Ambulance"/>
    <s v="NC"/>
    <s v="Arlington"/>
    <n v="21"/>
    <n v="3"/>
    <s v="Unknown"/>
    <n v="0"/>
    <n v="1"/>
    <s v="Unknown"/>
    <n v="51000"/>
    <n v="8500"/>
    <n v="8500"/>
    <n v="34000"/>
    <s v="Nissan"/>
    <s v="Pathfinder"/>
    <n v="2013"/>
    <x v="1"/>
    <s v="Low"/>
    <x v="2"/>
  </r>
  <r>
    <n v="24"/>
    <n v="33"/>
    <n v="649082"/>
    <d v="1996-01-19T00:00:00"/>
    <s v="IL"/>
    <s v="500/1000"/>
    <n v="1000"/>
    <n v="1922.84"/>
    <n v="0"/>
    <n v="431277"/>
    <s v="FEMALE"/>
    <s v="High School"/>
    <s v="Machine-Op-Inspct"/>
    <s v="Wife"/>
    <n v="0"/>
    <n v="-45200"/>
    <d v="2015-01-24T00:00:00"/>
    <s v="Single Vehicle Collision"/>
    <s v="Side Collision"/>
    <s v="Total Loss"/>
    <s v="Police"/>
    <s v="WV"/>
    <s v="North bend"/>
    <n v="0"/>
    <n v="1"/>
    <s v="Unknown"/>
    <n v="2"/>
    <n v="1"/>
    <s v="No"/>
    <n v="46800"/>
    <n v="4680"/>
    <n v="9360"/>
    <n v="32760"/>
    <s v="Jeep"/>
    <s v="Wrangler"/>
    <n v="2002"/>
    <x v="1"/>
    <s v="Medium"/>
    <x v="0"/>
  </r>
  <r>
    <n v="93"/>
    <n v="32"/>
    <n v="437573"/>
    <d v="2005-09-29T00:00:00"/>
    <s v="OH"/>
    <s v="250/500"/>
    <n v="2000"/>
    <n v="1624.82"/>
    <n v="0"/>
    <n v="454656"/>
    <s v="MALE"/>
    <s v="PhD"/>
    <s v="Exec-Managerial"/>
    <s v="Unmarried"/>
    <n v="65300"/>
    <n v="-65600"/>
    <d v="2015-02-09T00:00:00"/>
    <s v="Single Vehicle Collision"/>
    <s v="Side Collision"/>
    <s v="Minor Damage"/>
    <s v="Ambulance"/>
    <s v="WV"/>
    <s v="North bend"/>
    <n v="16"/>
    <n v="1"/>
    <s v="Unknown"/>
    <n v="1"/>
    <n v="1"/>
    <s v="Unknown"/>
    <n v="78120"/>
    <n v="17360"/>
    <n v="8680"/>
    <n v="52080"/>
    <s v="Bmw"/>
    <s v="3 Series"/>
    <n v="2006"/>
    <x v="1"/>
    <s v="High"/>
    <x v="3"/>
  </r>
  <r>
    <n v="171"/>
    <n v="34"/>
    <n v="964657"/>
    <d v="1997-02-18T00:00:00"/>
    <s v="IN"/>
    <s v="250/500"/>
    <n v="2000"/>
    <n v="1277.25"/>
    <n v="0"/>
    <n v="605169"/>
    <s v="FEMALE"/>
    <s v="College"/>
    <s v="Exec-Managerial"/>
    <s v="Other-Relative"/>
    <n v="84900"/>
    <n v="0"/>
    <d v="2015-01-19T00:00:00"/>
    <s v="Single Vehicle Collision"/>
    <s v="Rear Collision"/>
    <s v="Major Damage"/>
    <s v="Police"/>
    <s v="NY"/>
    <s v="Springfield"/>
    <n v="14"/>
    <n v="1"/>
    <s v="No"/>
    <n v="1"/>
    <n v="2"/>
    <s v="Unknown"/>
    <n v="69200"/>
    <n v="13840"/>
    <n v="6920"/>
    <n v="48440"/>
    <s v="Volkswagen"/>
    <s v="Passat"/>
    <n v="1996"/>
    <x v="0"/>
    <s v="High"/>
    <x v="3"/>
  </r>
  <r>
    <n v="200"/>
    <n v="40"/>
    <n v="932502"/>
    <d v="2010-05-11T00:00:00"/>
    <s v="IL"/>
    <s v="100/300"/>
    <n v="1000"/>
    <n v="1439.34"/>
    <n v="0"/>
    <n v="444822"/>
    <s v="FEMALE"/>
    <s v="High School"/>
    <s v="Sales"/>
    <s v="Other-Relative"/>
    <n v="45300"/>
    <n v="-20400"/>
    <d v="2015-01-01T00:00:00"/>
    <s v="Vehicle Theft"/>
    <s v="Unknown"/>
    <s v="Minor Damage"/>
    <s v="Police"/>
    <s v="VA"/>
    <s v="River wood"/>
    <n v="9"/>
    <n v="1"/>
    <s v="Unknown"/>
    <n v="0"/>
    <n v="0"/>
    <s v="No"/>
    <n v="3690"/>
    <n v="410"/>
    <n v="410"/>
    <n v="2870"/>
    <s v="Ford"/>
    <s v="Escape"/>
    <n v="2015"/>
    <x v="1"/>
    <s v="Medium"/>
    <x v="1"/>
  </r>
  <r>
    <n v="120"/>
    <n v="28"/>
    <n v="434507"/>
    <d v="2009-02-06T00:00:00"/>
    <s v="IL"/>
    <s v="250/500"/>
    <n v="1000"/>
    <n v="1281.27"/>
    <n v="0"/>
    <n v="447442"/>
    <s v="FEMALE"/>
    <s v="PhD"/>
    <s v="Tech-Support"/>
    <s v="Not-In-Family"/>
    <n v="68900"/>
    <n v="0"/>
    <d v="2015-01-07T00:00:00"/>
    <s v="Multi-Vehicle Collision"/>
    <s v="Rear Collision"/>
    <s v="Minor Damage"/>
    <s v="Fire"/>
    <s v="SC"/>
    <s v="Springfield"/>
    <n v="9"/>
    <n v="3"/>
    <s v="No"/>
    <n v="0"/>
    <n v="3"/>
    <s v="Unknown"/>
    <n v="65500"/>
    <n v="6550"/>
    <n v="6550"/>
    <n v="52400"/>
    <s v="Bmw"/>
    <s v="X5"/>
    <n v="2010"/>
    <x v="1"/>
    <s v="Medium"/>
    <x v="1"/>
  </r>
  <r>
    <n v="325"/>
    <n v="46"/>
    <n v="935277"/>
    <d v="2013-07-09T00:00:00"/>
    <s v="IL"/>
    <s v="500/1000"/>
    <n v="500"/>
    <n v="1348.83"/>
    <n v="0"/>
    <n v="474360"/>
    <s v="FEMALE"/>
    <s v="High School"/>
    <s v="Prof-Specialty"/>
    <s v="Wife"/>
    <n v="46300"/>
    <n v="-77500"/>
    <d v="2015-02-01T00:00:00"/>
    <s v="Multi-Vehicle Collision"/>
    <s v="Rear Collision"/>
    <s v="Minor Damage"/>
    <s v="Fire"/>
    <s v="NC"/>
    <s v="Springfield"/>
    <n v="21"/>
    <n v="3"/>
    <s v="Unknown"/>
    <n v="1"/>
    <n v="2"/>
    <s v="Yes"/>
    <n v="76120"/>
    <n v="13840"/>
    <n v="6920"/>
    <n v="55360"/>
    <s v="Toyota"/>
    <s v="Camry"/>
    <n v="1999"/>
    <x v="1"/>
    <s v="Low"/>
    <x v="2"/>
  </r>
  <r>
    <n v="124"/>
    <n v="32"/>
    <n v="756054"/>
    <d v="1992-06-06T00:00:00"/>
    <s v="IL"/>
    <s v="250/500"/>
    <n v="1000"/>
    <n v="1198.1500000000001"/>
    <n v="0"/>
    <n v="447925"/>
    <s v="FEMALE"/>
    <s v="MD"/>
    <s v="Other-Service"/>
    <s v="Not-In-Family"/>
    <n v="0"/>
    <n v="-43200"/>
    <d v="2015-02-21T00:00:00"/>
    <s v="Multi-Vehicle Collision"/>
    <s v="Front Collision"/>
    <s v="Total Loss"/>
    <s v="Other"/>
    <s v="VA"/>
    <s v="Springfield"/>
    <n v="19"/>
    <n v="3"/>
    <s v="No"/>
    <n v="0"/>
    <n v="2"/>
    <s v="Yes"/>
    <n v="73560"/>
    <n v="12260"/>
    <n v="12260"/>
    <n v="49040"/>
    <s v="Bmw"/>
    <s v="X5"/>
    <n v="1995"/>
    <x v="1"/>
    <s v="Medium"/>
    <x v="2"/>
  </r>
  <r>
    <n v="211"/>
    <n v="35"/>
    <n v="682387"/>
    <d v="1998-03-08T00:00:00"/>
    <s v="OH"/>
    <s v="100/300"/>
    <n v="2000"/>
    <n v="1221.22"/>
    <n v="0"/>
    <n v="451586"/>
    <s v="MALE"/>
    <s v="Masters"/>
    <s v="Machine-Op-Inspct"/>
    <s v="Other-Relative"/>
    <n v="76000"/>
    <n v="0"/>
    <d v="2015-01-21T00:00:00"/>
    <s v="Single Vehicle Collision"/>
    <s v="Rear Collision"/>
    <s v="Total Loss"/>
    <s v="Police"/>
    <s v="NY"/>
    <s v="North bend"/>
    <n v="2"/>
    <n v="1"/>
    <s v="Yes"/>
    <n v="0"/>
    <n v="1"/>
    <s v="Unknown"/>
    <n v="52030"/>
    <n v="9460"/>
    <n v="4730"/>
    <n v="37840"/>
    <s v="Mercedes"/>
    <s v="E400"/>
    <n v="2008"/>
    <x v="1"/>
    <s v="High"/>
    <x v="0"/>
  </r>
  <r>
    <n v="287"/>
    <n v="41"/>
    <n v="456604"/>
    <d v="2004-03-29T00:00:00"/>
    <s v="IL"/>
    <s v="500/1000"/>
    <n v="2000"/>
    <n v="968.74"/>
    <n v="0"/>
    <n v="477519"/>
    <s v="MALE"/>
    <s v="Masters"/>
    <s v="Transport-Moving"/>
    <s v="Wife"/>
    <n v="0"/>
    <n v="-49000"/>
    <d v="2015-01-19T00:00:00"/>
    <s v="Vehicle Theft"/>
    <s v="Unknown"/>
    <s v="Trivial Damage"/>
    <s v="None"/>
    <s v="SC"/>
    <s v="Northbrook"/>
    <n v="9"/>
    <n v="1"/>
    <s v="Unknown"/>
    <n v="2"/>
    <n v="3"/>
    <s v="Unknown"/>
    <n v="5170"/>
    <n v="470"/>
    <n v="940"/>
    <n v="3760"/>
    <s v="Subaru"/>
    <s v="Forrester"/>
    <n v="2001"/>
    <x v="1"/>
    <s v="High"/>
    <x v="1"/>
  </r>
  <r>
    <n v="122"/>
    <n v="34"/>
    <n v="139872"/>
    <d v="2006-06-01T00:00:00"/>
    <s v="IN"/>
    <s v="250/500"/>
    <n v="1000"/>
    <n v="1220.71"/>
    <n v="0"/>
    <n v="603639"/>
    <s v="MALE"/>
    <s v="PhD"/>
    <s v="Machine-Op-Inspct"/>
    <s v="Own-Child"/>
    <n v="58600"/>
    <n v="-28700"/>
    <d v="2015-02-27T00:00:00"/>
    <s v="Parked Car"/>
    <s v="Unknown"/>
    <s v="Minor Damage"/>
    <s v="None"/>
    <s v="SC"/>
    <s v="North bend"/>
    <n v="5"/>
    <n v="1"/>
    <s v="Unknown"/>
    <n v="2"/>
    <n v="1"/>
    <s v="Yes"/>
    <n v="8190"/>
    <n v="1890"/>
    <n v="1260"/>
    <n v="5040"/>
    <s v="Chevrolet"/>
    <s v="Silverado"/>
    <n v="2013"/>
    <x v="1"/>
    <s v="Medium"/>
    <x v="0"/>
  </r>
  <r>
    <n v="22"/>
    <n v="29"/>
    <n v="354105"/>
    <d v="1994-06-08T00:00:00"/>
    <s v="IN"/>
    <s v="250/500"/>
    <n v="2000"/>
    <n v="1238.6199999999999"/>
    <n v="6000000"/>
    <n v="463993"/>
    <s v="MALE"/>
    <s v="MD"/>
    <s v="Exec-Managerial"/>
    <s v="Other-Relative"/>
    <n v="0"/>
    <n v="-56200"/>
    <d v="2015-02-14T00:00:00"/>
    <s v="Single Vehicle Collision"/>
    <s v="Rear Collision"/>
    <s v="Major Damage"/>
    <s v="Ambulance"/>
    <s v="SC"/>
    <s v="Springfield"/>
    <n v="14"/>
    <n v="1"/>
    <s v="Unknown"/>
    <n v="2"/>
    <n v="3"/>
    <s v="Unknown"/>
    <n v="70800"/>
    <n v="7080"/>
    <n v="14160"/>
    <n v="49560"/>
    <s v="Acura"/>
    <s v="MDX"/>
    <n v="2012"/>
    <x v="0"/>
    <s v="High"/>
    <x v="3"/>
  </r>
  <r>
    <n v="106"/>
    <n v="31"/>
    <n v="165485"/>
    <d v="1998-02-12T00:00:00"/>
    <s v="IL"/>
    <s v="500/1000"/>
    <n v="2000"/>
    <n v="1320.75"/>
    <n v="0"/>
    <n v="441491"/>
    <s v="FEMALE"/>
    <s v="JD"/>
    <s v="Farming-Fishing"/>
    <s v="Wife"/>
    <n v="54100"/>
    <n v="0"/>
    <d v="2015-02-01T00:00:00"/>
    <s v="Multi-Vehicle Collision"/>
    <s v="Rear Collision"/>
    <s v="Total Loss"/>
    <s v="Police"/>
    <s v="WV"/>
    <s v="Springfield"/>
    <n v="20"/>
    <n v="3"/>
    <s v="Unknown"/>
    <n v="0"/>
    <n v="3"/>
    <s v="Yes"/>
    <n v="45630"/>
    <n v="5070"/>
    <n v="5070"/>
    <n v="35490"/>
    <s v="Acura"/>
    <s v="MDX"/>
    <n v="2011"/>
    <x v="1"/>
    <s v="High"/>
    <x v="2"/>
  </r>
  <r>
    <n v="398"/>
    <n v="58"/>
    <n v="515050"/>
    <d v="2000-11-16T00:00:00"/>
    <s v="OH"/>
    <s v="100/300"/>
    <n v="500"/>
    <n v="990.98"/>
    <n v="0"/>
    <n v="469429"/>
    <s v="FEMALE"/>
    <s v="Associate"/>
    <s v="Exec-Managerial"/>
    <s v="Wife"/>
    <n v="0"/>
    <n v="-57900"/>
    <d v="2015-02-02T00:00:00"/>
    <s v="Single Vehicle Collision"/>
    <s v="Front Collision"/>
    <s v="Major Damage"/>
    <s v="Police"/>
    <s v="NC"/>
    <s v="Northbrook"/>
    <n v="18"/>
    <n v="1"/>
    <s v="Yes"/>
    <n v="2"/>
    <n v="1"/>
    <s v="Unknown"/>
    <n v="99320"/>
    <n v="7640"/>
    <n v="15280"/>
    <n v="76400"/>
    <s v="Acura"/>
    <s v="TL"/>
    <n v="2002"/>
    <x v="0"/>
    <s v="Low"/>
    <x v="2"/>
  </r>
  <r>
    <n v="214"/>
    <n v="41"/>
    <n v="795686"/>
    <d v="2004-10-24T00:00:00"/>
    <s v="IL"/>
    <s v="500/1000"/>
    <n v="500"/>
    <n v="1398.51"/>
    <n v="4000000"/>
    <n v="472214"/>
    <s v="MALE"/>
    <s v="Masters"/>
    <s v="Tech-Support"/>
    <s v="Not-In-Family"/>
    <n v="0"/>
    <n v="-57100"/>
    <d v="2015-02-01T00:00:00"/>
    <s v="Multi-Vehicle Collision"/>
    <s v="Side Collision"/>
    <s v="Major Damage"/>
    <s v="Fire"/>
    <s v="NC"/>
    <s v="North bend"/>
    <n v="13"/>
    <n v="3"/>
    <s v="Unknown"/>
    <n v="2"/>
    <n v="0"/>
    <s v="No"/>
    <n v="64000"/>
    <n v="12800"/>
    <n v="6400"/>
    <n v="44800"/>
    <s v="Bmw"/>
    <s v="X6"/>
    <n v="1996"/>
    <x v="0"/>
    <s v="Low"/>
    <x v="3"/>
  </r>
  <r>
    <n v="209"/>
    <n v="38"/>
    <n v="395983"/>
    <d v="2009-11-08T00:00:00"/>
    <s v="OH"/>
    <s v="100/300"/>
    <n v="500"/>
    <n v="1355.08"/>
    <n v="0"/>
    <n v="614945"/>
    <s v="FEMALE"/>
    <s v="MD"/>
    <s v="Other-Service"/>
    <s v="Other-Relative"/>
    <n v="58100"/>
    <n v="0"/>
    <d v="2015-01-19T00:00:00"/>
    <s v="Single Vehicle Collision"/>
    <s v="Front Collision"/>
    <s v="Minor Damage"/>
    <s v="Fire"/>
    <s v="WV"/>
    <s v="Northbrook"/>
    <n v="21"/>
    <n v="1"/>
    <s v="Unknown"/>
    <n v="1"/>
    <n v="1"/>
    <s v="Unknown"/>
    <n v="47300"/>
    <n v="4730"/>
    <n v="4730"/>
    <n v="37840"/>
    <s v="Nissan"/>
    <s v="Pathfinder"/>
    <n v="2014"/>
    <x v="1"/>
    <s v="Low"/>
    <x v="2"/>
  </r>
  <r>
    <n v="82"/>
    <n v="27"/>
    <n v="119513"/>
    <d v="1996-09-21T00:00:00"/>
    <s v="IL"/>
    <s v="100/300"/>
    <n v="1000"/>
    <n v="1384.51"/>
    <n v="0"/>
    <n v="476727"/>
    <s v="MALE"/>
    <s v="PhD"/>
    <s v="Adm-Clerical"/>
    <s v="Not-In-Family"/>
    <n v="13100"/>
    <n v="-38200"/>
    <d v="2015-02-18T00:00:00"/>
    <s v="Single Vehicle Collision"/>
    <s v="Rear Collision"/>
    <s v="Major Damage"/>
    <s v="Other"/>
    <s v="SC"/>
    <s v="Springfield"/>
    <n v="14"/>
    <n v="1"/>
    <s v="No"/>
    <n v="2"/>
    <n v="3"/>
    <s v="Unknown"/>
    <n v="71680"/>
    <n v="8960"/>
    <n v="8960"/>
    <n v="53760"/>
    <s v="Volkswagen"/>
    <s v="Jetta"/>
    <n v="2007"/>
    <x v="0"/>
    <s v="Medium"/>
    <x v="3"/>
  </r>
  <r>
    <n v="193"/>
    <n v="41"/>
    <n v="217938"/>
    <d v="1995-07-16T00:00:00"/>
    <s v="OH"/>
    <s v="250/500"/>
    <n v="500"/>
    <n v="847.03"/>
    <n v="0"/>
    <n v="438555"/>
    <s v="FEMALE"/>
    <s v="JD"/>
    <s v="Craft-Repair"/>
    <s v="Not-In-Family"/>
    <n v="0"/>
    <n v="0"/>
    <d v="2015-02-08T00:00:00"/>
    <s v="Single Vehicle Collision"/>
    <s v="Side Collision"/>
    <s v="Major Damage"/>
    <s v="Other"/>
    <s v="SC"/>
    <s v="Springfield"/>
    <n v="1"/>
    <n v="1"/>
    <s v="Unknown"/>
    <n v="1"/>
    <n v="0"/>
    <s v="Yes"/>
    <n v="112320"/>
    <n v="17280"/>
    <n v="17280"/>
    <n v="77760"/>
    <s v="Subaru"/>
    <s v="Impreza"/>
    <n v="2011"/>
    <x v="0"/>
    <s v="Low"/>
    <x v="0"/>
  </r>
  <r>
    <n v="134"/>
    <n v="32"/>
    <n v="203914"/>
    <d v="2001-06-09T00:00:00"/>
    <s v="OH"/>
    <s v="100/300"/>
    <n v="1000"/>
    <n v="1000.06"/>
    <n v="0"/>
    <n v="440961"/>
    <s v="FEMALE"/>
    <s v="PhD"/>
    <s v="Farming-Fishing"/>
    <s v="Wife"/>
    <n v="0"/>
    <n v="0"/>
    <d v="2015-01-09T00:00:00"/>
    <s v="Single Vehicle Collision"/>
    <s v="Side Collision"/>
    <s v="Total Loss"/>
    <s v="Other"/>
    <s v="NY"/>
    <s v="Columbus"/>
    <n v="17"/>
    <n v="1"/>
    <s v="Unknown"/>
    <n v="1"/>
    <n v="0"/>
    <s v="Unknown"/>
    <n v="82720"/>
    <n v="7520"/>
    <n v="15040"/>
    <n v="60160"/>
    <s v="Audi"/>
    <s v="A3"/>
    <n v="2014"/>
    <x v="1"/>
    <s v="Medium"/>
    <x v="3"/>
  </r>
  <r>
    <n v="288"/>
    <n v="45"/>
    <n v="565157"/>
    <d v="2002-10-06T00:00:00"/>
    <s v="IL"/>
    <s v="100/300"/>
    <n v="1000"/>
    <n v="1046.71"/>
    <n v="0"/>
    <n v="616714"/>
    <s v="MALE"/>
    <s v="Masters"/>
    <s v="Priv-House-Serv"/>
    <s v="Husband"/>
    <n v="0"/>
    <n v="0"/>
    <d v="2015-02-27T00:00:00"/>
    <s v="Multi-Vehicle Collision"/>
    <s v="Rear Collision"/>
    <s v="Major Damage"/>
    <s v="Fire"/>
    <s v="NC"/>
    <s v="Hillsdale"/>
    <n v="4"/>
    <n v="3"/>
    <s v="Unknown"/>
    <n v="2"/>
    <n v="1"/>
    <s v="Unknown"/>
    <n v="48060"/>
    <n v="10680"/>
    <n v="5340"/>
    <n v="32040"/>
    <s v="Mercedes"/>
    <s v="C300"/>
    <n v="2009"/>
    <x v="1"/>
    <s v="Medium"/>
    <x v="0"/>
  </r>
  <r>
    <n v="104"/>
    <n v="32"/>
    <n v="904191"/>
    <d v="1997-07-14T00:00:00"/>
    <s v="IN"/>
    <s v="250/500"/>
    <n v="500"/>
    <n v="1158.03"/>
    <n v="0"/>
    <n v="434247"/>
    <s v="MALE"/>
    <s v="High School"/>
    <s v="Exec-Managerial"/>
    <s v="Own-Child"/>
    <n v="31900"/>
    <n v="-44600"/>
    <d v="2015-01-08T00:00:00"/>
    <s v="Multi-Vehicle Collision"/>
    <s v="Rear Collision"/>
    <s v="Total Loss"/>
    <s v="Police"/>
    <s v="NY"/>
    <s v="River wood"/>
    <n v="23"/>
    <n v="3"/>
    <s v="Yes"/>
    <n v="1"/>
    <n v="3"/>
    <s v="Yes"/>
    <n v="63570"/>
    <n v="9780"/>
    <n v="9780"/>
    <n v="44010"/>
    <s v="Volkswagen"/>
    <s v="Jetta"/>
    <n v="2006"/>
    <x v="0"/>
    <s v="Low"/>
    <x v="2"/>
  </r>
  <r>
    <n v="431"/>
    <n v="54"/>
    <n v="419510"/>
    <d v="1994-11-11T00:00:00"/>
    <s v="OH"/>
    <s v="100/300"/>
    <n v="1000"/>
    <n v="1372.27"/>
    <n v="0"/>
    <n v="436547"/>
    <s v="FEMALE"/>
    <s v="Masters"/>
    <s v="Craft-Repair"/>
    <s v="Own-Child"/>
    <n v="17600"/>
    <n v="0"/>
    <d v="2015-01-08T00:00:00"/>
    <s v="Multi-Vehicle Collision"/>
    <s v="Rear Collision"/>
    <s v="Total Loss"/>
    <s v="Fire"/>
    <s v="WV"/>
    <s v="Columbus"/>
    <n v="13"/>
    <n v="3"/>
    <s v="No"/>
    <n v="2"/>
    <n v="3"/>
    <s v="Unknown"/>
    <n v="63240"/>
    <n v="10540"/>
    <n v="10540"/>
    <n v="42160"/>
    <s v="Subaru"/>
    <s v="Forrester"/>
    <n v="1997"/>
    <x v="1"/>
    <s v="Medium"/>
    <x v="3"/>
  </r>
  <r>
    <n v="101"/>
    <n v="33"/>
    <n v="575000"/>
    <d v="2012-06-23T00:00:00"/>
    <s v="OH"/>
    <s v="100/300"/>
    <n v="1000"/>
    <n v="1053.04"/>
    <n v="7000000"/>
    <n v="619540"/>
    <s v="FEMALE"/>
    <s v="Masters"/>
    <s v="Other-Service"/>
    <s v="Own-Child"/>
    <n v="52000"/>
    <n v="-44500"/>
    <d v="2015-02-24T00:00:00"/>
    <s v="Multi-Vehicle Collision"/>
    <s v="Rear Collision"/>
    <s v="Minor Damage"/>
    <s v="Ambulance"/>
    <s v="NC"/>
    <s v="Northbrook"/>
    <n v="20"/>
    <n v="3"/>
    <s v="No"/>
    <n v="1"/>
    <n v="3"/>
    <s v="Unknown"/>
    <n v="54240"/>
    <n v="9040"/>
    <n v="9040"/>
    <n v="36160"/>
    <s v="Saab"/>
    <n v="93"/>
    <n v="2013"/>
    <x v="0"/>
    <s v="Medium"/>
    <x v="2"/>
  </r>
  <r>
    <n v="375"/>
    <n v="50"/>
    <n v="120485"/>
    <d v="2007-02-18T00:00:00"/>
    <s v="OH"/>
    <s v="100/300"/>
    <n v="1000"/>
    <n v="1275.3900000000001"/>
    <n v="0"/>
    <n v="466283"/>
    <s v="MALE"/>
    <s v="Associate"/>
    <s v="Sales"/>
    <s v="Other-Relative"/>
    <n v="0"/>
    <n v="0"/>
    <d v="2015-02-12T00:00:00"/>
    <s v="Single Vehicle Collision"/>
    <s v="Front Collision"/>
    <s v="Major Damage"/>
    <s v="Police"/>
    <s v="NY"/>
    <s v="River wood"/>
    <n v="16"/>
    <n v="1"/>
    <s v="Yes"/>
    <n v="2"/>
    <n v="3"/>
    <s v="No"/>
    <n v="37280"/>
    <n v="0"/>
    <n v="0"/>
    <n v="37280"/>
    <s v="Audi"/>
    <s v="A5"/>
    <n v="1996"/>
    <x v="0"/>
    <s v="Medium"/>
    <x v="3"/>
  </r>
  <r>
    <n v="461"/>
    <n v="61"/>
    <n v="781181"/>
    <d v="2005-06-27T00:00:00"/>
    <s v="OH"/>
    <s v="100/300"/>
    <n v="2000"/>
    <n v="1402.75"/>
    <n v="0"/>
    <n v="449557"/>
    <s v="MALE"/>
    <s v="JD"/>
    <s v="Exec-Managerial"/>
    <s v="Husband"/>
    <n v="0"/>
    <n v="0"/>
    <d v="2015-02-18T00:00:00"/>
    <s v="Multi-Vehicle Collision"/>
    <s v="Rear Collision"/>
    <s v="Minor Damage"/>
    <s v="Police"/>
    <s v="NY"/>
    <s v="Columbus"/>
    <n v="10"/>
    <n v="3"/>
    <s v="Unknown"/>
    <n v="2"/>
    <n v="1"/>
    <s v="Yes"/>
    <n v="72100"/>
    <n v="7210"/>
    <n v="14420"/>
    <n v="50470"/>
    <s v="Jeep"/>
    <s v="Wrangler"/>
    <n v="2006"/>
    <x v="1"/>
    <s v="High"/>
    <x v="1"/>
  </r>
  <r>
    <n v="428"/>
    <n v="59"/>
    <n v="299796"/>
    <d v="1999-09-29T00:00:00"/>
    <s v="IN"/>
    <s v="250/500"/>
    <n v="500"/>
    <n v="1344.36"/>
    <n v="7000000"/>
    <n v="473329"/>
    <s v="FEMALE"/>
    <s v="JD"/>
    <s v="Prof-Specialty"/>
    <s v="Other-Relative"/>
    <n v="0"/>
    <n v="0"/>
    <d v="2015-02-06T00:00:00"/>
    <s v="Parked Car"/>
    <s v="Unknown"/>
    <s v="Minor Damage"/>
    <s v="None"/>
    <s v="WV"/>
    <s v="North bend"/>
    <n v="8"/>
    <n v="1"/>
    <s v="Unknown"/>
    <n v="2"/>
    <n v="3"/>
    <s v="No"/>
    <n v="6500"/>
    <n v="1300"/>
    <n v="650"/>
    <n v="4550"/>
    <s v="Saab"/>
    <s v="92x"/>
    <n v="2013"/>
    <x v="1"/>
    <s v="Low"/>
    <x v="1"/>
  </r>
  <r>
    <n v="45"/>
    <n v="38"/>
    <n v="589749"/>
    <d v="2006-05-14T00:00:00"/>
    <s v="IN"/>
    <s v="100/300"/>
    <n v="1000"/>
    <n v="1197.71"/>
    <n v="0"/>
    <n v="470117"/>
    <s v="MALE"/>
    <s v="Masters"/>
    <s v="Machine-Op-Inspct"/>
    <s v="Not-In-Family"/>
    <n v="29000"/>
    <n v="0"/>
    <d v="2015-02-14T00:00:00"/>
    <s v="Multi-Vehicle Collision"/>
    <s v="Front Collision"/>
    <s v="Total Loss"/>
    <s v="Ambulance"/>
    <s v="WV"/>
    <s v="Springfield"/>
    <n v="17"/>
    <n v="3"/>
    <s v="Unknown"/>
    <n v="2"/>
    <n v="0"/>
    <s v="Unknown"/>
    <n v="78240"/>
    <n v="13040"/>
    <n v="13040"/>
    <n v="52160"/>
    <s v="Subaru"/>
    <s v="Legacy"/>
    <n v="2013"/>
    <x v="1"/>
    <s v="Medium"/>
    <x v="3"/>
  </r>
  <r>
    <n v="136"/>
    <n v="29"/>
    <n v="854021"/>
    <d v="2010-04-29T00:00:00"/>
    <s v="OH"/>
    <s v="100/300"/>
    <n v="500"/>
    <n v="1203.24"/>
    <n v="0"/>
    <n v="600702"/>
    <s v="FEMALE"/>
    <s v="JD"/>
    <s v="Transport-Moving"/>
    <s v="Other-Relative"/>
    <n v="62500"/>
    <n v="-66900"/>
    <d v="2015-02-05T00:00:00"/>
    <s v="Vehicle Theft"/>
    <s v="Unknown"/>
    <s v="Minor Damage"/>
    <s v="Police"/>
    <s v="NY"/>
    <s v="Columbus"/>
    <n v="9"/>
    <n v="1"/>
    <s v="Unknown"/>
    <n v="2"/>
    <n v="0"/>
    <s v="Unknown"/>
    <n v="6200"/>
    <n v="1240"/>
    <n v="620"/>
    <n v="4340"/>
    <s v="Honda"/>
    <s v="Accord"/>
    <n v="1999"/>
    <x v="1"/>
    <s v="Low"/>
    <x v="1"/>
  </r>
  <r>
    <n v="216"/>
    <n v="36"/>
    <n v="454086"/>
    <d v="1992-11-10T00:00:00"/>
    <s v="IN"/>
    <s v="500/1000"/>
    <n v="1000"/>
    <n v="1152.4000000000001"/>
    <n v="0"/>
    <n v="615921"/>
    <s v="FEMALE"/>
    <s v="Associate"/>
    <s v="Priv-House-Serv"/>
    <s v="Unmarried"/>
    <n v="39600"/>
    <n v="-82400"/>
    <d v="2015-01-25T00:00:00"/>
    <s v="Parked Car"/>
    <s v="Unknown"/>
    <s v="Minor Damage"/>
    <s v="Police"/>
    <s v="VA"/>
    <s v="Springfield"/>
    <n v="0"/>
    <n v="1"/>
    <s v="Yes"/>
    <n v="2"/>
    <n v="3"/>
    <s v="Unknown"/>
    <n v="6160"/>
    <n v="560"/>
    <n v="1680"/>
    <n v="3920"/>
    <s v="Mercedes"/>
    <s v="E400"/>
    <n v="2014"/>
    <x v="1"/>
    <s v="Medium"/>
    <x v="0"/>
  </r>
  <r>
    <n v="278"/>
    <n v="48"/>
    <n v="139484"/>
    <d v="1999-07-24T00:00:00"/>
    <s v="IN"/>
    <s v="500/1000"/>
    <n v="2000"/>
    <n v="1142.6199999999999"/>
    <n v="7000000"/>
    <n v="475588"/>
    <s v="FEMALE"/>
    <s v="MD"/>
    <s v="Farming-Fishing"/>
    <s v="Not-In-Family"/>
    <n v="0"/>
    <n v="-54000"/>
    <d v="2015-01-16T00:00:00"/>
    <s v="Single Vehicle Collision"/>
    <s v="Front Collision"/>
    <s v="Total Loss"/>
    <s v="Ambulance"/>
    <s v="SC"/>
    <s v="Northbrook"/>
    <n v="12"/>
    <n v="1"/>
    <s v="Unknown"/>
    <n v="2"/>
    <n v="0"/>
    <s v="Unknown"/>
    <n v="76050"/>
    <n v="11700"/>
    <n v="11700"/>
    <n v="52650"/>
    <s v="Chevrolet"/>
    <s v="Silverado"/>
    <n v="1997"/>
    <x v="1"/>
    <s v="High"/>
    <x v="3"/>
  </r>
  <r>
    <n v="295"/>
    <n v="48"/>
    <n v="678849"/>
    <d v="1992-02-22T00:00:00"/>
    <s v="OH"/>
    <s v="500/1000"/>
    <n v="1000"/>
    <n v="1332.07"/>
    <n v="0"/>
    <n v="609409"/>
    <s v="FEMALE"/>
    <s v="MD"/>
    <s v="Exec-Managerial"/>
    <s v="Unmarried"/>
    <n v="49700"/>
    <n v="-59100"/>
    <d v="2015-01-28T00:00:00"/>
    <s v="Multi-Vehicle Collision"/>
    <s v="Side Collision"/>
    <s v="Total Loss"/>
    <s v="Ambulance"/>
    <s v="NY"/>
    <s v="Hillsdale"/>
    <n v="20"/>
    <n v="2"/>
    <s v="No"/>
    <n v="2"/>
    <n v="1"/>
    <s v="Yes"/>
    <n v="86060"/>
    <n v="13240"/>
    <n v="13240"/>
    <n v="59580"/>
    <s v="Volkswagen"/>
    <s v="Passat"/>
    <n v="2002"/>
    <x v="1"/>
    <s v="Medium"/>
    <x v="2"/>
  </r>
  <r>
    <n v="112"/>
    <n v="30"/>
    <n v="346940"/>
    <d v="2002-09-13T00:00:00"/>
    <s v="OH"/>
    <s v="500/1000"/>
    <n v="1000"/>
    <n v="1166.54"/>
    <n v="0"/>
    <n v="479852"/>
    <s v="FEMALE"/>
    <s v="Masters"/>
    <s v="Prof-Specialty"/>
    <s v="Not-In-Family"/>
    <n v="47700"/>
    <n v="-59300"/>
    <d v="2015-01-21T00:00:00"/>
    <s v="Single Vehicle Collision"/>
    <s v="Front Collision"/>
    <s v="Major Damage"/>
    <s v="Fire"/>
    <s v="SC"/>
    <s v="Arlington"/>
    <n v="3"/>
    <n v="1"/>
    <s v="Yes"/>
    <n v="2"/>
    <n v="0"/>
    <s v="No"/>
    <n v="107900"/>
    <n v="10790"/>
    <n v="21580"/>
    <n v="75530"/>
    <s v="Dodge"/>
    <s v="Neon"/>
    <n v="1997"/>
    <x v="0"/>
    <s v="Medium"/>
    <x v="0"/>
  </r>
  <r>
    <n v="122"/>
    <n v="34"/>
    <n v="985436"/>
    <d v="2003-08-09T00:00:00"/>
    <s v="IL"/>
    <s v="250/500"/>
    <n v="500"/>
    <n v="1495.06"/>
    <n v="0"/>
    <n v="452249"/>
    <s v="FEMALE"/>
    <s v="Masters"/>
    <s v="Prof-Specialty"/>
    <s v="Unmarried"/>
    <n v="38100"/>
    <n v="-31400"/>
    <d v="2015-01-07T00:00:00"/>
    <s v="Multi-Vehicle Collision"/>
    <s v="Rear Collision"/>
    <s v="Total Loss"/>
    <s v="Fire"/>
    <s v="PA"/>
    <s v="Columbus"/>
    <n v="18"/>
    <n v="3"/>
    <s v="No"/>
    <n v="2"/>
    <n v="0"/>
    <s v="Yes"/>
    <n v="99990"/>
    <n v="18180"/>
    <n v="18180"/>
    <n v="63630"/>
    <s v="Mercedes"/>
    <s v="E400"/>
    <n v="2011"/>
    <x v="1"/>
    <s v="Low"/>
    <x v="2"/>
  </r>
  <r>
    <n v="108"/>
    <n v="29"/>
    <n v="237418"/>
    <d v="2007-12-04T00:00:00"/>
    <s v="IN"/>
    <s v="500/1000"/>
    <n v="1000"/>
    <n v="1337.92"/>
    <n v="0"/>
    <n v="441536"/>
    <s v="FEMALE"/>
    <s v="PhD"/>
    <s v="Armed-Forces"/>
    <s v="Not-In-Family"/>
    <n v="71400"/>
    <n v="0"/>
    <d v="2015-02-23T00:00:00"/>
    <s v="Multi-Vehicle Collision"/>
    <s v="Side Collision"/>
    <s v="Minor Damage"/>
    <s v="Ambulance"/>
    <s v="WV"/>
    <s v="Columbus"/>
    <n v="4"/>
    <n v="3"/>
    <s v="No"/>
    <n v="2"/>
    <n v="2"/>
    <s v="Yes"/>
    <n v="61380"/>
    <n v="11160"/>
    <n v="5580"/>
    <n v="44640"/>
    <s v="Subaru"/>
    <s v="Legacy"/>
    <n v="2012"/>
    <x v="1"/>
    <s v="Medium"/>
    <x v="0"/>
  </r>
  <r>
    <n v="14"/>
    <n v="28"/>
    <n v="335780"/>
    <d v="2002-07-22T00:00:00"/>
    <s v="OH"/>
    <s v="250/500"/>
    <n v="2000"/>
    <n v="1587.96"/>
    <n v="0"/>
    <n v="601617"/>
    <s v="FEMALE"/>
    <s v="Associate"/>
    <s v="Craft-Repair"/>
    <s v="Unmarried"/>
    <n v="0"/>
    <n v="-26900"/>
    <d v="2015-02-14T00:00:00"/>
    <s v="Single Vehicle Collision"/>
    <s v="Rear Collision"/>
    <s v="Major Damage"/>
    <s v="Fire"/>
    <s v="WV"/>
    <s v="River wood"/>
    <n v="18"/>
    <n v="1"/>
    <s v="Unknown"/>
    <n v="2"/>
    <n v="1"/>
    <s v="Yes"/>
    <n v="71280"/>
    <n v="12960"/>
    <n v="12960"/>
    <n v="45360"/>
    <s v="Audi"/>
    <s v="A5"/>
    <n v="2012"/>
    <x v="0"/>
    <s v="High"/>
    <x v="2"/>
  </r>
  <r>
    <n v="298"/>
    <n v="45"/>
    <n v="491392"/>
    <d v="1992-07-03T00:00:00"/>
    <s v="IL"/>
    <s v="500/1000"/>
    <n v="1000"/>
    <n v="1362.29"/>
    <n v="0"/>
    <n v="442598"/>
    <s v="MALE"/>
    <s v="High School"/>
    <s v="Farming-Fishing"/>
    <s v="Unmarried"/>
    <n v="0"/>
    <n v="-51100"/>
    <d v="2015-02-27T00:00:00"/>
    <s v="Multi-Vehicle Collision"/>
    <s v="Front Collision"/>
    <s v="Minor Damage"/>
    <s v="Ambulance"/>
    <s v="NY"/>
    <s v="North bend"/>
    <n v="18"/>
    <n v="3"/>
    <s v="No"/>
    <n v="0"/>
    <n v="0"/>
    <s v="No"/>
    <n v="64000"/>
    <n v="12800"/>
    <n v="6400"/>
    <n v="44800"/>
    <s v="Saab"/>
    <n v="95"/>
    <n v="1999"/>
    <x v="1"/>
    <s v="Medium"/>
    <x v="2"/>
  </r>
  <r>
    <n v="276"/>
    <n v="46"/>
    <n v="140880"/>
    <d v="2005-03-29T00:00:00"/>
    <s v="IL"/>
    <s v="250/500"/>
    <n v="500"/>
    <n v="1448.84"/>
    <n v="0"/>
    <n v="430987"/>
    <s v="FEMALE"/>
    <s v="Masters"/>
    <s v="Machine-Op-Inspct"/>
    <s v="Husband"/>
    <n v="0"/>
    <n v="-50000"/>
    <d v="2015-02-21T00:00:00"/>
    <s v="Parked Car"/>
    <s v="Unknown"/>
    <s v="Trivial Damage"/>
    <s v="Police"/>
    <s v="SC"/>
    <s v="Hillsdale"/>
    <n v="7"/>
    <n v="1"/>
    <s v="Unknown"/>
    <n v="0"/>
    <n v="1"/>
    <s v="No"/>
    <n v="5940"/>
    <n v="660"/>
    <n v="660"/>
    <n v="4620"/>
    <s v="Toyota"/>
    <s v="Highlander"/>
    <n v="2015"/>
    <x v="1"/>
    <s v="Low"/>
    <x v="1"/>
  </r>
  <r>
    <n v="47"/>
    <n v="37"/>
    <n v="962591"/>
    <d v="2008-03-16T00:00:00"/>
    <s v="IN"/>
    <s v="250/500"/>
    <n v="2000"/>
    <n v="1241.97"/>
    <n v="0"/>
    <n v="430104"/>
    <s v="MALE"/>
    <s v="High School"/>
    <s v="Other-Service"/>
    <s v="Not-In-Family"/>
    <n v="75400"/>
    <n v="0"/>
    <d v="2015-01-05T00:00:00"/>
    <s v="Parked Car"/>
    <s v="Unknown"/>
    <s v="Minor Damage"/>
    <s v="None"/>
    <s v="NY"/>
    <s v="Hillsdale"/>
    <n v="18"/>
    <n v="1"/>
    <s v="No"/>
    <n v="1"/>
    <n v="0"/>
    <s v="No"/>
    <n v="6700"/>
    <n v="670"/>
    <n v="670"/>
    <n v="5360"/>
    <s v="Jeep"/>
    <s v="Wrangler"/>
    <n v="2011"/>
    <x v="1"/>
    <s v="High"/>
    <x v="2"/>
  </r>
  <r>
    <n v="222"/>
    <n v="42"/>
    <n v="922565"/>
    <d v="1999-05-23T00:00:00"/>
    <s v="IL"/>
    <s v="250/500"/>
    <n v="500"/>
    <n v="1124.5999999999999"/>
    <n v="0"/>
    <n v="612904"/>
    <s v="MALE"/>
    <s v="Associate"/>
    <s v="Armed-Forces"/>
    <s v="Not-In-Family"/>
    <n v="0"/>
    <n v="0"/>
    <d v="2015-01-30T00:00:00"/>
    <s v="Multi-Vehicle Collision"/>
    <s v="Rear Collision"/>
    <s v="Minor Damage"/>
    <s v="Police"/>
    <s v="NY"/>
    <s v="Arlington"/>
    <n v="23"/>
    <n v="3"/>
    <s v="Yes"/>
    <n v="0"/>
    <n v="0"/>
    <s v="Unknown"/>
    <n v="51740"/>
    <n v="11940"/>
    <n v="7960"/>
    <n v="31840"/>
    <s v="Jeep"/>
    <s v="Wrangler"/>
    <n v="2006"/>
    <x v="1"/>
    <s v="Low"/>
    <x v="2"/>
  </r>
  <r>
    <n v="119"/>
    <n v="28"/>
    <n v="288580"/>
    <d v="2012-11-22T00:00:00"/>
    <s v="OH"/>
    <s v="250/500"/>
    <n v="2000"/>
    <n v="1079.92"/>
    <n v="0"/>
    <n v="430886"/>
    <s v="MALE"/>
    <s v="High School"/>
    <s v="Machine-Op-Inspct"/>
    <s v="Husband"/>
    <n v="88800"/>
    <n v="0"/>
    <d v="2015-02-26T00:00:00"/>
    <s v="Single Vehicle Collision"/>
    <s v="Rear Collision"/>
    <s v="Total Loss"/>
    <s v="Ambulance"/>
    <s v="PA"/>
    <s v="River wood"/>
    <n v="1"/>
    <n v="1"/>
    <s v="Unknown"/>
    <n v="0"/>
    <n v="1"/>
    <s v="Yes"/>
    <n v="53600"/>
    <n v="6700"/>
    <n v="6700"/>
    <n v="40200"/>
    <s v="Volkswagen"/>
    <s v="Jetta"/>
    <n v="2007"/>
    <x v="0"/>
    <s v="High"/>
    <x v="0"/>
  </r>
  <r>
    <n v="73"/>
    <n v="29"/>
    <n v="154280"/>
    <d v="1993-01-29T00:00:00"/>
    <s v="IL"/>
    <s v="250/500"/>
    <n v="1000"/>
    <n v="1447.78"/>
    <n v="0"/>
    <n v="467947"/>
    <s v="MALE"/>
    <s v="College"/>
    <s v="Protective-Serv"/>
    <s v="Wife"/>
    <n v="35100"/>
    <n v="-59900"/>
    <d v="2015-01-10T00:00:00"/>
    <s v="Multi-Vehicle Collision"/>
    <s v="Rear Collision"/>
    <s v="Total Loss"/>
    <s v="Other"/>
    <s v="SC"/>
    <s v="Arlington"/>
    <n v="15"/>
    <n v="3"/>
    <s v="Yes"/>
    <n v="1"/>
    <n v="0"/>
    <s v="Unknown"/>
    <n v="44910"/>
    <n v="4990"/>
    <n v="4990"/>
    <n v="34930"/>
    <s v="Dodge"/>
    <s v="Neon"/>
    <n v="2001"/>
    <x v="1"/>
    <s v="Medium"/>
    <x v="3"/>
  </r>
  <r>
    <n v="8"/>
    <n v="31"/>
    <n v="425973"/>
    <d v="2003-02-11T00:00:00"/>
    <s v="IN"/>
    <s v="250/500"/>
    <n v="500"/>
    <n v="1229.1600000000001"/>
    <n v="4000000"/>
    <n v="604804"/>
    <s v="FEMALE"/>
    <s v="MD"/>
    <s v="Transport-Moving"/>
    <s v="Wife"/>
    <n v="0"/>
    <n v="-88300"/>
    <d v="2015-02-23T00:00:00"/>
    <s v="Multi-Vehicle Collision"/>
    <s v="Front Collision"/>
    <s v="Major Damage"/>
    <s v="Fire"/>
    <s v="PA"/>
    <s v="Hillsdale"/>
    <n v="2"/>
    <n v="3"/>
    <s v="Unknown"/>
    <n v="0"/>
    <n v="2"/>
    <s v="Yes"/>
    <n v="48100"/>
    <n v="11100"/>
    <n v="7400"/>
    <n v="29600"/>
    <s v="Volkswagen"/>
    <s v="Jetta"/>
    <n v="2014"/>
    <x v="1"/>
    <s v="Low"/>
    <x v="0"/>
  </r>
  <r>
    <n v="294"/>
    <n v="44"/>
    <n v="477177"/>
    <d v="1990-08-15T00:00:00"/>
    <s v="IL"/>
    <s v="100/300"/>
    <n v="1000"/>
    <n v="1226.49"/>
    <n v="0"/>
    <n v="460308"/>
    <s v="FEMALE"/>
    <s v="PhD"/>
    <s v="Farming-Fishing"/>
    <s v="Unmarried"/>
    <n v="53900"/>
    <n v="0"/>
    <d v="2015-02-05T00:00:00"/>
    <s v="Vehicle Theft"/>
    <s v="Unknown"/>
    <s v="Trivial Damage"/>
    <s v="None"/>
    <s v="WV"/>
    <s v="River wood"/>
    <n v="3"/>
    <n v="1"/>
    <s v="No"/>
    <n v="0"/>
    <n v="1"/>
    <s v="No"/>
    <n v="6100"/>
    <n v="610"/>
    <n v="1220"/>
    <n v="4270"/>
    <s v="Ford"/>
    <s v="Fusion"/>
    <n v="2002"/>
    <x v="1"/>
    <s v="Medium"/>
    <x v="0"/>
  </r>
  <r>
    <n v="324"/>
    <n v="46"/>
    <n v="648509"/>
    <d v="2010-03-06T00:00:00"/>
    <s v="IN"/>
    <s v="100/300"/>
    <n v="2000"/>
    <n v="897.89"/>
    <n v="6000000"/>
    <n v="618862"/>
    <s v="MALE"/>
    <s v="MD"/>
    <s v="Tech-Support"/>
    <s v="Wife"/>
    <n v="0"/>
    <n v="-41300"/>
    <d v="2015-01-21T00:00:00"/>
    <s v="Single Vehicle Collision"/>
    <s v="Rear Collision"/>
    <s v="Minor Damage"/>
    <s v="Other"/>
    <s v="PA"/>
    <s v="Hillsdale"/>
    <n v="13"/>
    <n v="1"/>
    <s v="Unknown"/>
    <n v="1"/>
    <n v="0"/>
    <s v="Yes"/>
    <n v="79600"/>
    <n v="15920"/>
    <n v="15920"/>
    <n v="47760"/>
    <s v="Jeep"/>
    <s v="Wrangler"/>
    <n v="2011"/>
    <x v="1"/>
    <s v="High"/>
    <x v="3"/>
  </r>
  <r>
    <n v="155"/>
    <n v="34"/>
    <n v="914815"/>
    <d v="1990-09-27T00:00:00"/>
    <s v="IN"/>
    <s v="100/300"/>
    <n v="500"/>
    <n v="1706.79"/>
    <n v="0"/>
    <n v="462479"/>
    <s v="MALE"/>
    <s v="Masters"/>
    <s v="Protective-Serv"/>
    <s v="Other-Relative"/>
    <n v="0"/>
    <n v="0"/>
    <d v="2015-01-07T00:00:00"/>
    <s v="Single Vehicle Collision"/>
    <s v="Front Collision"/>
    <s v="Minor Damage"/>
    <s v="Ambulance"/>
    <s v="OH"/>
    <s v="Hillsdale"/>
    <n v="1"/>
    <n v="1"/>
    <s v="No"/>
    <n v="1"/>
    <n v="1"/>
    <s v="Yes"/>
    <n v="77040"/>
    <n v="8560"/>
    <n v="8560"/>
    <n v="59920"/>
    <s v="Honda"/>
    <s v="Civic"/>
    <n v="1998"/>
    <x v="1"/>
    <s v="Low"/>
    <x v="0"/>
  </r>
  <r>
    <n v="261"/>
    <n v="45"/>
    <n v="249048"/>
    <d v="2005-06-17T00:00:00"/>
    <s v="IL"/>
    <s v="250/500"/>
    <n v="1000"/>
    <n v="1254.18"/>
    <n v="0"/>
    <n v="457555"/>
    <s v="FEMALE"/>
    <s v="PhD"/>
    <s v="Prof-Specialty"/>
    <s v="Other-Relative"/>
    <n v="0"/>
    <n v="-45100"/>
    <d v="2015-01-11T00:00:00"/>
    <s v="Single Vehicle Collision"/>
    <s v="Rear Collision"/>
    <s v="Minor Damage"/>
    <s v="Fire"/>
    <s v="SC"/>
    <s v="Columbus"/>
    <n v="16"/>
    <n v="1"/>
    <s v="Yes"/>
    <n v="0"/>
    <n v="1"/>
    <s v="Unknown"/>
    <n v="62590"/>
    <n v="11380"/>
    <n v="11380"/>
    <n v="39830"/>
    <s v="Volkswagen"/>
    <s v="Jetta"/>
    <n v="2003"/>
    <x v="1"/>
    <s v="Medium"/>
    <x v="3"/>
  </r>
  <r>
    <n v="245"/>
    <n v="40"/>
    <n v="144323"/>
    <d v="2001-09-14T00:00:00"/>
    <s v="IN"/>
    <s v="500/1000"/>
    <n v="500"/>
    <n v="885.08"/>
    <n v="0"/>
    <n v="459984"/>
    <s v="FEMALE"/>
    <s v="Masters"/>
    <s v="Armed-Forces"/>
    <s v="Other-Relative"/>
    <n v="27000"/>
    <n v="-58900"/>
    <d v="2015-02-06T00:00:00"/>
    <s v="Single Vehicle Collision"/>
    <s v="Front Collision"/>
    <s v="Total Loss"/>
    <s v="Other"/>
    <s v="WV"/>
    <s v="North bend"/>
    <n v="0"/>
    <n v="1"/>
    <s v="Yes"/>
    <n v="0"/>
    <n v="1"/>
    <s v="No"/>
    <n v="85150"/>
    <n v="13100"/>
    <n v="13100"/>
    <n v="58950"/>
    <s v="Chevrolet"/>
    <s v="Malibu"/>
    <n v="1998"/>
    <x v="1"/>
    <s v="Low"/>
    <x v="0"/>
  </r>
  <r>
    <n v="235"/>
    <n v="39"/>
    <n v="651861"/>
    <d v="2011-01-07T00:00:00"/>
    <s v="IL"/>
    <s v="100/300"/>
    <n v="500"/>
    <n v="1046.58"/>
    <n v="4000000"/>
    <n v="434982"/>
    <s v="MALE"/>
    <s v="MD"/>
    <s v="Tech-Support"/>
    <s v="Wife"/>
    <n v="0"/>
    <n v="-31700"/>
    <d v="2015-01-24T00:00:00"/>
    <s v="Vehicle Theft"/>
    <s v="Unknown"/>
    <s v="Trivial Damage"/>
    <s v="None"/>
    <s v="NY"/>
    <s v="Hillsdale"/>
    <n v="1"/>
    <n v="1"/>
    <s v="Unknown"/>
    <n v="2"/>
    <n v="1"/>
    <s v="No"/>
    <n v="4950"/>
    <n v="450"/>
    <n v="900"/>
    <n v="3600"/>
    <s v="Chevrolet"/>
    <s v="Silverado"/>
    <n v="2010"/>
    <x v="1"/>
    <s v="Low"/>
    <x v="0"/>
  </r>
  <r>
    <n v="53"/>
    <n v="36"/>
    <n v="125324"/>
    <d v="2003-09-13T00:00:00"/>
    <s v="OH"/>
    <s v="500/1000"/>
    <n v="2000"/>
    <n v="1712.68"/>
    <n v="0"/>
    <n v="614233"/>
    <s v="MALE"/>
    <s v="Associate"/>
    <s v="Handlers-Cleaners"/>
    <s v="Not-In-Family"/>
    <n v="72200"/>
    <n v="0"/>
    <d v="2015-02-18T00:00:00"/>
    <s v="Multi-Vehicle Collision"/>
    <s v="Side Collision"/>
    <s v="Major Damage"/>
    <s v="Fire"/>
    <s v="VA"/>
    <s v="River wood"/>
    <n v="17"/>
    <n v="3"/>
    <s v="Unknown"/>
    <n v="2"/>
    <n v="0"/>
    <s v="Yes"/>
    <n v="51100"/>
    <n v="10220"/>
    <n v="5110"/>
    <n v="35770"/>
    <s v="Audi"/>
    <s v="A3"/>
    <n v="2006"/>
    <x v="1"/>
    <s v="High"/>
    <x v="3"/>
  </r>
  <r>
    <n v="426"/>
    <n v="54"/>
    <n v="398102"/>
    <d v="1997-10-24T00:00:00"/>
    <s v="IL"/>
    <s v="500/1000"/>
    <n v="2000"/>
    <n v="1097.71"/>
    <n v="0"/>
    <n v="605258"/>
    <s v="FEMALE"/>
    <s v="Masters"/>
    <s v="Adm-Clerical"/>
    <s v="Not-In-Family"/>
    <n v="29600"/>
    <n v="-22300"/>
    <d v="2015-01-12T00:00:00"/>
    <s v="Single Vehicle Collision"/>
    <s v="Side Collision"/>
    <s v="Minor Damage"/>
    <s v="Police"/>
    <s v="SC"/>
    <s v="Springfield"/>
    <n v="13"/>
    <n v="1"/>
    <s v="Yes"/>
    <n v="2"/>
    <n v="3"/>
    <s v="Unknown"/>
    <n v="100800"/>
    <n v="16800"/>
    <n v="16800"/>
    <n v="67200"/>
    <s v="Dodge"/>
    <s v="Neon"/>
    <n v="1997"/>
    <x v="1"/>
    <s v="High"/>
    <x v="3"/>
  </r>
  <r>
    <n v="111"/>
    <n v="27"/>
    <n v="514065"/>
    <d v="2009-01-04T00:00:00"/>
    <s v="IN"/>
    <s v="250/500"/>
    <n v="500"/>
    <n v="1363.77"/>
    <n v="4000000"/>
    <n v="604377"/>
    <s v="FEMALE"/>
    <s v="Masters"/>
    <s v="Tech-Support"/>
    <s v="Husband"/>
    <n v="51100"/>
    <n v="0"/>
    <d v="2015-01-17T00:00:00"/>
    <s v="Single Vehicle Collision"/>
    <s v="Side Collision"/>
    <s v="Total Loss"/>
    <s v="Police"/>
    <s v="VA"/>
    <s v="Springfield"/>
    <n v="12"/>
    <n v="1"/>
    <s v="Yes"/>
    <n v="2"/>
    <n v="3"/>
    <s v="No"/>
    <n v="90970"/>
    <n v="16540"/>
    <n v="16540"/>
    <n v="57890"/>
    <s v="Acura"/>
    <s v="RSX"/>
    <n v="2009"/>
    <x v="1"/>
    <s v="Low"/>
    <x v="3"/>
  </r>
  <r>
    <n v="86"/>
    <n v="26"/>
    <n v="391652"/>
    <d v="1998-10-12T00:00:00"/>
    <s v="OH"/>
    <s v="100/300"/>
    <n v="500"/>
    <n v="1382.88"/>
    <n v="7000000"/>
    <n v="434923"/>
    <s v="MALE"/>
    <s v="JD"/>
    <s v="Tech-Support"/>
    <s v="Other-Relative"/>
    <n v="0"/>
    <n v="-30300"/>
    <d v="2015-01-12T00:00:00"/>
    <s v="Single Vehicle Collision"/>
    <s v="Rear Collision"/>
    <s v="Minor Damage"/>
    <s v="Police"/>
    <s v="SC"/>
    <s v="North bend"/>
    <n v="11"/>
    <n v="1"/>
    <s v="Unknown"/>
    <n v="1"/>
    <n v="1"/>
    <s v="Yes"/>
    <n v="81840"/>
    <n v="14880"/>
    <n v="7440"/>
    <n v="59520"/>
    <s v="Chevrolet"/>
    <s v="Malibu"/>
    <n v="2011"/>
    <x v="0"/>
    <s v="Low"/>
    <x v="1"/>
  </r>
  <r>
    <n v="296"/>
    <n v="46"/>
    <n v="922167"/>
    <d v="1993-02-23T00:00:00"/>
    <s v="OH"/>
    <s v="100/300"/>
    <n v="1000"/>
    <n v="1141.3499999999999"/>
    <n v="7000000"/>
    <n v="476456"/>
    <s v="MALE"/>
    <s v="Masters"/>
    <s v="Craft-Repair"/>
    <s v="Not-In-Family"/>
    <n v="0"/>
    <n v="0"/>
    <d v="2015-01-06T00:00:00"/>
    <s v="Single Vehicle Collision"/>
    <s v="Front Collision"/>
    <s v="Major Damage"/>
    <s v="Ambulance"/>
    <s v="NY"/>
    <s v="North bend"/>
    <n v="18"/>
    <n v="1"/>
    <s v="Unknown"/>
    <n v="0"/>
    <n v="2"/>
    <s v="No"/>
    <n v="54900"/>
    <n v="5490"/>
    <n v="5490"/>
    <n v="43920"/>
    <s v="Mercedes"/>
    <s v="C300"/>
    <n v="2013"/>
    <x v="1"/>
    <s v="Medium"/>
    <x v="2"/>
  </r>
  <r>
    <n v="125"/>
    <n v="35"/>
    <n v="442795"/>
    <d v="1996-07-07T00:00:00"/>
    <s v="OH"/>
    <s v="500/1000"/>
    <n v="500"/>
    <n v="1054.83"/>
    <n v="7000000"/>
    <n v="446788"/>
    <s v="MALE"/>
    <s v="JD"/>
    <s v="Tech-Support"/>
    <s v="Husband"/>
    <n v="0"/>
    <n v="-51300"/>
    <d v="2015-02-25T00:00:00"/>
    <s v="Single Vehicle Collision"/>
    <s v="Front Collision"/>
    <s v="Total Loss"/>
    <s v="Fire"/>
    <s v="NY"/>
    <s v="North bend"/>
    <n v="17"/>
    <n v="1"/>
    <s v="Yes"/>
    <n v="2"/>
    <n v="3"/>
    <s v="No"/>
    <n v="88660"/>
    <n v="8060"/>
    <n v="16120"/>
    <n v="64480"/>
    <s v="Mercedes"/>
    <s v="C300"/>
    <n v="2007"/>
    <x v="0"/>
    <s v="Low"/>
    <x v="3"/>
  </r>
  <r>
    <n v="177"/>
    <n v="34"/>
    <n v="226330"/>
    <d v="2013-01-23T00:00:00"/>
    <s v="IL"/>
    <s v="100/300"/>
    <n v="2000"/>
    <n v="1057.77"/>
    <n v="0"/>
    <n v="477382"/>
    <s v="FEMALE"/>
    <s v="JD"/>
    <s v="Tech-Support"/>
    <s v="Unmarried"/>
    <n v="0"/>
    <n v="-57700"/>
    <d v="2015-02-16T00:00:00"/>
    <s v="Multi-Vehicle Collision"/>
    <s v="Front Collision"/>
    <s v="Total Loss"/>
    <s v="Ambulance"/>
    <s v="NC"/>
    <s v="River wood"/>
    <n v="22"/>
    <n v="3"/>
    <s v="Unknown"/>
    <n v="1"/>
    <n v="1"/>
    <s v="No"/>
    <n v="18000"/>
    <n v="2250"/>
    <n v="2250"/>
    <n v="13500"/>
    <s v="Audi"/>
    <s v="A3"/>
    <n v="2009"/>
    <x v="1"/>
    <s v="High"/>
    <x v="2"/>
  </r>
  <r>
    <n v="238"/>
    <n v="39"/>
    <n v="134430"/>
    <d v="2006-12-06T00:00:00"/>
    <s v="IN"/>
    <s v="250/500"/>
    <n v="2000"/>
    <n v="1488.02"/>
    <n v="0"/>
    <n v="600275"/>
    <s v="FEMALE"/>
    <s v="JD"/>
    <s v="Protective-Serv"/>
    <s v="Other-Relative"/>
    <n v="0"/>
    <n v="-39200"/>
    <d v="2015-02-25T00:00:00"/>
    <s v="Vehicle Theft"/>
    <s v="Unknown"/>
    <s v="Minor Damage"/>
    <s v="Police"/>
    <s v="NY"/>
    <s v="Northbrook"/>
    <n v="9"/>
    <n v="1"/>
    <s v="Yes"/>
    <n v="1"/>
    <n v="3"/>
    <s v="Yes"/>
    <n v="5500"/>
    <n v="1100"/>
    <n v="550"/>
    <n v="3850"/>
    <s v="Chevrolet"/>
    <s v="Tahoe"/>
    <n v="2010"/>
    <x v="1"/>
    <s v="High"/>
    <x v="1"/>
  </r>
  <r>
    <n v="81"/>
    <n v="25"/>
    <n v="524230"/>
    <d v="2014-02-23T00:00:00"/>
    <s v="IN"/>
    <s v="100/300"/>
    <n v="500"/>
    <n v="920.3"/>
    <n v="5000000"/>
    <n v="461958"/>
    <s v="FEMALE"/>
    <s v="High School"/>
    <s v="Tech-Support"/>
    <s v="Own-Child"/>
    <n v="51000"/>
    <n v="-67900"/>
    <d v="2015-02-21T00:00:00"/>
    <s v="Multi-Vehicle Collision"/>
    <s v="Rear Collision"/>
    <s v="Major Damage"/>
    <s v="Other"/>
    <s v="WV"/>
    <s v="Hillsdale"/>
    <n v="11"/>
    <n v="3"/>
    <s v="Unknown"/>
    <n v="1"/>
    <n v="0"/>
    <s v="Unknown"/>
    <n v="73920"/>
    <n v="13440"/>
    <n v="6720"/>
    <n v="53760"/>
    <s v="Honda"/>
    <s v="Civic"/>
    <n v="2003"/>
    <x v="0"/>
    <s v="Low"/>
    <x v="1"/>
  </r>
  <r>
    <n v="128"/>
    <n v="28"/>
    <n v="438817"/>
    <d v="2007-11-16T00:00:00"/>
    <s v="OH"/>
    <s v="500/1000"/>
    <n v="1000"/>
    <n v="986.53"/>
    <n v="0"/>
    <n v="472720"/>
    <s v="FEMALE"/>
    <s v="High School"/>
    <s v="Adm-Clerical"/>
    <s v="Other-Relative"/>
    <n v="62700"/>
    <n v="0"/>
    <d v="2015-02-16T00:00:00"/>
    <s v="Single Vehicle Collision"/>
    <s v="Rear Collision"/>
    <s v="Total Loss"/>
    <s v="Ambulance"/>
    <s v="VA"/>
    <s v="Columbus"/>
    <n v="11"/>
    <n v="1"/>
    <s v="No"/>
    <n v="0"/>
    <n v="2"/>
    <s v="Yes"/>
    <n v="101860"/>
    <n v="18520"/>
    <n v="18520"/>
    <n v="64820"/>
    <s v="Honda"/>
    <s v="CRV"/>
    <n v="2007"/>
    <x v="1"/>
    <s v="Medium"/>
    <x v="1"/>
  </r>
  <r>
    <n v="449"/>
    <n v="57"/>
    <n v="293794"/>
    <d v="1999-04-17T00:00:00"/>
    <s v="OH"/>
    <s v="250/500"/>
    <n v="2000"/>
    <n v="1440.68"/>
    <n v="0"/>
    <n v="442395"/>
    <s v="MALE"/>
    <s v="Associate"/>
    <s v="Tech-Support"/>
    <s v="Own-Child"/>
    <n v="25000"/>
    <n v="0"/>
    <d v="2015-02-09T00:00:00"/>
    <s v="Parked Car"/>
    <s v="Unknown"/>
    <s v="Minor Damage"/>
    <s v="None"/>
    <s v="SC"/>
    <s v="River wood"/>
    <n v="8"/>
    <n v="1"/>
    <s v="Yes"/>
    <n v="0"/>
    <n v="1"/>
    <s v="Yes"/>
    <n v="5390"/>
    <n v="980"/>
    <n v="980"/>
    <n v="3430"/>
    <s v="Volkswagen"/>
    <s v="Passat"/>
    <n v="2008"/>
    <x v="1"/>
    <s v="High"/>
    <x v="1"/>
  </r>
  <r>
    <n v="252"/>
    <n v="39"/>
    <n v="868283"/>
    <d v="2006-02-06T00:00:00"/>
    <s v="IN"/>
    <s v="250/500"/>
    <n v="1000"/>
    <n v="1086.21"/>
    <n v="0"/>
    <n v="455340"/>
    <s v="MALE"/>
    <s v="JD"/>
    <s v="Farming-Fishing"/>
    <s v="Unmarried"/>
    <n v="68500"/>
    <n v="-57500"/>
    <d v="2015-02-13T00:00:00"/>
    <s v="Single Vehicle Collision"/>
    <s v="Side Collision"/>
    <s v="Minor Damage"/>
    <s v="Police"/>
    <s v="SC"/>
    <s v="Springfield"/>
    <n v="18"/>
    <n v="1"/>
    <s v="Unknown"/>
    <n v="1"/>
    <n v="2"/>
    <s v="Unknown"/>
    <n v="50490"/>
    <n v="5610"/>
    <n v="5610"/>
    <n v="39270"/>
    <s v="Nissan"/>
    <s v="Maxima"/>
    <n v="2001"/>
    <x v="1"/>
    <s v="Medium"/>
    <x v="2"/>
  </r>
  <r>
    <n v="359"/>
    <n v="47"/>
    <n v="828890"/>
    <d v="1993-10-20T00:00:00"/>
    <s v="OH"/>
    <s v="100/300"/>
    <n v="2000"/>
    <n v="1367.68"/>
    <n v="0"/>
    <n v="613247"/>
    <s v="FEMALE"/>
    <s v="MD"/>
    <s v="Handlers-Cleaners"/>
    <s v="Unmarried"/>
    <n v="0"/>
    <n v="0"/>
    <d v="2015-01-11T00:00:00"/>
    <s v="Single Vehicle Collision"/>
    <s v="Front Collision"/>
    <s v="Total Loss"/>
    <s v="Police"/>
    <s v="SC"/>
    <s v="Arlington"/>
    <n v="13"/>
    <n v="1"/>
    <s v="No"/>
    <n v="0"/>
    <n v="3"/>
    <s v="No"/>
    <n v="55500"/>
    <n v="5550"/>
    <n v="11100"/>
    <n v="38850"/>
    <s v="Mercedes"/>
    <s v="C300"/>
    <n v="2012"/>
    <x v="1"/>
    <s v="High"/>
    <x v="3"/>
  </r>
  <r>
    <n v="19"/>
    <n v="32"/>
    <n v="882920"/>
    <d v="2006-01-01T00:00:00"/>
    <s v="OH"/>
    <s v="500/1000"/>
    <n v="1000"/>
    <n v="1215.8499999999999"/>
    <n v="0"/>
    <n v="454985"/>
    <s v="MALE"/>
    <s v="High School"/>
    <s v="Other-Service"/>
    <s v="Husband"/>
    <n v="42900"/>
    <n v="-90200"/>
    <d v="2015-01-02T00:00:00"/>
    <s v="Vehicle Theft"/>
    <s v="Unknown"/>
    <s v="Minor Damage"/>
    <s v="Police"/>
    <s v="VA"/>
    <s v="Hillsdale"/>
    <n v="8"/>
    <n v="1"/>
    <s v="Yes"/>
    <n v="1"/>
    <n v="1"/>
    <s v="Yes"/>
    <n v="7040"/>
    <n v="1280"/>
    <n v="640"/>
    <n v="5120"/>
    <s v="Nissan"/>
    <s v="Maxima"/>
    <n v="2015"/>
    <x v="1"/>
    <s v="Medium"/>
    <x v="1"/>
  </r>
  <r>
    <n v="73"/>
    <n v="26"/>
    <n v="918777"/>
    <d v="2003-04-04T00:00:00"/>
    <s v="IL"/>
    <s v="250/500"/>
    <n v="2000"/>
    <n v="1191.19"/>
    <n v="4000000"/>
    <n v="468813"/>
    <s v="MALE"/>
    <s v="MD"/>
    <s v="Farming-Fishing"/>
    <s v="Not-In-Family"/>
    <n v="29300"/>
    <n v="0"/>
    <d v="2015-02-12T00:00:00"/>
    <s v="Multi-Vehicle Collision"/>
    <s v="Rear Collision"/>
    <s v="Total Loss"/>
    <s v="Other"/>
    <s v="VA"/>
    <s v="Northbrook"/>
    <n v="9"/>
    <n v="3"/>
    <s v="Unknown"/>
    <n v="0"/>
    <n v="1"/>
    <s v="Yes"/>
    <n v="40160"/>
    <n v="5020"/>
    <n v="0"/>
    <n v="35140"/>
    <s v="Chevrolet"/>
    <s v="Tahoe"/>
    <n v="2003"/>
    <x v="1"/>
    <s v="High"/>
    <x v="1"/>
  </r>
  <r>
    <n v="285"/>
    <n v="44"/>
    <n v="212580"/>
    <d v="2014-07-05T00:00:00"/>
    <s v="IL"/>
    <s v="500/1000"/>
    <n v="1000"/>
    <n v="1594.45"/>
    <n v="0"/>
    <n v="452747"/>
    <s v="MALE"/>
    <s v="High School"/>
    <s v="Handlers-Cleaners"/>
    <s v="Husband"/>
    <n v="0"/>
    <n v="0"/>
    <d v="2015-02-05T00:00:00"/>
    <s v="Multi-Vehicle Collision"/>
    <s v="Side Collision"/>
    <s v="Total Loss"/>
    <s v="Fire"/>
    <s v="NC"/>
    <s v="Columbus"/>
    <n v="17"/>
    <n v="2"/>
    <s v="Yes"/>
    <n v="2"/>
    <n v="3"/>
    <s v="No"/>
    <n v="55680"/>
    <n v="6960"/>
    <n v="6960"/>
    <n v="41760"/>
    <s v="Saab"/>
    <n v="95"/>
    <n v="2006"/>
    <x v="1"/>
    <s v="Medium"/>
    <x v="3"/>
  </r>
  <r>
    <n v="196"/>
    <n v="36"/>
    <n v="602410"/>
    <d v="1996-01-16T00:00:00"/>
    <s v="IN"/>
    <s v="250/500"/>
    <n v="2000"/>
    <n v="1463.07"/>
    <n v="0"/>
    <n v="615611"/>
    <s v="MALE"/>
    <s v="MD"/>
    <s v="Armed-Forces"/>
    <s v="Own-Child"/>
    <n v="0"/>
    <n v="0"/>
    <d v="2015-01-24T00:00:00"/>
    <s v="Vehicle Theft"/>
    <s v="Unknown"/>
    <s v="Trivial Damage"/>
    <s v="Police"/>
    <s v="WV"/>
    <s v="Springfield"/>
    <n v="3"/>
    <n v="1"/>
    <s v="Unknown"/>
    <n v="1"/>
    <n v="1"/>
    <s v="No"/>
    <n v="5300"/>
    <n v="530"/>
    <n v="530"/>
    <n v="4240"/>
    <s v="Jeep"/>
    <s v="Grand Cherokee"/>
    <n v="2001"/>
    <x v="0"/>
    <s v="High"/>
    <x v="0"/>
  </r>
  <r>
    <n v="223"/>
    <n v="43"/>
    <n v="976971"/>
    <d v="2002-04-19T00:00:00"/>
    <s v="OH"/>
    <s v="250/500"/>
    <n v="500"/>
    <n v="1734.09"/>
    <n v="0"/>
    <n v="451400"/>
    <s v="FEMALE"/>
    <s v="MD"/>
    <s v="Adm-Clerical"/>
    <s v="Not-In-Family"/>
    <n v="0"/>
    <n v="0"/>
    <d v="2015-01-12T00:00:00"/>
    <s v="Parked Car"/>
    <s v="Unknown"/>
    <s v="Trivial Damage"/>
    <s v="None"/>
    <s v="WV"/>
    <s v="Arlington"/>
    <n v="6"/>
    <n v="1"/>
    <s v="Yes"/>
    <n v="0"/>
    <n v="3"/>
    <s v="Unknown"/>
    <n v="5200"/>
    <n v="650"/>
    <n v="650"/>
    <n v="3900"/>
    <s v="Acura"/>
    <s v="MDX"/>
    <n v="2006"/>
    <x v="1"/>
    <s v="Low"/>
    <x v="1"/>
  </r>
  <r>
    <n v="328"/>
    <n v="48"/>
    <n v="630226"/>
    <d v="2005-12-10T00:00:00"/>
    <s v="IL"/>
    <s v="250/500"/>
    <n v="500"/>
    <n v="1411.43"/>
    <n v="0"/>
    <n v="464874"/>
    <s v="MALE"/>
    <s v="Masters"/>
    <s v="Armed-Forces"/>
    <s v="Own-Child"/>
    <n v="45100"/>
    <n v="-32800"/>
    <d v="2015-01-16T00:00:00"/>
    <s v="Single Vehicle Collision"/>
    <s v="Front Collision"/>
    <s v="Major Damage"/>
    <s v="Ambulance"/>
    <s v="NY"/>
    <s v="River wood"/>
    <n v="17"/>
    <n v="1"/>
    <s v="Yes"/>
    <n v="2"/>
    <n v="1"/>
    <s v="No"/>
    <n v="59400"/>
    <n v="5940"/>
    <n v="11880"/>
    <n v="41580"/>
    <s v="Honda"/>
    <s v="Civic"/>
    <n v="2014"/>
    <x v="1"/>
    <s v="Low"/>
    <x v="3"/>
  </r>
  <r>
    <n v="285"/>
    <n v="43"/>
    <n v="171254"/>
    <d v="1994-11-07T00:00:00"/>
    <s v="OH"/>
    <s v="100/300"/>
    <n v="2000"/>
    <n v="1512.58"/>
    <n v="0"/>
    <n v="452496"/>
    <s v="FEMALE"/>
    <s v="College"/>
    <s v="Sales"/>
    <s v="Other-Relative"/>
    <n v="47600"/>
    <n v="0"/>
    <d v="2015-01-13T00:00:00"/>
    <s v="Vehicle Theft"/>
    <s v="Unknown"/>
    <s v="Minor Damage"/>
    <s v="Police"/>
    <s v="SC"/>
    <s v="Arlington"/>
    <n v="7"/>
    <n v="1"/>
    <s v="Unknown"/>
    <n v="1"/>
    <n v="1"/>
    <s v="Unknown"/>
    <n v="2520"/>
    <n v="280"/>
    <n v="280"/>
    <n v="1960"/>
    <s v="Bmw"/>
    <s v="3 Series"/>
    <n v="1997"/>
    <x v="1"/>
    <s v="High"/>
    <x v="1"/>
  </r>
  <r>
    <n v="30"/>
    <n v="31"/>
    <n v="247116"/>
    <d v="2012-06-02T00:00:00"/>
    <s v="IL"/>
    <s v="250/500"/>
    <n v="2000"/>
    <n v="1153.3499999999999"/>
    <n v="0"/>
    <n v="430714"/>
    <s v="MALE"/>
    <s v="PhD"/>
    <s v="Craft-Repair"/>
    <s v="Not-In-Family"/>
    <n v="0"/>
    <n v="0"/>
    <d v="2015-02-02T00:00:00"/>
    <s v="Vehicle Theft"/>
    <s v="Unknown"/>
    <s v="Trivial Damage"/>
    <s v="Police"/>
    <s v="NY"/>
    <s v="Hillsdale"/>
    <n v="9"/>
    <n v="1"/>
    <s v="No"/>
    <n v="2"/>
    <n v="1"/>
    <s v="Yes"/>
    <n v="5760"/>
    <n v="960"/>
    <n v="960"/>
    <n v="3840"/>
    <s v="Subaru"/>
    <s v="Impreza"/>
    <n v="2011"/>
    <x v="1"/>
    <s v="High"/>
    <x v="1"/>
  </r>
  <r>
    <n v="342"/>
    <n v="49"/>
    <n v="505969"/>
    <d v="1998-04-07T00:00:00"/>
    <s v="OH"/>
    <s v="250/500"/>
    <n v="500"/>
    <n v="1722.95"/>
    <n v="0"/>
    <n v="472634"/>
    <s v="MALE"/>
    <s v="PhD"/>
    <s v="Transport-Moving"/>
    <s v="Not-In-Family"/>
    <n v="63100"/>
    <n v="-13800"/>
    <d v="2015-02-28T00:00:00"/>
    <s v="Single Vehicle Collision"/>
    <s v="Rear Collision"/>
    <s v="Minor Damage"/>
    <s v="Fire"/>
    <s v="WV"/>
    <s v="Hillsdale"/>
    <n v="3"/>
    <n v="1"/>
    <s v="Unknown"/>
    <n v="2"/>
    <n v="0"/>
    <s v="Yes"/>
    <n v="76700"/>
    <n v="7670"/>
    <n v="7670"/>
    <n v="61360"/>
    <s v="Subaru"/>
    <s v="Legacy"/>
    <n v="2006"/>
    <x v="1"/>
    <s v="Low"/>
    <x v="0"/>
  </r>
  <r>
    <n v="219"/>
    <n v="39"/>
    <n v="653864"/>
    <d v="2007-04-25T00:00:00"/>
    <s v="IN"/>
    <s v="250/500"/>
    <n v="2000"/>
    <n v="1281.07"/>
    <n v="7000000"/>
    <n v="608371"/>
    <s v="FEMALE"/>
    <s v="High School"/>
    <s v="Protective-Serv"/>
    <s v="Unmarried"/>
    <n v="0"/>
    <n v="0"/>
    <d v="2015-01-18T00:00:00"/>
    <s v="Parked Car"/>
    <s v="Unknown"/>
    <s v="Trivial Damage"/>
    <s v="Police"/>
    <s v="NY"/>
    <s v="Springfield"/>
    <n v="6"/>
    <n v="1"/>
    <s v="No"/>
    <n v="0"/>
    <n v="2"/>
    <s v="No"/>
    <n v="5920"/>
    <n v="740"/>
    <n v="740"/>
    <n v="4440"/>
    <s v="Chevrolet"/>
    <s v="Malibu"/>
    <n v="2015"/>
    <x v="1"/>
    <s v="High"/>
    <x v="1"/>
  </r>
  <r>
    <n v="468"/>
    <n v="62"/>
    <n v="586367"/>
    <d v="2000-06-30T00:00:00"/>
    <s v="IL"/>
    <s v="100/300"/>
    <n v="500"/>
    <n v="1011.92"/>
    <n v="0"/>
    <n v="468168"/>
    <s v="MALE"/>
    <s v="PhD"/>
    <s v="Machine-Op-Inspct"/>
    <s v="Wife"/>
    <n v="0"/>
    <n v="0"/>
    <d v="2015-02-15T00:00:00"/>
    <s v="Multi-Vehicle Collision"/>
    <s v="Rear Collision"/>
    <s v="Major Damage"/>
    <s v="Fire"/>
    <s v="SC"/>
    <s v="River wood"/>
    <n v="7"/>
    <n v="3"/>
    <s v="Yes"/>
    <n v="0"/>
    <n v="3"/>
    <s v="Unknown"/>
    <n v="64350"/>
    <n v="7150"/>
    <n v="7150"/>
    <n v="50050"/>
    <s v="Chevrolet"/>
    <s v="Tahoe"/>
    <n v="2009"/>
    <x v="1"/>
    <s v="Low"/>
    <x v="1"/>
  </r>
  <r>
    <n v="241"/>
    <n v="39"/>
    <n v="896890"/>
    <d v="1996-06-04T00:00:00"/>
    <s v="IL"/>
    <s v="250/500"/>
    <n v="2000"/>
    <n v="1042.26"/>
    <n v="0"/>
    <n v="464107"/>
    <s v="MALE"/>
    <s v="JD"/>
    <s v="Sales"/>
    <s v="Husband"/>
    <n v="0"/>
    <n v="0"/>
    <d v="2015-01-31T00:00:00"/>
    <s v="Multi-Vehicle Collision"/>
    <s v="Rear Collision"/>
    <s v="Total Loss"/>
    <s v="Ambulance"/>
    <s v="WV"/>
    <s v="North bend"/>
    <n v="21"/>
    <n v="3"/>
    <s v="No"/>
    <n v="1"/>
    <n v="2"/>
    <s v="Unknown"/>
    <n v="19080"/>
    <n v="4240"/>
    <n v="2120"/>
    <n v="12720"/>
    <s v="Saab"/>
    <n v="93"/>
    <n v="1995"/>
    <x v="1"/>
    <s v="High"/>
    <x v="2"/>
  </r>
  <r>
    <n v="223"/>
    <n v="43"/>
    <n v="650026"/>
    <d v="2009-05-09T00:00:00"/>
    <s v="OH"/>
    <s v="500/1000"/>
    <n v="500"/>
    <n v="1235.0999999999999"/>
    <n v="0"/>
    <n v="466959"/>
    <s v="FEMALE"/>
    <s v="Masters"/>
    <s v="Tech-Support"/>
    <s v="Not-In-Family"/>
    <n v="66400"/>
    <n v="-34400"/>
    <d v="2015-02-10T00:00:00"/>
    <s v="Single Vehicle Collision"/>
    <s v="Rear Collision"/>
    <s v="Minor Damage"/>
    <s v="Police"/>
    <s v="SC"/>
    <s v="Springfield"/>
    <n v="14"/>
    <n v="1"/>
    <s v="No"/>
    <n v="2"/>
    <n v="1"/>
    <s v="No"/>
    <n v="54400"/>
    <n v="5440"/>
    <n v="5440"/>
    <n v="43520"/>
    <s v="Bmw"/>
    <s v="M5"/>
    <n v="2011"/>
    <x v="1"/>
    <s v="Low"/>
    <x v="3"/>
  </r>
  <r>
    <n v="128"/>
    <n v="32"/>
    <n v="547744"/>
    <d v="2001-07-08T00:00:00"/>
    <s v="OH"/>
    <s v="100/300"/>
    <n v="2000"/>
    <n v="768.91"/>
    <n v="0"/>
    <n v="443522"/>
    <s v="FEMALE"/>
    <s v="College"/>
    <s v="Sales"/>
    <s v="Other-Relative"/>
    <n v="0"/>
    <n v="-39300"/>
    <d v="2015-02-26T00:00:00"/>
    <s v="Single Vehicle Collision"/>
    <s v="Rear Collision"/>
    <s v="Total Loss"/>
    <s v="Fire"/>
    <s v="SC"/>
    <s v="Columbus"/>
    <n v="0"/>
    <n v="1"/>
    <s v="Unknown"/>
    <n v="1"/>
    <n v="0"/>
    <s v="No"/>
    <n v="59800"/>
    <n v="5980"/>
    <n v="5980"/>
    <n v="47840"/>
    <s v="Ford"/>
    <s v="F150"/>
    <n v="1999"/>
    <x v="0"/>
    <s v="High"/>
    <x v="0"/>
  </r>
  <r>
    <n v="124"/>
    <n v="29"/>
    <n v="598124"/>
    <d v="1993-09-20T00:00:00"/>
    <s v="OH"/>
    <s v="500/1000"/>
    <n v="500"/>
    <n v="1301.72"/>
    <n v="0"/>
    <n v="441726"/>
    <s v="MALE"/>
    <s v="Masters"/>
    <s v="Handlers-Cleaners"/>
    <s v="Husband"/>
    <n v="0"/>
    <n v="0"/>
    <d v="2015-02-25T00:00:00"/>
    <s v="Multi-Vehicle Collision"/>
    <s v="Side Collision"/>
    <s v="Major Damage"/>
    <s v="Police"/>
    <s v="VA"/>
    <s v="Springfield"/>
    <n v="14"/>
    <n v="3"/>
    <s v="Unknown"/>
    <n v="0"/>
    <n v="3"/>
    <s v="Yes"/>
    <n v="72000"/>
    <n v="7200"/>
    <n v="7200"/>
    <n v="57600"/>
    <s v="Audi"/>
    <s v="A3"/>
    <n v="2005"/>
    <x v="1"/>
    <s v="Low"/>
    <x v="3"/>
  </r>
  <r>
    <n v="343"/>
    <n v="48"/>
    <n v="436126"/>
    <d v="2009-11-03T00:00:00"/>
    <s v="IN"/>
    <s v="250/500"/>
    <n v="500"/>
    <n v="1451.54"/>
    <n v="3000000"/>
    <n v="473412"/>
    <s v="MALE"/>
    <s v="JD"/>
    <s v="Adm-Clerical"/>
    <s v="Husband"/>
    <n v="0"/>
    <n v="0"/>
    <d v="2015-01-08T00:00:00"/>
    <s v="Multi-Vehicle Collision"/>
    <s v="Side Collision"/>
    <s v="Total Loss"/>
    <s v="Police"/>
    <s v="SC"/>
    <s v="River wood"/>
    <n v="13"/>
    <n v="4"/>
    <s v="No"/>
    <n v="2"/>
    <n v="3"/>
    <s v="No"/>
    <n v="65070"/>
    <n v="7230"/>
    <n v="14460"/>
    <n v="43380"/>
    <s v="Mercedes"/>
    <s v="C300"/>
    <n v="2003"/>
    <x v="1"/>
    <s v="Low"/>
    <x v="3"/>
  </r>
  <r>
    <n v="404"/>
    <n v="53"/>
    <n v="739447"/>
    <d v="2014-12-10T00:00:00"/>
    <s v="IN"/>
    <s v="250/500"/>
    <n v="500"/>
    <n v="767.14"/>
    <n v="0"/>
    <n v="466201"/>
    <s v="MALE"/>
    <s v="Associate"/>
    <s v="Sales"/>
    <s v="Not-In-Family"/>
    <n v="25500"/>
    <n v="-36700"/>
    <d v="2015-01-14T00:00:00"/>
    <s v="Parked Car"/>
    <s v="Unknown"/>
    <s v="Trivial Damage"/>
    <s v="Police"/>
    <s v="WV"/>
    <s v="Columbus"/>
    <n v="8"/>
    <n v="1"/>
    <s v="No"/>
    <n v="0"/>
    <n v="1"/>
    <s v="No"/>
    <n v="8800"/>
    <n v="1760"/>
    <n v="880"/>
    <n v="6160"/>
    <s v="Subaru"/>
    <s v="Legacy"/>
    <n v="2002"/>
    <x v="1"/>
    <s v="Low"/>
    <x v="1"/>
  </r>
  <r>
    <n v="63"/>
    <n v="24"/>
    <n v="427484"/>
    <d v="1994-01-08T00:00:00"/>
    <s v="OH"/>
    <s v="250/500"/>
    <n v="2000"/>
    <n v="1620.89"/>
    <n v="0"/>
    <n v="469621"/>
    <s v="FEMALE"/>
    <s v="High School"/>
    <s v="Handlers-Cleaners"/>
    <s v="Other-Relative"/>
    <n v="0"/>
    <n v="0"/>
    <d v="2015-02-03T00:00:00"/>
    <s v="Vehicle Theft"/>
    <s v="Unknown"/>
    <s v="Minor Damage"/>
    <s v="Police"/>
    <s v="NC"/>
    <s v="Hillsdale"/>
    <n v="7"/>
    <n v="1"/>
    <s v="No"/>
    <n v="2"/>
    <n v="0"/>
    <s v="No"/>
    <n v="6120"/>
    <n v="1020"/>
    <n v="1020"/>
    <n v="4080"/>
    <s v="Toyota"/>
    <s v="Corolla"/>
    <n v="2015"/>
    <x v="1"/>
    <s v="High"/>
    <x v="1"/>
  </r>
  <r>
    <n v="210"/>
    <n v="37"/>
    <n v="218684"/>
    <d v="2006-08-05T00:00:00"/>
    <s v="IN"/>
    <s v="500/1000"/>
    <n v="2000"/>
    <n v="1048.46"/>
    <n v="0"/>
    <n v="466676"/>
    <s v="MALE"/>
    <s v="High School"/>
    <s v="Priv-House-Serv"/>
    <s v="Not-In-Family"/>
    <n v="59900"/>
    <n v="0"/>
    <d v="2015-01-05T00:00:00"/>
    <s v="Vehicle Theft"/>
    <s v="Unknown"/>
    <s v="Trivial Damage"/>
    <s v="None"/>
    <s v="OH"/>
    <s v="Columbus"/>
    <n v="9"/>
    <n v="1"/>
    <s v="Unknown"/>
    <n v="1"/>
    <n v="2"/>
    <s v="Unknown"/>
    <n v="7080"/>
    <n v="1180"/>
    <n v="590"/>
    <n v="5310"/>
    <s v="Dodge"/>
    <s v="RAM"/>
    <n v="1999"/>
    <x v="1"/>
    <s v="High"/>
    <x v="1"/>
  </r>
  <r>
    <n v="335"/>
    <n v="50"/>
    <n v="565564"/>
    <d v="2007-02-07T00:00:00"/>
    <s v="OH"/>
    <s v="100/300"/>
    <n v="1000"/>
    <n v="1538.26"/>
    <n v="6000000"/>
    <n v="615346"/>
    <s v="MALE"/>
    <s v="High School"/>
    <s v="Sales"/>
    <s v="Other-Relative"/>
    <n v="62200"/>
    <n v="-31400"/>
    <d v="2015-01-24T00:00:00"/>
    <s v="Multi-Vehicle Collision"/>
    <s v="Side Collision"/>
    <s v="Minor Damage"/>
    <s v="Ambulance"/>
    <s v="NY"/>
    <s v="River wood"/>
    <n v="12"/>
    <n v="3"/>
    <s v="Yes"/>
    <n v="2"/>
    <n v="3"/>
    <s v="Yes"/>
    <n v="34320"/>
    <n v="8580"/>
    <n v="4290"/>
    <n v="21450"/>
    <s v="Volkswagen"/>
    <s v="Passat"/>
    <n v="2009"/>
    <x v="1"/>
    <s v="Medium"/>
    <x v="3"/>
  </r>
  <r>
    <n v="11"/>
    <n v="40"/>
    <n v="743163"/>
    <d v="2001-04-09T00:00:00"/>
    <s v="OH"/>
    <s v="500/1000"/>
    <n v="2000"/>
    <n v="1217.69"/>
    <n v="0"/>
    <n v="440106"/>
    <s v="FEMALE"/>
    <s v="MD"/>
    <s v="Prof-Specialty"/>
    <s v="Wife"/>
    <n v="24000"/>
    <n v="0"/>
    <d v="2015-01-26T00:00:00"/>
    <s v="Multi-Vehicle Collision"/>
    <s v="Side Collision"/>
    <s v="Major Damage"/>
    <s v="Other"/>
    <s v="SC"/>
    <s v="Springfield"/>
    <n v="6"/>
    <n v="3"/>
    <s v="Unknown"/>
    <n v="1"/>
    <n v="0"/>
    <s v="Unknown"/>
    <n v="53460"/>
    <n v="9720"/>
    <n v="9720"/>
    <n v="34020"/>
    <s v="Dodge"/>
    <s v="Neon"/>
    <n v="2004"/>
    <x v="0"/>
    <s v="High"/>
    <x v="1"/>
  </r>
  <r>
    <n v="142"/>
    <n v="33"/>
    <n v="604614"/>
    <d v="1995-02-17T00:00:00"/>
    <s v="IN"/>
    <s v="100/300"/>
    <n v="2000"/>
    <n v="1362.64"/>
    <n v="5000000"/>
    <n v="450332"/>
    <s v="FEMALE"/>
    <s v="JD"/>
    <s v="Exec-Managerial"/>
    <s v="Wife"/>
    <n v="0"/>
    <n v="0"/>
    <d v="2015-01-21T00:00:00"/>
    <s v="Single Vehicle Collision"/>
    <s v="Side Collision"/>
    <s v="Total Loss"/>
    <s v="Other"/>
    <s v="NC"/>
    <s v="Columbus"/>
    <n v="11"/>
    <n v="1"/>
    <s v="Yes"/>
    <n v="1"/>
    <n v="3"/>
    <s v="Unknown"/>
    <n v="81360"/>
    <n v="6780"/>
    <n v="13560"/>
    <n v="61020"/>
    <s v="Subaru"/>
    <s v="Legacy"/>
    <n v="2009"/>
    <x v="0"/>
    <s v="High"/>
    <x v="1"/>
  </r>
  <r>
    <n v="272"/>
    <n v="43"/>
    <n v="509928"/>
    <d v="1995-07-25T00:00:00"/>
    <s v="OH"/>
    <s v="100/300"/>
    <n v="1000"/>
    <n v="1279.1300000000001"/>
    <n v="0"/>
    <n v="615226"/>
    <s v="MALE"/>
    <s v="PhD"/>
    <s v="Craft-Repair"/>
    <s v="Other-Relative"/>
    <n v="0"/>
    <n v="0"/>
    <d v="2015-02-06T00:00:00"/>
    <s v="Multi-Vehicle Collision"/>
    <s v="Side Collision"/>
    <s v="Minor Damage"/>
    <s v="Ambulance"/>
    <s v="NC"/>
    <s v="Springfield"/>
    <n v="5"/>
    <n v="3"/>
    <s v="Unknown"/>
    <n v="1"/>
    <n v="2"/>
    <s v="Yes"/>
    <n v="81070"/>
    <n v="7370"/>
    <n v="14740"/>
    <n v="58960"/>
    <s v="Audi"/>
    <s v="A3"/>
    <n v="2006"/>
    <x v="0"/>
    <s v="Medium"/>
    <x v="0"/>
  </r>
  <r>
    <n v="69"/>
    <n v="26"/>
    <n v="593390"/>
    <d v="2006-03-24T00:00:00"/>
    <s v="IL"/>
    <s v="100/300"/>
    <n v="2000"/>
    <n v="924.72"/>
    <n v="0"/>
    <n v="437688"/>
    <s v="FEMALE"/>
    <s v="High School"/>
    <s v="Machine-Op-Inspct"/>
    <s v="Unmarried"/>
    <n v="0"/>
    <n v="0"/>
    <d v="2015-01-07T00:00:00"/>
    <s v="Single Vehicle Collision"/>
    <s v="Front Collision"/>
    <s v="Minor Damage"/>
    <s v="Fire"/>
    <s v="NY"/>
    <s v="Columbus"/>
    <n v="14"/>
    <n v="1"/>
    <s v="No"/>
    <n v="2"/>
    <n v="2"/>
    <s v="No"/>
    <n v="63120"/>
    <n v="5260"/>
    <n v="10520"/>
    <n v="47340"/>
    <s v="Audi"/>
    <s v="A5"/>
    <n v="2008"/>
    <x v="1"/>
    <s v="High"/>
    <x v="3"/>
  </r>
  <r>
    <n v="38"/>
    <n v="28"/>
    <n v="970607"/>
    <d v="1995-03-28T00:00:00"/>
    <s v="OH"/>
    <s v="250/500"/>
    <n v="1000"/>
    <n v="1019.44"/>
    <n v="0"/>
    <n v="437387"/>
    <s v="MALE"/>
    <s v="Masters"/>
    <s v="Transport-Moving"/>
    <s v="Not-In-Family"/>
    <n v="0"/>
    <n v="-39700"/>
    <d v="2015-02-10T00:00:00"/>
    <s v="Vehicle Theft"/>
    <s v="Unknown"/>
    <s v="Trivial Damage"/>
    <s v="None"/>
    <s v="NC"/>
    <s v="Springfield"/>
    <n v="17"/>
    <n v="1"/>
    <s v="Unknown"/>
    <n v="2"/>
    <n v="1"/>
    <s v="No"/>
    <n v="7200"/>
    <n v="1440"/>
    <n v="720"/>
    <n v="5040"/>
    <s v="Bmw"/>
    <s v="X5"/>
    <n v="2004"/>
    <x v="1"/>
    <s v="Medium"/>
    <x v="3"/>
  </r>
  <r>
    <n v="328"/>
    <n v="46"/>
    <n v="174701"/>
    <d v="1996-06-19T00:00:00"/>
    <s v="IL"/>
    <s v="500/1000"/>
    <n v="500"/>
    <n v="1314.6"/>
    <n v="0"/>
    <n v="458139"/>
    <s v="FEMALE"/>
    <s v="MD"/>
    <s v="Prof-Specialty"/>
    <s v="Not-In-Family"/>
    <n v="24800"/>
    <n v="0"/>
    <d v="2015-02-23T00:00:00"/>
    <s v="Single Vehicle Collision"/>
    <s v="Rear Collision"/>
    <s v="Total Loss"/>
    <s v="Other"/>
    <s v="WV"/>
    <s v="Hillsdale"/>
    <n v="0"/>
    <n v="1"/>
    <s v="Unknown"/>
    <n v="2"/>
    <n v="3"/>
    <s v="Unknown"/>
    <n v="70290"/>
    <n v="12780"/>
    <n v="6390"/>
    <n v="51120"/>
    <s v="Saab"/>
    <s v="92x"/>
    <n v="1998"/>
    <x v="0"/>
    <s v="Low"/>
    <x v="0"/>
  </r>
  <r>
    <n v="281"/>
    <n v="43"/>
    <n v="529398"/>
    <d v="1993-06-16T00:00:00"/>
    <s v="OH"/>
    <s v="100/300"/>
    <n v="1000"/>
    <n v="1515.18"/>
    <n v="6000000"/>
    <n v="443191"/>
    <s v="MALE"/>
    <s v="College"/>
    <s v="Priv-House-Serv"/>
    <s v="Other-Relative"/>
    <n v="0"/>
    <n v="0"/>
    <d v="2015-01-09T00:00:00"/>
    <s v="Multi-Vehicle Collision"/>
    <s v="Side Collision"/>
    <s v="Minor Damage"/>
    <s v="Fire"/>
    <s v="SC"/>
    <s v="Northbrook"/>
    <n v="21"/>
    <n v="3"/>
    <s v="No"/>
    <n v="1"/>
    <n v="0"/>
    <s v="No"/>
    <n v="60190"/>
    <n v="9260"/>
    <n v="9260"/>
    <n v="41670"/>
    <s v="Bmw"/>
    <s v="X6"/>
    <n v="1999"/>
    <x v="1"/>
    <s v="Medium"/>
    <x v="2"/>
  </r>
  <r>
    <n v="246"/>
    <n v="44"/>
    <n v="940942"/>
    <d v="2001-07-11T00:00:00"/>
    <s v="OH"/>
    <s v="250/500"/>
    <n v="2000"/>
    <n v="1649.18"/>
    <n v="0"/>
    <n v="613647"/>
    <s v="MALE"/>
    <s v="College"/>
    <s v="Farming-Fishing"/>
    <s v="Other-Relative"/>
    <n v="0"/>
    <n v="-58600"/>
    <d v="2015-02-22T00:00:00"/>
    <s v="Single Vehicle Collision"/>
    <s v="Front Collision"/>
    <s v="Major Damage"/>
    <s v="Other"/>
    <s v="NY"/>
    <s v="Hillsdale"/>
    <n v="18"/>
    <n v="1"/>
    <s v="Yes"/>
    <n v="1"/>
    <n v="2"/>
    <s v="Yes"/>
    <n v="61380"/>
    <n v="11160"/>
    <n v="5580"/>
    <n v="44640"/>
    <s v="Honda"/>
    <s v="Civic"/>
    <n v="2009"/>
    <x v="0"/>
    <s v="High"/>
    <x v="2"/>
  </r>
  <r>
    <n v="298"/>
    <n v="49"/>
    <n v="442677"/>
    <d v="2008-11-22T00:00:00"/>
    <s v="OH"/>
    <s v="250/500"/>
    <n v="500"/>
    <n v="1451.01"/>
    <n v="0"/>
    <n v="460820"/>
    <s v="FEMALE"/>
    <s v="College"/>
    <s v="Other-Service"/>
    <s v="Own-Child"/>
    <n v="47800"/>
    <n v="0"/>
    <d v="2015-02-21T00:00:00"/>
    <s v="Single Vehicle Collision"/>
    <s v="Front Collision"/>
    <s v="Minor Damage"/>
    <s v="Ambulance"/>
    <s v="NY"/>
    <s v="Springfield"/>
    <n v="17"/>
    <n v="1"/>
    <s v="No"/>
    <n v="2"/>
    <n v="2"/>
    <s v="No"/>
    <n v="28100"/>
    <n v="2810"/>
    <n v="5620"/>
    <n v="19670"/>
    <s v="Jeep"/>
    <s v="Grand Cherokee"/>
    <n v="2012"/>
    <x v="1"/>
    <s v="Low"/>
    <x v="3"/>
  </r>
  <r>
    <n v="330"/>
    <n v="50"/>
    <n v="365364"/>
    <d v="2002-12-28T00:00:00"/>
    <s v="IL"/>
    <s v="500/1000"/>
    <n v="1000"/>
    <n v="978.46"/>
    <n v="0"/>
    <n v="431121"/>
    <s v="FEMALE"/>
    <s v="High School"/>
    <s v="Sales"/>
    <s v="Husband"/>
    <n v="0"/>
    <n v="0"/>
    <d v="2015-02-04T00:00:00"/>
    <s v="Single Vehicle Collision"/>
    <s v="Side Collision"/>
    <s v="Total Loss"/>
    <s v="Fire"/>
    <s v="NY"/>
    <s v="Hillsdale"/>
    <n v="19"/>
    <n v="1"/>
    <s v="Yes"/>
    <n v="0"/>
    <n v="0"/>
    <s v="No"/>
    <n v="49060"/>
    <n v="8920"/>
    <n v="8920"/>
    <n v="31220"/>
    <s v="Chevrolet"/>
    <s v="Silverado"/>
    <n v="1995"/>
    <x v="1"/>
    <s v="Medium"/>
    <x v="2"/>
  </r>
  <r>
    <n v="362"/>
    <n v="50"/>
    <n v="114839"/>
    <d v="2006-01-01T00:00:00"/>
    <s v="IL"/>
    <s v="250/500"/>
    <n v="500"/>
    <n v="1198.3399999999999"/>
    <n v="4000000"/>
    <n v="619735"/>
    <s v="MALE"/>
    <s v="Associate"/>
    <s v="Sales"/>
    <s v="Wife"/>
    <n v="53000"/>
    <n v="-72500"/>
    <d v="2015-01-07T00:00:00"/>
    <s v="Multi-Vehicle Collision"/>
    <s v="Side Collision"/>
    <s v="Total Loss"/>
    <s v="Fire"/>
    <s v="NY"/>
    <s v="Columbus"/>
    <n v="17"/>
    <n v="3"/>
    <s v="Unknown"/>
    <n v="1"/>
    <n v="1"/>
    <s v="No"/>
    <n v="57060"/>
    <n v="6340"/>
    <n v="6340"/>
    <n v="44380"/>
    <s v="Mercedes"/>
    <s v="E400"/>
    <n v="1995"/>
    <x v="1"/>
    <s v="Low"/>
    <x v="3"/>
  </r>
  <r>
    <n v="241"/>
    <n v="38"/>
    <n v="872734"/>
    <d v="1990-05-19T00:00:00"/>
    <s v="IN"/>
    <s v="100/300"/>
    <n v="2000"/>
    <n v="1003.23"/>
    <n v="0"/>
    <n v="470485"/>
    <s v="FEMALE"/>
    <s v="Associate"/>
    <s v="Tech-Support"/>
    <s v="Not-In-Family"/>
    <n v="0"/>
    <n v="0"/>
    <d v="2015-01-17T00:00:00"/>
    <s v="Multi-Vehicle Collision"/>
    <s v="Side Collision"/>
    <s v="Major Damage"/>
    <s v="Fire"/>
    <s v="VA"/>
    <s v="Arlington"/>
    <n v="23"/>
    <n v="3"/>
    <s v="Unknown"/>
    <n v="0"/>
    <n v="3"/>
    <s v="Yes"/>
    <n v="77880"/>
    <n v="12980"/>
    <n v="12980"/>
    <n v="51920"/>
    <s v="Acura"/>
    <s v="MDX"/>
    <n v="2008"/>
    <x v="1"/>
    <s v="High"/>
    <x v="2"/>
  </r>
  <r>
    <n v="245"/>
    <n v="41"/>
    <n v="267885"/>
    <d v="2013-08-26T00:00:00"/>
    <s v="IN"/>
    <s v="500/1000"/>
    <n v="2000"/>
    <n v="1212"/>
    <n v="0"/>
    <n v="620473"/>
    <s v="MALE"/>
    <s v="Masters"/>
    <s v="Exec-Managerial"/>
    <s v="Unmarried"/>
    <n v="24400"/>
    <n v="-60500"/>
    <d v="2015-01-28T00:00:00"/>
    <s v="Single Vehicle Collision"/>
    <s v="Front Collision"/>
    <s v="Total Loss"/>
    <s v="Ambulance"/>
    <s v="NY"/>
    <s v="Springfield"/>
    <n v="4"/>
    <n v="1"/>
    <s v="Yes"/>
    <n v="0"/>
    <n v="1"/>
    <s v="Yes"/>
    <n v="73500"/>
    <n v="7350"/>
    <n v="14700"/>
    <n v="51450"/>
    <s v="Jeep"/>
    <s v="Wrangler"/>
    <n v="1999"/>
    <x v="1"/>
    <s v="High"/>
    <x v="0"/>
  </r>
  <r>
    <n v="371"/>
    <n v="52"/>
    <n v="740505"/>
    <d v="1997-10-12T00:00:00"/>
    <s v="IL"/>
    <s v="250/500"/>
    <n v="1000"/>
    <n v="1242.96"/>
    <n v="7000000"/>
    <n v="449800"/>
    <s v="FEMALE"/>
    <s v="High School"/>
    <s v="Other-Service"/>
    <s v="Own-Child"/>
    <n v="0"/>
    <n v="-37100"/>
    <d v="2015-02-22T00:00:00"/>
    <s v="Multi-Vehicle Collision"/>
    <s v="Rear Collision"/>
    <s v="Minor Damage"/>
    <s v="Other"/>
    <s v="NY"/>
    <s v="River wood"/>
    <n v="2"/>
    <n v="2"/>
    <s v="Yes"/>
    <n v="2"/>
    <n v="0"/>
    <s v="Unknown"/>
    <n v="88920"/>
    <n v="6840"/>
    <n v="13680"/>
    <n v="68400"/>
    <s v="Acura"/>
    <s v="RSX"/>
    <n v="2010"/>
    <x v="1"/>
    <s v="Medium"/>
    <x v="0"/>
  </r>
  <r>
    <n v="343"/>
    <n v="52"/>
    <n v="629663"/>
    <d v="2002-01-21T00:00:00"/>
    <s v="IL"/>
    <s v="500/1000"/>
    <n v="1000"/>
    <n v="1053.02"/>
    <n v="0"/>
    <n v="602402"/>
    <s v="FEMALE"/>
    <s v="Associate"/>
    <s v="Prof-Specialty"/>
    <s v="Not-In-Family"/>
    <n v="0"/>
    <n v="0"/>
    <d v="2015-02-16T00:00:00"/>
    <s v="Single Vehicle Collision"/>
    <s v="Front Collision"/>
    <s v="Major Damage"/>
    <s v="Other"/>
    <s v="NY"/>
    <s v="Arlington"/>
    <n v="2"/>
    <n v="1"/>
    <s v="Unknown"/>
    <n v="0"/>
    <n v="2"/>
    <s v="No"/>
    <n v="47630"/>
    <n v="12990"/>
    <n v="4330"/>
    <n v="30310"/>
    <s v="Toyota"/>
    <s v="Corolla"/>
    <n v="2005"/>
    <x v="0"/>
    <s v="Medium"/>
    <x v="0"/>
  </r>
  <r>
    <n v="377"/>
    <n v="53"/>
    <n v="839884"/>
    <d v="1996-09-02T00:00:00"/>
    <s v="IL"/>
    <s v="100/300"/>
    <n v="500"/>
    <n v="1693.63"/>
    <n v="0"/>
    <n v="452456"/>
    <s v="FEMALE"/>
    <s v="MD"/>
    <s v="Craft-Repair"/>
    <s v="Unmarried"/>
    <n v="0"/>
    <n v="-64000"/>
    <d v="2015-02-17T00:00:00"/>
    <s v="Multi-Vehicle Collision"/>
    <s v="Front Collision"/>
    <s v="Total Loss"/>
    <s v="Fire"/>
    <s v="WV"/>
    <s v="Hillsdale"/>
    <n v="10"/>
    <n v="3"/>
    <s v="Yes"/>
    <n v="1"/>
    <n v="3"/>
    <s v="No"/>
    <n v="59040"/>
    <n v="6560"/>
    <n v="6560"/>
    <n v="45920"/>
    <s v="Saab"/>
    <n v="93"/>
    <n v="2015"/>
    <x v="1"/>
    <s v="Low"/>
    <x v="1"/>
  </r>
  <r>
    <n v="154"/>
    <n v="37"/>
    <n v="241562"/>
    <d v="2010-01-28T00:00:00"/>
    <s v="IL"/>
    <s v="250/500"/>
    <n v="1000"/>
    <n v="2047.59"/>
    <n v="0"/>
    <n v="439269"/>
    <s v="FEMALE"/>
    <s v="MD"/>
    <s v="Farming-Fishing"/>
    <s v="Other-Relative"/>
    <n v="0"/>
    <n v="-67800"/>
    <d v="2015-01-09T00:00:00"/>
    <s v="Single Vehicle Collision"/>
    <s v="Rear Collision"/>
    <s v="Minor Damage"/>
    <s v="Other"/>
    <s v="SC"/>
    <s v="Columbus"/>
    <n v="2"/>
    <n v="1"/>
    <s v="Unknown"/>
    <n v="0"/>
    <n v="3"/>
    <s v="No"/>
    <n v="79530"/>
    <n v="14460"/>
    <n v="7230"/>
    <n v="57840"/>
    <s v="Acura"/>
    <s v="MDX"/>
    <n v="2000"/>
    <x v="1"/>
    <s v="Medium"/>
    <x v="0"/>
  </r>
  <r>
    <n v="166"/>
    <n v="34"/>
    <n v="405533"/>
    <d v="2014-10-03T00:00:00"/>
    <s v="OH"/>
    <s v="100/300"/>
    <n v="1000"/>
    <n v="1083.72"/>
    <n v="0"/>
    <n v="617774"/>
    <s v="FEMALE"/>
    <s v="High School"/>
    <s v="Machine-Op-Inspct"/>
    <s v="Wife"/>
    <n v="65600"/>
    <n v="-68200"/>
    <d v="2015-02-09T00:00:00"/>
    <s v="Single Vehicle Collision"/>
    <s v="Side Collision"/>
    <s v="Total Loss"/>
    <s v="Other"/>
    <s v="NY"/>
    <s v="Columbus"/>
    <n v="18"/>
    <n v="1"/>
    <s v="No"/>
    <n v="0"/>
    <n v="2"/>
    <s v="Yes"/>
    <n v="53680"/>
    <n v="4880"/>
    <n v="4880"/>
    <n v="43920"/>
    <s v="Honda"/>
    <s v="CRV"/>
    <n v="2005"/>
    <x v="1"/>
    <s v="Medium"/>
    <x v="2"/>
  </r>
  <r>
    <n v="298"/>
    <n v="46"/>
    <n v="667021"/>
    <d v="2007-05-02T00:00:00"/>
    <s v="OH"/>
    <s v="500/1000"/>
    <n v="1000"/>
    <n v="1138.42"/>
    <n v="6000000"/>
    <n v="477678"/>
    <s v="MALE"/>
    <s v="JD"/>
    <s v="Prof-Specialty"/>
    <s v="Own-Child"/>
    <n v="36900"/>
    <n v="-55000"/>
    <d v="2015-02-16T00:00:00"/>
    <s v="Single Vehicle Collision"/>
    <s v="Side Collision"/>
    <s v="Minor Damage"/>
    <s v="Police"/>
    <s v="SC"/>
    <s v="Arlington"/>
    <n v="18"/>
    <n v="1"/>
    <s v="No"/>
    <n v="2"/>
    <n v="3"/>
    <s v="Yes"/>
    <n v="33550"/>
    <n v="3050"/>
    <n v="6100"/>
    <n v="24400"/>
    <s v="Volkswagen"/>
    <s v="Passat"/>
    <n v="2005"/>
    <x v="1"/>
    <s v="Medium"/>
    <x v="2"/>
  </r>
  <r>
    <n v="235"/>
    <n v="42"/>
    <n v="511621"/>
    <d v="1990-09-22T00:00:00"/>
    <s v="IN"/>
    <s v="250/500"/>
    <n v="500"/>
    <n v="1072.6199999999999"/>
    <n v="0"/>
    <n v="444913"/>
    <s v="FEMALE"/>
    <s v="Masters"/>
    <s v="Machine-Op-Inspct"/>
    <s v="Husband"/>
    <n v="39900"/>
    <n v="-60200"/>
    <d v="2015-02-18T00:00:00"/>
    <s v="Multi-Vehicle Collision"/>
    <s v="Side Collision"/>
    <s v="Total Loss"/>
    <s v="Other"/>
    <s v="WV"/>
    <s v="Springfield"/>
    <n v="7"/>
    <n v="4"/>
    <s v="Unknown"/>
    <n v="2"/>
    <n v="1"/>
    <s v="Yes"/>
    <n v="69100"/>
    <n v="6910"/>
    <n v="6910"/>
    <n v="55280"/>
    <s v="Toyota"/>
    <s v="Highlander"/>
    <n v="2006"/>
    <x v="1"/>
    <s v="Low"/>
    <x v="1"/>
  </r>
  <r>
    <n v="172"/>
    <n v="35"/>
    <n v="476923"/>
    <d v="2004-09-19T00:00:00"/>
    <s v="IL"/>
    <s v="100/300"/>
    <n v="2000"/>
    <n v="1219.04"/>
    <n v="0"/>
    <n v="456602"/>
    <s v="MALE"/>
    <s v="MD"/>
    <s v="Handlers-Cleaners"/>
    <s v="Own-Child"/>
    <n v="63600"/>
    <n v="-68700"/>
    <d v="2015-01-11T00:00:00"/>
    <s v="Multi-Vehicle Collision"/>
    <s v="Rear Collision"/>
    <s v="Major Damage"/>
    <s v="Police"/>
    <s v="OH"/>
    <s v="Hillsdale"/>
    <n v="19"/>
    <n v="3"/>
    <s v="Unknown"/>
    <n v="2"/>
    <n v="0"/>
    <s v="No"/>
    <n v="79750"/>
    <n v="14500"/>
    <n v="14500"/>
    <n v="50750"/>
    <s v="Nissan"/>
    <s v="Pathfinder"/>
    <n v="1999"/>
    <x v="1"/>
    <s v="High"/>
    <x v="2"/>
  </r>
  <r>
    <n v="27"/>
    <n v="28"/>
    <n v="735822"/>
    <d v="1995-08-28T00:00:00"/>
    <s v="IN"/>
    <s v="100/300"/>
    <n v="2000"/>
    <n v="1371.78"/>
    <n v="0"/>
    <n v="451560"/>
    <s v="MALE"/>
    <s v="JD"/>
    <s v="Farming-Fishing"/>
    <s v="Other-Relative"/>
    <n v="0"/>
    <n v="-32500"/>
    <d v="2015-02-04T00:00:00"/>
    <s v="Multi-Vehicle Collision"/>
    <s v="Front Collision"/>
    <s v="Major Damage"/>
    <s v="Other"/>
    <s v="PA"/>
    <s v="River wood"/>
    <n v="10"/>
    <n v="3"/>
    <s v="Unknown"/>
    <n v="0"/>
    <n v="2"/>
    <s v="Yes"/>
    <n v="53600"/>
    <n v="5360"/>
    <n v="10720"/>
    <n v="37520"/>
    <s v="Audi"/>
    <s v="A5"/>
    <n v="2015"/>
    <x v="0"/>
    <s v="High"/>
    <x v="1"/>
  </r>
  <r>
    <n v="428"/>
    <n v="54"/>
    <n v="492745"/>
    <d v="2004-02-04T00:00:00"/>
    <s v="IN"/>
    <s v="100/300"/>
    <n v="2000"/>
    <n v="1506.21"/>
    <n v="0"/>
    <n v="453407"/>
    <s v="MALE"/>
    <s v="Masters"/>
    <s v="Transport-Moving"/>
    <s v="Unmarried"/>
    <n v="0"/>
    <n v="-24400"/>
    <d v="2015-01-22T00:00:00"/>
    <s v="Multi-Vehicle Collision"/>
    <s v="Side Collision"/>
    <s v="Minor Damage"/>
    <s v="Fire"/>
    <s v="NY"/>
    <s v="River wood"/>
    <n v="16"/>
    <n v="3"/>
    <s v="No"/>
    <n v="1"/>
    <n v="0"/>
    <s v="Unknown"/>
    <n v="76560"/>
    <n v="12760"/>
    <n v="6380"/>
    <n v="57420"/>
    <s v="Nissan"/>
    <s v="Ultimo"/>
    <n v="2009"/>
    <x v="1"/>
    <s v="High"/>
    <x v="3"/>
  </r>
  <r>
    <n v="99"/>
    <n v="32"/>
    <n v="130930"/>
    <d v="2014-07-23T00:00:00"/>
    <s v="IN"/>
    <s v="100/300"/>
    <n v="1000"/>
    <n v="1058.21"/>
    <n v="3000000"/>
    <n v="618655"/>
    <s v="MALE"/>
    <s v="JD"/>
    <s v="Craft-Repair"/>
    <s v="Unmarried"/>
    <n v="0"/>
    <n v="0"/>
    <d v="2015-01-10T00:00:00"/>
    <s v="Single Vehicle Collision"/>
    <s v="Front Collision"/>
    <s v="Total Loss"/>
    <s v="Fire"/>
    <s v="NY"/>
    <s v="Arlington"/>
    <n v="17"/>
    <n v="1"/>
    <s v="Yes"/>
    <n v="1"/>
    <n v="1"/>
    <s v="No"/>
    <n v="41130"/>
    <n v="4570"/>
    <n v="4570"/>
    <n v="31990"/>
    <s v="Dodge"/>
    <s v="RAM"/>
    <n v="1999"/>
    <x v="1"/>
    <s v="Medium"/>
    <x v="3"/>
  </r>
  <r>
    <n v="107"/>
    <n v="26"/>
    <n v="261119"/>
    <d v="1997-03-21T00:00:00"/>
    <s v="IL"/>
    <s v="500/1000"/>
    <n v="2000"/>
    <n v="932.14"/>
    <n v="0"/>
    <n v="612550"/>
    <s v="MALE"/>
    <s v="MD"/>
    <s v="Sales"/>
    <s v="Own-Child"/>
    <n v="40600"/>
    <n v="0"/>
    <d v="2015-01-10T00:00:00"/>
    <s v="Multi-Vehicle Collision"/>
    <s v="Rear Collision"/>
    <s v="Total Loss"/>
    <s v="Fire"/>
    <s v="SC"/>
    <s v="Columbus"/>
    <n v="2"/>
    <n v="3"/>
    <s v="No"/>
    <n v="2"/>
    <n v="3"/>
    <s v="No"/>
    <n v="78650"/>
    <n v="14300"/>
    <n v="7150"/>
    <n v="57200"/>
    <s v="Audi"/>
    <s v="A3"/>
    <n v="1996"/>
    <x v="0"/>
    <s v="High"/>
    <x v="0"/>
  </r>
  <r>
    <n v="272"/>
    <n v="41"/>
    <n v="280709"/>
    <d v="1991-05-06T00:00:00"/>
    <s v="OH"/>
    <s v="500/1000"/>
    <n v="2000"/>
    <n v="1608.34"/>
    <n v="0"/>
    <n v="466718"/>
    <s v="FEMALE"/>
    <s v="Associate"/>
    <s v="Farming-Fishing"/>
    <s v="Own-Child"/>
    <n v="33300"/>
    <n v="-10600"/>
    <d v="2015-02-16T00:00:00"/>
    <s v="Single Vehicle Collision"/>
    <s v="Side Collision"/>
    <s v="Major Damage"/>
    <s v="Other"/>
    <s v="NY"/>
    <s v="Springfield"/>
    <n v="19"/>
    <n v="1"/>
    <s v="Unknown"/>
    <n v="1"/>
    <n v="1"/>
    <s v="Unknown"/>
    <n v="71060"/>
    <n v="6460"/>
    <n v="12920"/>
    <n v="51680"/>
    <s v="Saab"/>
    <s v="92x"/>
    <n v="2010"/>
    <x v="1"/>
    <s v="High"/>
    <x v="2"/>
  </r>
  <r>
    <n v="151"/>
    <n v="37"/>
    <n v="898573"/>
    <d v="1992-08-07T00:00:00"/>
    <s v="IN"/>
    <s v="500/1000"/>
    <n v="1000"/>
    <n v="1728.56"/>
    <n v="0"/>
    <n v="617947"/>
    <s v="FEMALE"/>
    <s v="Masters"/>
    <s v="Farming-Fishing"/>
    <s v="Own-Child"/>
    <n v="54000"/>
    <n v="0"/>
    <d v="2015-02-08T00:00:00"/>
    <s v="Single Vehicle Collision"/>
    <s v="Front Collision"/>
    <s v="Minor Damage"/>
    <s v="Fire"/>
    <s v="WV"/>
    <s v="Northbrook"/>
    <n v="0"/>
    <n v="1"/>
    <s v="Yes"/>
    <n v="1"/>
    <n v="1"/>
    <s v="Unknown"/>
    <n v="38830"/>
    <n v="3530"/>
    <n v="3530"/>
    <n v="31770"/>
    <s v="Subaru"/>
    <s v="Legacy"/>
    <n v="1999"/>
    <x v="1"/>
    <s v="Medium"/>
    <x v="0"/>
  </r>
  <r>
    <n v="249"/>
    <n v="43"/>
    <n v="547802"/>
    <d v="2013-09-03T00:00:00"/>
    <s v="IL"/>
    <s v="250/500"/>
    <n v="1000"/>
    <n v="1518.46"/>
    <n v="0"/>
    <n v="606238"/>
    <s v="FEMALE"/>
    <s v="MD"/>
    <s v="Armed-Forces"/>
    <s v="Own-Child"/>
    <n v="0"/>
    <n v="0"/>
    <d v="2015-01-26T00:00:00"/>
    <s v="Single Vehicle Collision"/>
    <s v="Front Collision"/>
    <s v="Major Damage"/>
    <s v="Fire"/>
    <s v="SC"/>
    <s v="River wood"/>
    <n v="16"/>
    <n v="1"/>
    <s v="Unknown"/>
    <n v="0"/>
    <n v="0"/>
    <s v="Yes"/>
    <n v="53500"/>
    <n v="5350"/>
    <n v="5350"/>
    <n v="42800"/>
    <s v="Saab"/>
    <s v="92x"/>
    <n v="2015"/>
    <x v="1"/>
    <s v="Medium"/>
    <x v="3"/>
  </r>
  <r>
    <n v="177"/>
    <n v="38"/>
    <n v="600845"/>
    <d v="2012-01-05T00:00:00"/>
    <s v="IL"/>
    <s v="100/300"/>
    <n v="2000"/>
    <n v="1540.19"/>
    <n v="0"/>
    <n v="463842"/>
    <s v="FEMALE"/>
    <s v="College"/>
    <s v="Adm-Clerical"/>
    <s v="Other-Relative"/>
    <n v="0"/>
    <n v="-74500"/>
    <d v="2015-02-01T00:00:00"/>
    <s v="Single Vehicle Collision"/>
    <s v="Front Collision"/>
    <s v="Major Damage"/>
    <s v="Other"/>
    <s v="VA"/>
    <s v="Columbus"/>
    <n v="20"/>
    <n v="1"/>
    <s v="Yes"/>
    <n v="2"/>
    <n v="0"/>
    <s v="No"/>
    <n v="73700"/>
    <n v="7370"/>
    <n v="7370"/>
    <n v="58960"/>
    <s v="Chevrolet"/>
    <s v="Silverado"/>
    <n v="2001"/>
    <x v="0"/>
    <s v="High"/>
    <x v="2"/>
  </r>
  <r>
    <n v="190"/>
    <n v="40"/>
    <n v="390381"/>
    <d v="2007-01-27T00:00:00"/>
    <s v="OH"/>
    <s v="500/1000"/>
    <n v="2000"/>
    <n v="965.21"/>
    <n v="0"/>
    <n v="610354"/>
    <s v="FEMALE"/>
    <s v="JD"/>
    <s v="Exec-Managerial"/>
    <s v="Other-Relative"/>
    <n v="36900"/>
    <n v="-53700"/>
    <d v="2015-02-02T00:00:00"/>
    <s v="Parked Car"/>
    <s v="Unknown"/>
    <s v="Trivial Damage"/>
    <s v="None"/>
    <s v="SC"/>
    <s v="Hillsdale"/>
    <n v="10"/>
    <n v="1"/>
    <s v="Unknown"/>
    <n v="2"/>
    <n v="1"/>
    <s v="Yes"/>
    <n v="6300"/>
    <n v="630"/>
    <n v="630"/>
    <n v="5040"/>
    <s v="Nissan"/>
    <s v="Ultimo"/>
    <n v="2001"/>
    <x v="1"/>
    <s v="High"/>
    <x v="1"/>
  </r>
  <r>
    <n v="174"/>
    <n v="36"/>
    <n v="629918"/>
    <d v="2005-10-14T00:00:00"/>
    <s v="IL"/>
    <s v="100/300"/>
    <n v="2000"/>
    <n v="1278.75"/>
    <n v="0"/>
    <n v="461328"/>
    <s v="FEMALE"/>
    <s v="College"/>
    <s v="Tech-Support"/>
    <s v="Own-Child"/>
    <n v="53200"/>
    <n v="-53800"/>
    <d v="2015-02-06T00:00:00"/>
    <s v="Multi-Vehicle Collision"/>
    <s v="Rear Collision"/>
    <s v="Total Loss"/>
    <s v="Ambulance"/>
    <s v="NY"/>
    <s v="River wood"/>
    <n v="21"/>
    <n v="3"/>
    <s v="Unknown"/>
    <n v="2"/>
    <n v="2"/>
    <s v="No"/>
    <n v="65400"/>
    <n v="10900"/>
    <n v="10900"/>
    <n v="43600"/>
    <s v="Dodge"/>
    <s v="RAM"/>
    <n v="2012"/>
    <x v="1"/>
    <s v="High"/>
    <x v="2"/>
  </r>
  <r>
    <n v="95"/>
    <n v="28"/>
    <n v="208298"/>
    <d v="1990-11-03T00:00:00"/>
    <s v="OH"/>
    <s v="250/500"/>
    <n v="1000"/>
    <n v="773.99"/>
    <n v="0"/>
    <n v="458727"/>
    <s v="MALE"/>
    <s v="Associate"/>
    <s v="Armed-Forces"/>
    <s v="Other-Relative"/>
    <n v="0"/>
    <n v="-70300"/>
    <d v="2015-01-01T00:00:00"/>
    <s v="Vehicle Theft"/>
    <s v="Unknown"/>
    <s v="Trivial Damage"/>
    <s v="None"/>
    <s v="PA"/>
    <s v="Springfield"/>
    <n v="3"/>
    <n v="1"/>
    <s v="Yes"/>
    <n v="1"/>
    <n v="2"/>
    <s v="No"/>
    <n v="3200"/>
    <n v="640"/>
    <n v="320"/>
    <n v="2240"/>
    <s v="Mercedes"/>
    <s v="E400"/>
    <n v="2014"/>
    <x v="1"/>
    <s v="Medium"/>
    <x v="0"/>
  </r>
  <r>
    <n v="371"/>
    <n v="51"/>
    <n v="513099"/>
    <d v="2005-10-15T00:00:00"/>
    <s v="IN"/>
    <s v="500/1000"/>
    <n v="1000"/>
    <n v="1532.47"/>
    <n v="0"/>
    <n v="452587"/>
    <s v="FEMALE"/>
    <s v="Associate"/>
    <s v="Tech-Support"/>
    <s v="Other-Relative"/>
    <n v="60300"/>
    <n v="-24700"/>
    <d v="2015-01-19T00:00:00"/>
    <s v="Single Vehicle Collision"/>
    <s v="Rear Collision"/>
    <s v="Major Damage"/>
    <s v="Fire"/>
    <s v="NY"/>
    <s v="Arlington"/>
    <n v="7"/>
    <n v="1"/>
    <s v="Yes"/>
    <n v="0"/>
    <n v="3"/>
    <s v="Yes"/>
    <n v="75400"/>
    <n v="7540"/>
    <n v="15080"/>
    <n v="52780"/>
    <s v="Dodge"/>
    <s v="RAM"/>
    <n v="2012"/>
    <x v="0"/>
    <s v="Medium"/>
    <x v="1"/>
  </r>
  <r>
    <n v="2"/>
    <n v="28"/>
    <n v="184938"/>
    <d v="1999-05-22T00:00:00"/>
    <s v="IL"/>
    <s v="250/500"/>
    <n v="1000"/>
    <n v="1340.56"/>
    <n v="0"/>
    <n v="433184"/>
    <s v="FEMALE"/>
    <s v="JD"/>
    <s v="Machine-Op-Inspct"/>
    <s v="Not-In-Family"/>
    <n v="0"/>
    <n v="0"/>
    <d v="2015-01-17T00:00:00"/>
    <s v="Single Vehicle Collision"/>
    <s v="Side Collision"/>
    <s v="Minor Damage"/>
    <s v="Fire"/>
    <s v="NY"/>
    <s v="North bend"/>
    <n v="19"/>
    <n v="1"/>
    <s v="Yes"/>
    <n v="0"/>
    <n v="2"/>
    <s v="Yes"/>
    <n v="58140"/>
    <n v="6460"/>
    <n v="6460"/>
    <n v="45220"/>
    <s v="Saab"/>
    <s v="92x"/>
    <n v="2008"/>
    <x v="1"/>
    <s v="Medium"/>
    <x v="2"/>
  </r>
  <r>
    <n v="269"/>
    <n v="44"/>
    <n v="187775"/>
    <d v="2002-12-21T00:00:00"/>
    <s v="OH"/>
    <s v="100/300"/>
    <n v="500"/>
    <n v="1297.75"/>
    <n v="4000000"/>
    <n v="451280"/>
    <s v="FEMALE"/>
    <s v="JD"/>
    <s v="Other-Service"/>
    <s v="Own-Child"/>
    <n v="0"/>
    <n v="-41400"/>
    <d v="2015-02-01T00:00:00"/>
    <s v="Multi-Vehicle Collision"/>
    <s v="Rear Collision"/>
    <s v="Total Loss"/>
    <s v="Ambulance"/>
    <s v="SC"/>
    <s v="Columbus"/>
    <n v="15"/>
    <n v="3"/>
    <s v="Unknown"/>
    <n v="0"/>
    <n v="1"/>
    <s v="Unknown"/>
    <n v="98670"/>
    <n v="15180"/>
    <n v="15180"/>
    <n v="68310"/>
    <s v="Chevrolet"/>
    <s v="Tahoe"/>
    <n v="2010"/>
    <x v="0"/>
    <s v="Low"/>
    <x v="3"/>
  </r>
  <r>
    <n v="101"/>
    <n v="27"/>
    <n v="326322"/>
    <d v="2007-02-10T00:00:00"/>
    <s v="IL"/>
    <s v="250/500"/>
    <n v="1000"/>
    <n v="433.33"/>
    <n v="0"/>
    <n v="603269"/>
    <s v="MALE"/>
    <s v="Masters"/>
    <s v="Machine-Op-Inspct"/>
    <s v="Other-Relative"/>
    <n v="25900"/>
    <n v="0"/>
    <d v="2015-01-02T00:00:00"/>
    <s v="Parked Car"/>
    <s v="Unknown"/>
    <s v="Minor Damage"/>
    <s v="None"/>
    <s v="SC"/>
    <s v="Hillsdale"/>
    <n v="7"/>
    <n v="1"/>
    <s v="Unknown"/>
    <n v="0"/>
    <n v="3"/>
    <s v="No"/>
    <n v="5900"/>
    <n v="1180"/>
    <n v="590"/>
    <n v="4130"/>
    <s v="Mercedes"/>
    <s v="E400"/>
    <n v="2009"/>
    <x v="1"/>
    <s v="Medium"/>
    <x v="1"/>
  </r>
  <r>
    <n v="94"/>
    <n v="30"/>
    <n v="146138"/>
    <d v="2002-03-01T00:00:00"/>
    <s v="IN"/>
    <s v="250/500"/>
    <n v="2000"/>
    <n v="1025.54"/>
    <n v="0"/>
    <n v="442632"/>
    <s v="FEMALE"/>
    <s v="High School"/>
    <s v="Armed-Forces"/>
    <s v="Other-Relative"/>
    <n v="0"/>
    <n v="-52600"/>
    <d v="2015-02-20T00:00:00"/>
    <s v="Single Vehicle Collision"/>
    <s v="Rear Collision"/>
    <s v="Major Damage"/>
    <s v="Fire"/>
    <s v="NC"/>
    <s v="Arlington"/>
    <n v="19"/>
    <n v="1"/>
    <s v="Unknown"/>
    <n v="1"/>
    <n v="3"/>
    <s v="Yes"/>
    <n v="64100"/>
    <n v="6410"/>
    <n v="6410"/>
    <n v="51280"/>
    <s v="Chevrolet"/>
    <s v="Malibu"/>
    <n v="2001"/>
    <x v="1"/>
    <s v="High"/>
    <x v="2"/>
  </r>
  <r>
    <n v="117"/>
    <n v="28"/>
    <n v="336047"/>
    <d v="2003-04-21T00:00:00"/>
    <s v="OH"/>
    <s v="250/500"/>
    <n v="500"/>
    <n v="1264.77"/>
    <n v="0"/>
    <n v="447300"/>
    <s v="FEMALE"/>
    <s v="Associate"/>
    <s v="Transport-Moving"/>
    <s v="Unmarried"/>
    <n v="47500"/>
    <n v="-32500"/>
    <d v="2015-02-05T00:00:00"/>
    <s v="Multi-Vehicle Collision"/>
    <s v="Rear Collision"/>
    <s v="Total Loss"/>
    <s v="Fire"/>
    <s v="SC"/>
    <s v="Springfield"/>
    <n v="13"/>
    <n v="2"/>
    <s v="Yes"/>
    <n v="0"/>
    <n v="1"/>
    <s v="Unknown"/>
    <n v="55440"/>
    <n v="5040"/>
    <n v="10080"/>
    <n v="40320"/>
    <s v="Subaru"/>
    <s v="Forrester"/>
    <n v="2009"/>
    <x v="0"/>
    <s v="Low"/>
    <x v="3"/>
  </r>
  <r>
    <n v="111"/>
    <n v="27"/>
    <n v="532330"/>
    <d v="2002-09-22T00:00:00"/>
    <s v="OH"/>
    <s v="250/500"/>
    <n v="500"/>
    <n v="1459.97"/>
    <n v="5000000"/>
    <n v="441783"/>
    <s v="MALE"/>
    <s v="MD"/>
    <s v="Sales"/>
    <s v="Other-Relative"/>
    <n v="0"/>
    <n v="0"/>
    <d v="2015-02-27T00:00:00"/>
    <s v="Multi-Vehicle Collision"/>
    <s v="Side Collision"/>
    <s v="Major Damage"/>
    <s v="Police"/>
    <s v="SC"/>
    <s v="North bend"/>
    <n v="2"/>
    <n v="3"/>
    <s v="No"/>
    <n v="1"/>
    <n v="2"/>
    <s v="No"/>
    <n v="80850"/>
    <n v="7350"/>
    <n v="14700"/>
    <n v="58800"/>
    <s v="Ford"/>
    <s v="F150"/>
    <n v="2011"/>
    <x v="0"/>
    <s v="Low"/>
    <x v="0"/>
  </r>
  <r>
    <n v="242"/>
    <n v="40"/>
    <n v="118137"/>
    <d v="1998-02-10T00:00:00"/>
    <s v="OH"/>
    <s v="100/300"/>
    <n v="500"/>
    <n v="1238.6500000000001"/>
    <n v="0"/>
    <n v="468702"/>
    <s v="FEMALE"/>
    <s v="High School"/>
    <s v="Transport-Moving"/>
    <s v="Husband"/>
    <n v="0"/>
    <n v="-44600"/>
    <d v="2015-01-27T00:00:00"/>
    <s v="Vehicle Theft"/>
    <s v="Unknown"/>
    <s v="Trivial Damage"/>
    <s v="Police"/>
    <s v="WV"/>
    <s v="Springfield"/>
    <n v="5"/>
    <n v="1"/>
    <s v="Yes"/>
    <n v="1"/>
    <n v="1"/>
    <s v="No"/>
    <n v="7480"/>
    <n v="680"/>
    <n v="680"/>
    <n v="6120"/>
    <s v="Saab"/>
    <n v="95"/>
    <n v="1998"/>
    <x v="1"/>
    <s v="Low"/>
    <x v="0"/>
  </r>
  <r>
    <n v="440"/>
    <n v="61"/>
    <n v="212674"/>
    <d v="1992-09-01T00:00:00"/>
    <s v="OH"/>
    <s v="250/500"/>
    <n v="500"/>
    <n v="1050.76"/>
    <n v="0"/>
    <n v="467942"/>
    <s v="MALE"/>
    <s v="PhD"/>
    <s v="Transport-Moving"/>
    <s v="Wife"/>
    <n v="41500"/>
    <n v="-70200"/>
    <d v="2015-01-26T00:00:00"/>
    <s v="Single Vehicle Collision"/>
    <s v="Side Collision"/>
    <s v="Major Damage"/>
    <s v="Fire"/>
    <s v="OH"/>
    <s v="River wood"/>
    <n v="21"/>
    <n v="1"/>
    <s v="Unknown"/>
    <n v="2"/>
    <n v="3"/>
    <s v="No"/>
    <n v="53640"/>
    <n v="5960"/>
    <n v="5960"/>
    <n v="41720"/>
    <s v="Nissan"/>
    <s v="Maxima"/>
    <n v="2004"/>
    <x v="0"/>
    <s v="Low"/>
    <x v="2"/>
  </r>
  <r>
    <n v="20"/>
    <n v="23"/>
    <n v="935596"/>
    <d v="1999-05-01T00:00:00"/>
    <s v="OH"/>
    <s v="500/1000"/>
    <n v="1000"/>
    <n v="1711.72"/>
    <n v="0"/>
    <n v="463678"/>
    <s v="FEMALE"/>
    <s v="JD"/>
    <s v="Tech-Support"/>
    <s v="Wife"/>
    <n v="0"/>
    <n v="0"/>
    <d v="2015-01-13T00:00:00"/>
    <s v="Multi-Vehicle Collision"/>
    <s v="Rear Collision"/>
    <s v="Major Damage"/>
    <s v="Fire"/>
    <s v="SC"/>
    <s v="Northbrook"/>
    <n v="21"/>
    <n v="3"/>
    <s v="No"/>
    <n v="2"/>
    <n v="2"/>
    <s v="No"/>
    <n v="63250"/>
    <n v="5750"/>
    <n v="11500"/>
    <n v="46000"/>
    <s v="Chevrolet"/>
    <s v="Tahoe"/>
    <n v="2002"/>
    <x v="0"/>
    <s v="Medium"/>
    <x v="2"/>
  </r>
  <r>
    <n v="461"/>
    <n v="57"/>
    <n v="737593"/>
    <d v="1997-12-19T00:00:00"/>
    <s v="IL"/>
    <s v="100/300"/>
    <n v="500"/>
    <n v="865.33"/>
    <n v="7000000"/>
    <n v="615220"/>
    <s v="FEMALE"/>
    <s v="High School"/>
    <s v="Farming-Fishing"/>
    <s v="Own-Child"/>
    <n v="0"/>
    <n v="0"/>
    <d v="2015-01-14T00:00:00"/>
    <s v="Multi-Vehicle Collision"/>
    <s v="Side Collision"/>
    <s v="Major Damage"/>
    <s v="Ambulance"/>
    <s v="NY"/>
    <s v="Hillsdale"/>
    <n v="7"/>
    <n v="3"/>
    <s v="No"/>
    <n v="0"/>
    <n v="1"/>
    <s v="Unknown"/>
    <n v="59040"/>
    <n v="9840"/>
    <n v="9840"/>
    <n v="39360"/>
    <s v="Dodge"/>
    <s v="RAM"/>
    <n v="1995"/>
    <x v="1"/>
    <s v="Low"/>
    <x v="1"/>
  </r>
  <r>
    <n v="208"/>
    <n v="36"/>
    <n v="812025"/>
    <d v="2000-06-18T00:00:00"/>
    <s v="IL"/>
    <s v="250/500"/>
    <n v="500"/>
    <n v="1153.49"/>
    <n v="0"/>
    <n v="432711"/>
    <s v="MALE"/>
    <s v="Associate"/>
    <s v="Craft-Repair"/>
    <s v="Other-Relative"/>
    <n v="0"/>
    <n v="0"/>
    <d v="2015-02-22T00:00:00"/>
    <s v="Multi-Vehicle Collision"/>
    <s v="Side Collision"/>
    <s v="Total Loss"/>
    <s v="Other"/>
    <s v="SC"/>
    <s v="Arlington"/>
    <n v="16"/>
    <n v="3"/>
    <s v="Yes"/>
    <n v="1"/>
    <n v="0"/>
    <s v="Yes"/>
    <n v="50500"/>
    <n v="10100"/>
    <n v="5050"/>
    <n v="35350"/>
    <s v="Acura"/>
    <s v="TL"/>
    <n v="2004"/>
    <x v="1"/>
    <s v="Low"/>
    <x v="3"/>
  </r>
  <r>
    <n v="279"/>
    <n v="43"/>
    <n v="168151"/>
    <d v="1995-04-24T00:00:00"/>
    <s v="OH"/>
    <s v="500/1000"/>
    <n v="2000"/>
    <n v="1281.25"/>
    <n v="0"/>
    <n v="463583"/>
    <s v="MALE"/>
    <s v="Associate"/>
    <s v="Machine-Op-Inspct"/>
    <s v="Other-Relative"/>
    <n v="0"/>
    <n v="0"/>
    <d v="2015-01-17T00:00:00"/>
    <s v="Single Vehicle Collision"/>
    <s v="Side Collision"/>
    <s v="Major Damage"/>
    <s v="Police"/>
    <s v="SC"/>
    <s v="Columbus"/>
    <n v="13"/>
    <n v="1"/>
    <s v="Yes"/>
    <n v="0"/>
    <n v="1"/>
    <s v="No"/>
    <n v="57690"/>
    <n v="6410"/>
    <n v="12820"/>
    <n v="38460"/>
    <s v="Mercedes"/>
    <s v="C300"/>
    <n v="2010"/>
    <x v="0"/>
    <s v="High"/>
    <x v="3"/>
  </r>
  <r>
    <n v="244"/>
    <n v="40"/>
    <n v="594739"/>
    <d v="2006-06-16T00:00:00"/>
    <s v="IL"/>
    <s v="100/300"/>
    <n v="500"/>
    <n v="1342.8"/>
    <n v="0"/>
    <n v="439502"/>
    <s v="FEMALE"/>
    <s v="MD"/>
    <s v="Sales"/>
    <s v="Husband"/>
    <n v="0"/>
    <n v="0"/>
    <d v="2015-02-02T00:00:00"/>
    <s v="Vehicle Theft"/>
    <s v="Unknown"/>
    <s v="Trivial Damage"/>
    <s v="Police"/>
    <s v="NY"/>
    <s v="Springfield"/>
    <n v="2"/>
    <n v="1"/>
    <s v="Yes"/>
    <n v="1"/>
    <n v="3"/>
    <s v="Yes"/>
    <n v="5940"/>
    <n v="660"/>
    <n v="660"/>
    <n v="4620"/>
    <s v="Toyota"/>
    <s v="Camry"/>
    <n v="2014"/>
    <x v="1"/>
    <s v="Low"/>
    <x v="0"/>
  </r>
  <r>
    <n v="134"/>
    <n v="30"/>
    <n v="843227"/>
    <d v="2007-09-28T00:00:00"/>
    <s v="OH"/>
    <s v="250/500"/>
    <n v="2000"/>
    <n v="1443.32"/>
    <n v="0"/>
    <n v="613287"/>
    <s v="FEMALE"/>
    <s v="PhD"/>
    <s v="Exec-Managerial"/>
    <s v="Unmarried"/>
    <n v="0"/>
    <n v="0"/>
    <d v="2015-01-07T00:00:00"/>
    <s v="Multi-Vehicle Collision"/>
    <s v="Rear Collision"/>
    <s v="Major Damage"/>
    <s v="Fire"/>
    <s v="SC"/>
    <s v="North bend"/>
    <n v="19"/>
    <n v="3"/>
    <s v="Unknown"/>
    <n v="0"/>
    <n v="2"/>
    <s v="Yes"/>
    <n v="47790"/>
    <n v="5310"/>
    <n v="5310"/>
    <n v="37170"/>
    <s v="Subaru"/>
    <s v="Impreza"/>
    <n v="1995"/>
    <x v="0"/>
    <s v="High"/>
    <x v="2"/>
  </r>
  <r>
    <n v="122"/>
    <n v="29"/>
    <n v="283925"/>
    <d v="1991-11-21T00:00:00"/>
    <s v="OH"/>
    <s v="250/500"/>
    <n v="1000"/>
    <n v="1629.94"/>
    <n v="0"/>
    <n v="620104"/>
    <s v="FEMALE"/>
    <s v="Masters"/>
    <s v="Priv-House-Serv"/>
    <s v="Other-Relative"/>
    <n v="0"/>
    <n v="-47100"/>
    <d v="2015-02-02T00:00:00"/>
    <s v="Parked Car"/>
    <s v="Unknown"/>
    <s v="Trivial Damage"/>
    <s v="None"/>
    <s v="SC"/>
    <s v="River wood"/>
    <n v="17"/>
    <n v="1"/>
    <s v="Unknown"/>
    <n v="0"/>
    <n v="1"/>
    <s v="No"/>
    <n v="3850"/>
    <n v="350"/>
    <n v="350"/>
    <n v="3150"/>
    <s v="Dodge"/>
    <s v="Neon"/>
    <n v="2014"/>
    <x v="1"/>
    <s v="Medium"/>
    <x v="3"/>
  </r>
  <r>
    <n v="156"/>
    <n v="31"/>
    <n v="475588"/>
    <d v="1996-09-21T00:00:00"/>
    <s v="IL"/>
    <s v="100/300"/>
    <n v="2000"/>
    <n v="1134.08"/>
    <n v="0"/>
    <n v="446895"/>
    <s v="MALE"/>
    <s v="PhD"/>
    <s v="Other-Service"/>
    <s v="Husband"/>
    <n v="0"/>
    <n v="0"/>
    <d v="2015-02-07T00:00:00"/>
    <s v="Single Vehicle Collision"/>
    <s v="Front Collision"/>
    <s v="Major Damage"/>
    <s v="Police"/>
    <s v="NC"/>
    <s v="Arlington"/>
    <n v="3"/>
    <n v="1"/>
    <s v="Unknown"/>
    <n v="2"/>
    <n v="0"/>
    <s v="Unknown"/>
    <n v="59000"/>
    <n v="5900"/>
    <n v="5900"/>
    <n v="47200"/>
    <s v="Ford"/>
    <s v="Fusion"/>
    <n v="2013"/>
    <x v="0"/>
    <s v="High"/>
    <x v="0"/>
  </r>
  <r>
    <n v="232"/>
    <n v="43"/>
    <n v="751905"/>
    <d v="2001-05-16T00:00:00"/>
    <s v="OH"/>
    <s v="250/500"/>
    <n v="500"/>
    <n v="1483.91"/>
    <n v="8000000"/>
    <n v="431531"/>
    <s v="MALE"/>
    <s v="College"/>
    <s v="Machine-Op-Inspct"/>
    <s v="Husband"/>
    <n v="0"/>
    <n v="-33600"/>
    <d v="2015-01-18T00:00:00"/>
    <s v="Multi-Vehicle Collision"/>
    <s v="Rear Collision"/>
    <s v="Major Damage"/>
    <s v="Ambulance"/>
    <s v="NY"/>
    <s v="Arlington"/>
    <n v="17"/>
    <n v="3"/>
    <s v="No"/>
    <n v="0"/>
    <n v="1"/>
    <s v="Unknown"/>
    <n v="70600"/>
    <n v="7060"/>
    <n v="14120"/>
    <n v="49420"/>
    <s v="Volkswagen"/>
    <s v="Passat"/>
    <n v="2013"/>
    <x v="0"/>
    <s v="Low"/>
    <x v="3"/>
  </r>
  <r>
    <n v="244"/>
    <n v="40"/>
    <n v="226725"/>
    <d v="1999-08-11T00:00:00"/>
    <s v="IN"/>
    <s v="500/1000"/>
    <n v="2000"/>
    <n v="1304.67"/>
    <n v="7000000"/>
    <n v="605408"/>
    <s v="MALE"/>
    <s v="Masters"/>
    <s v="Armed-Forces"/>
    <s v="Other-Relative"/>
    <n v="0"/>
    <n v="-45000"/>
    <d v="2015-01-10T00:00:00"/>
    <s v="Multi-Vehicle Collision"/>
    <s v="Side Collision"/>
    <s v="Minor Damage"/>
    <s v="Police"/>
    <s v="SC"/>
    <s v="Hillsdale"/>
    <n v="5"/>
    <n v="3"/>
    <s v="Unknown"/>
    <n v="1"/>
    <n v="1"/>
    <s v="Unknown"/>
    <n v="61490"/>
    <n v="5590"/>
    <n v="11180"/>
    <n v="44720"/>
    <s v="Dodge"/>
    <s v="RAM"/>
    <n v="2001"/>
    <x v="1"/>
    <s v="High"/>
    <x v="0"/>
  </r>
  <r>
    <n v="84"/>
    <n v="30"/>
    <n v="942504"/>
    <d v="2003-06-16T00:00:00"/>
    <s v="IL"/>
    <s v="500/1000"/>
    <n v="2000"/>
    <n v="1035.79"/>
    <n v="0"/>
    <n v="457551"/>
    <s v="FEMALE"/>
    <s v="MD"/>
    <s v="Protective-Serv"/>
    <s v="Wife"/>
    <n v="44400"/>
    <n v="-51500"/>
    <d v="2015-01-30T00:00:00"/>
    <s v="Single Vehicle Collision"/>
    <s v="Side Collision"/>
    <s v="Minor Damage"/>
    <s v="Police"/>
    <s v="SC"/>
    <s v="North bend"/>
    <n v="9"/>
    <n v="1"/>
    <s v="No"/>
    <n v="1"/>
    <n v="0"/>
    <s v="Yes"/>
    <n v="57640"/>
    <n v="5240"/>
    <n v="10480"/>
    <n v="41920"/>
    <s v="Volkswagen"/>
    <s v="Passat"/>
    <n v="2010"/>
    <x v="1"/>
    <s v="High"/>
    <x v="1"/>
  </r>
  <r>
    <n v="394"/>
    <n v="57"/>
    <n v="395572"/>
    <d v="1999-03-30T00:00:00"/>
    <s v="IL"/>
    <s v="250/500"/>
    <n v="500"/>
    <n v="1401.2"/>
    <n v="0"/>
    <n v="619892"/>
    <s v="FEMALE"/>
    <s v="High School"/>
    <s v="Craft-Repair"/>
    <s v="Own-Child"/>
    <n v="51500"/>
    <n v="0"/>
    <d v="2015-01-25T00:00:00"/>
    <s v="Vehicle Theft"/>
    <s v="Unknown"/>
    <s v="Trivial Damage"/>
    <s v="Police"/>
    <s v="NC"/>
    <s v="Hillsdale"/>
    <n v="9"/>
    <n v="1"/>
    <s v="No"/>
    <n v="1"/>
    <n v="0"/>
    <s v="No"/>
    <n v="6890"/>
    <n v="1060"/>
    <n v="1060"/>
    <n v="4770"/>
    <s v="Audi"/>
    <s v="A5"/>
    <n v="1999"/>
    <x v="1"/>
    <s v="Low"/>
    <x v="1"/>
  </r>
  <r>
    <n v="246"/>
    <n v="45"/>
    <n v="889883"/>
    <d v="1999-02-03T00:00:00"/>
    <s v="IL"/>
    <s v="250/500"/>
    <n v="1000"/>
    <n v="1665.45"/>
    <n v="0"/>
    <n v="445853"/>
    <s v="MALE"/>
    <s v="JD"/>
    <s v="Machine-Op-Inspct"/>
    <s v="Wife"/>
    <n v="34400"/>
    <n v="-33100"/>
    <d v="2015-01-29T00:00:00"/>
    <s v="Multi-Vehicle Collision"/>
    <s v="Side Collision"/>
    <s v="Major Damage"/>
    <s v="Fire"/>
    <s v="PA"/>
    <s v="Columbus"/>
    <n v="9"/>
    <n v="3"/>
    <s v="Unknown"/>
    <n v="2"/>
    <n v="2"/>
    <s v="Unknown"/>
    <n v="53280"/>
    <n v="11840"/>
    <n v="5920"/>
    <n v="35520"/>
    <s v="Toyota"/>
    <s v="Camry"/>
    <n v="2006"/>
    <x v="0"/>
    <s v="Medium"/>
    <x v="1"/>
  </r>
  <r>
    <n v="35"/>
    <n v="29"/>
    <n v="818167"/>
    <d v="2011-08-25T00:00:00"/>
    <s v="IN"/>
    <s v="500/1000"/>
    <n v="2000"/>
    <n v="653.66"/>
    <n v="0"/>
    <n v="475483"/>
    <s v="FEMALE"/>
    <s v="JD"/>
    <s v="Handlers-Cleaners"/>
    <s v="Unmarried"/>
    <n v="52100"/>
    <n v="-46900"/>
    <d v="2015-02-24T00:00:00"/>
    <s v="Multi-Vehicle Collision"/>
    <s v="Rear Collision"/>
    <s v="Minor Damage"/>
    <s v="Fire"/>
    <s v="SC"/>
    <s v="Springfield"/>
    <n v="22"/>
    <n v="3"/>
    <s v="No"/>
    <n v="0"/>
    <n v="0"/>
    <s v="Unknown"/>
    <n v="78300"/>
    <n v="15660"/>
    <n v="7830"/>
    <n v="54810"/>
    <s v="Bmw"/>
    <s v="X5"/>
    <n v="2009"/>
    <x v="1"/>
    <s v="High"/>
    <x v="2"/>
  </r>
  <r>
    <n v="156"/>
    <n v="37"/>
    <n v="277767"/>
    <d v="2010-06-28T00:00:00"/>
    <s v="OH"/>
    <s v="100/300"/>
    <n v="500"/>
    <n v="1080.1300000000001"/>
    <n v="0"/>
    <n v="606290"/>
    <s v="MALE"/>
    <s v="Associate"/>
    <s v="Protective-Serv"/>
    <s v="Other-Relative"/>
    <n v="0"/>
    <n v="-61000"/>
    <d v="2015-01-04T00:00:00"/>
    <s v="Multi-Vehicle Collision"/>
    <s v="Rear Collision"/>
    <s v="Major Damage"/>
    <s v="Ambulance"/>
    <s v="PA"/>
    <s v="Springfield"/>
    <n v="15"/>
    <n v="3"/>
    <s v="Yes"/>
    <n v="0"/>
    <n v="3"/>
    <s v="No"/>
    <n v="41490"/>
    <n v="4610"/>
    <n v="4610"/>
    <n v="32270"/>
    <s v="Nissan"/>
    <s v="Pathfinder"/>
    <n v="2001"/>
    <x v="1"/>
    <s v="Low"/>
    <x v="3"/>
  </r>
  <r>
    <n v="195"/>
    <n v="36"/>
    <n v="842618"/>
    <d v="2001-11-06T00:00:00"/>
    <s v="IN"/>
    <s v="100/300"/>
    <n v="2000"/>
    <n v="1346.18"/>
    <n v="0"/>
    <n v="611852"/>
    <s v="FEMALE"/>
    <s v="Associate"/>
    <s v="Machine-Op-Inspct"/>
    <s v="Wife"/>
    <n v="57800"/>
    <n v="-53300"/>
    <d v="2015-02-25T00:00:00"/>
    <s v="Multi-Vehicle Collision"/>
    <s v="Front Collision"/>
    <s v="Total Loss"/>
    <s v="Fire"/>
    <s v="SC"/>
    <s v="Hillsdale"/>
    <n v="14"/>
    <n v="3"/>
    <s v="Yes"/>
    <n v="2"/>
    <n v="3"/>
    <s v="Yes"/>
    <n v="68970"/>
    <n v="12540"/>
    <n v="6270"/>
    <n v="50160"/>
    <s v="Chevrolet"/>
    <s v="Tahoe"/>
    <n v="2007"/>
    <x v="1"/>
    <s v="High"/>
    <x v="3"/>
  </r>
  <r>
    <n v="369"/>
    <n v="55"/>
    <n v="577810"/>
    <d v="2013-04-15T00:00:00"/>
    <s v="OH"/>
    <s v="250/500"/>
    <n v="2000"/>
    <n v="1589.54"/>
    <n v="0"/>
    <n v="444734"/>
    <s v="MALE"/>
    <s v="College"/>
    <s v="Handlers-Cleaners"/>
    <s v="Husband"/>
    <n v="55400"/>
    <n v="0"/>
    <d v="2015-01-27T00:00:00"/>
    <s v="Multi-Vehicle Collision"/>
    <s v="Rear Collision"/>
    <s v="Minor Damage"/>
    <s v="Police"/>
    <s v="VA"/>
    <s v="Arlington"/>
    <n v="6"/>
    <n v="3"/>
    <s v="Unknown"/>
    <n v="2"/>
    <n v="0"/>
    <s v="Yes"/>
    <n v="85300"/>
    <n v="17060"/>
    <n v="8530"/>
    <n v="59710"/>
    <s v="Toyota"/>
    <s v="Highlander"/>
    <n v="2003"/>
    <x v="1"/>
    <s v="High"/>
    <x v="1"/>
  </r>
  <r>
    <n v="271"/>
    <n v="40"/>
    <n v="873114"/>
    <d v="1995-12-07T00:00:00"/>
    <s v="IL"/>
    <s v="100/300"/>
    <n v="1000"/>
    <n v="1251.6500000000001"/>
    <n v="0"/>
    <n v="433683"/>
    <s v="FEMALE"/>
    <s v="Associate"/>
    <s v="Other-Service"/>
    <s v="Wife"/>
    <n v="71200"/>
    <n v="0"/>
    <d v="2015-02-19T00:00:00"/>
    <s v="Parked Car"/>
    <s v="Unknown"/>
    <s v="Minor Damage"/>
    <s v="None"/>
    <s v="NY"/>
    <s v="Hillsdale"/>
    <n v="6"/>
    <n v="1"/>
    <s v="No"/>
    <n v="0"/>
    <n v="0"/>
    <s v="No"/>
    <n v="3080"/>
    <n v="560"/>
    <n v="280"/>
    <n v="2240"/>
    <s v="Audi"/>
    <s v="A3"/>
    <n v="2012"/>
    <x v="1"/>
    <s v="Medium"/>
    <x v="1"/>
  </r>
  <r>
    <n v="332"/>
    <n v="47"/>
    <n v="994538"/>
    <d v="1991-11-01T00:00:00"/>
    <s v="IL"/>
    <s v="100/300"/>
    <n v="2000"/>
    <n v="1083.01"/>
    <n v="0"/>
    <n v="448882"/>
    <s v="MALE"/>
    <s v="MD"/>
    <s v="Craft-Repair"/>
    <s v="Other-Relative"/>
    <n v="91900"/>
    <n v="0"/>
    <d v="2015-01-31T00:00:00"/>
    <s v="Multi-Vehicle Collision"/>
    <s v="Front Collision"/>
    <s v="Major Damage"/>
    <s v="Police"/>
    <s v="WV"/>
    <s v="Arlington"/>
    <n v="22"/>
    <n v="4"/>
    <s v="Yes"/>
    <n v="2"/>
    <n v="0"/>
    <s v="Unknown"/>
    <n v="71760"/>
    <n v="11040"/>
    <n v="11040"/>
    <n v="49680"/>
    <s v="Jeep"/>
    <s v="Grand Cherokee"/>
    <n v="2010"/>
    <x v="0"/>
    <s v="High"/>
    <x v="2"/>
  </r>
  <r>
    <n v="107"/>
    <n v="26"/>
    <n v="727792"/>
    <d v="2014-05-19T00:00:00"/>
    <s v="OH"/>
    <s v="100/300"/>
    <n v="500"/>
    <n v="974.59"/>
    <n v="0"/>
    <n v="466838"/>
    <s v="FEMALE"/>
    <s v="JD"/>
    <s v="Armed-Forces"/>
    <s v="Wife"/>
    <n v="62800"/>
    <n v="0"/>
    <d v="2015-01-18T00:00:00"/>
    <s v="Multi-Vehicle Collision"/>
    <s v="Rear Collision"/>
    <s v="Minor Damage"/>
    <s v="Ambulance"/>
    <s v="NY"/>
    <s v="Arlington"/>
    <n v="14"/>
    <n v="3"/>
    <s v="Unknown"/>
    <n v="1"/>
    <n v="0"/>
    <s v="No"/>
    <n v="59700"/>
    <n v="11940"/>
    <n v="11940"/>
    <n v="35820"/>
    <s v="Nissan"/>
    <s v="Ultimo"/>
    <n v="2002"/>
    <x v="1"/>
    <s v="Low"/>
    <x v="3"/>
  </r>
  <r>
    <n v="217"/>
    <n v="39"/>
    <n v="522506"/>
    <d v="1992-03-15T00:00:00"/>
    <s v="IL"/>
    <s v="500/1000"/>
    <n v="2000"/>
    <n v="1399.85"/>
    <n v="0"/>
    <n v="605490"/>
    <s v="FEMALE"/>
    <s v="Masters"/>
    <s v="Other-Service"/>
    <s v="Other-Relative"/>
    <n v="49900"/>
    <n v="-19800"/>
    <d v="2015-01-10T00:00:00"/>
    <s v="Multi-Vehicle Collision"/>
    <s v="Front Collision"/>
    <s v="Minor Damage"/>
    <s v="Fire"/>
    <s v="NY"/>
    <s v="Columbus"/>
    <n v="16"/>
    <n v="3"/>
    <s v="No"/>
    <n v="0"/>
    <n v="2"/>
    <s v="Unknown"/>
    <n v="64920"/>
    <n v="10820"/>
    <n v="10820"/>
    <n v="43280"/>
    <s v="Ford"/>
    <s v="Fusion"/>
    <n v="1997"/>
    <x v="1"/>
    <s v="High"/>
    <x v="3"/>
  </r>
  <r>
    <n v="243"/>
    <n v="43"/>
    <n v="367595"/>
    <d v="2006-02-03T00:00:00"/>
    <s v="IN"/>
    <s v="500/1000"/>
    <n v="500"/>
    <n v="1307.74"/>
    <n v="0"/>
    <n v="466137"/>
    <s v="FEMALE"/>
    <s v="Associate"/>
    <s v="Machine-Op-Inspct"/>
    <s v="Own-Child"/>
    <n v="0"/>
    <n v="-75700"/>
    <d v="2015-01-28T00:00:00"/>
    <s v="Multi-Vehicle Collision"/>
    <s v="Front Collision"/>
    <s v="Major Damage"/>
    <s v="Ambulance"/>
    <s v="SC"/>
    <s v="River wood"/>
    <n v="10"/>
    <n v="3"/>
    <s v="Unknown"/>
    <n v="0"/>
    <n v="1"/>
    <s v="No"/>
    <n v="37530"/>
    <n v="4170"/>
    <n v="4170"/>
    <n v="29190"/>
    <s v="Jeep"/>
    <s v="Wrangler"/>
    <n v="2008"/>
    <x v="1"/>
    <s v="Low"/>
    <x v="1"/>
  </r>
  <r>
    <n v="296"/>
    <n v="42"/>
    <n v="586104"/>
    <d v="2003-03-16T00:00:00"/>
    <s v="IN"/>
    <s v="250/500"/>
    <n v="2000"/>
    <n v="1219.27"/>
    <n v="0"/>
    <n v="466970"/>
    <s v="MALE"/>
    <s v="Associate"/>
    <s v="Tech-Support"/>
    <s v="Husband"/>
    <n v="53100"/>
    <n v="-63400"/>
    <d v="2015-02-16T00:00:00"/>
    <s v="Multi-Vehicle Collision"/>
    <s v="Side Collision"/>
    <s v="Total Loss"/>
    <s v="Ambulance"/>
    <s v="WV"/>
    <s v="Columbus"/>
    <n v="9"/>
    <n v="3"/>
    <s v="Yes"/>
    <n v="1"/>
    <n v="2"/>
    <s v="No"/>
    <n v="64080"/>
    <n v="7120"/>
    <n v="7120"/>
    <n v="49840"/>
    <s v="Saab"/>
    <n v="93"/>
    <n v="2012"/>
    <x v="1"/>
    <s v="High"/>
    <x v="1"/>
  </r>
  <r>
    <n v="264"/>
    <n v="41"/>
    <n v="424862"/>
    <d v="2002-10-16T00:00:00"/>
    <s v="OH"/>
    <s v="100/300"/>
    <n v="500"/>
    <n v="1411.3"/>
    <n v="0"/>
    <n v="474801"/>
    <s v="MALE"/>
    <s v="PhD"/>
    <s v="Prof-Specialty"/>
    <s v="Unmarried"/>
    <n v="55600"/>
    <n v="0"/>
    <d v="2015-02-08T00:00:00"/>
    <s v="Single Vehicle Collision"/>
    <s v="Rear Collision"/>
    <s v="Minor Damage"/>
    <s v="Other"/>
    <s v="PA"/>
    <s v="Northbrook"/>
    <n v="4"/>
    <n v="1"/>
    <s v="No"/>
    <n v="1"/>
    <n v="0"/>
    <s v="Unknown"/>
    <n v="60390"/>
    <n v="10980"/>
    <n v="5490"/>
    <n v="43920"/>
    <s v="Bmw"/>
    <s v="M5"/>
    <n v="2004"/>
    <x v="0"/>
    <s v="Low"/>
    <x v="0"/>
  </r>
  <r>
    <n v="108"/>
    <n v="33"/>
    <n v="512813"/>
    <d v="1990-01-27T00:00:00"/>
    <s v="IL"/>
    <s v="100/300"/>
    <n v="2000"/>
    <n v="694.45"/>
    <n v="0"/>
    <n v="450703"/>
    <s v="FEMALE"/>
    <s v="JD"/>
    <s v="Armed-Forces"/>
    <s v="Not-In-Family"/>
    <n v="0"/>
    <n v="0"/>
    <d v="2015-01-20T00:00:00"/>
    <s v="Multi-Vehicle Collision"/>
    <s v="Side Collision"/>
    <s v="Major Damage"/>
    <s v="Police"/>
    <s v="WV"/>
    <s v="North bend"/>
    <n v="6"/>
    <n v="3"/>
    <s v="Unknown"/>
    <n v="0"/>
    <n v="1"/>
    <s v="Yes"/>
    <n v="64350"/>
    <n v="5850"/>
    <n v="11700"/>
    <n v="46800"/>
    <s v="Nissan"/>
    <s v="Pathfinder"/>
    <n v="2011"/>
    <x v="0"/>
    <s v="High"/>
    <x v="1"/>
  </r>
  <r>
    <n v="32"/>
    <n v="38"/>
    <n v="356768"/>
    <d v="2010-03-11T00:00:00"/>
    <s v="IL"/>
    <s v="100/300"/>
    <n v="500"/>
    <n v="1006.77"/>
    <n v="6000000"/>
    <n v="478172"/>
    <s v="FEMALE"/>
    <s v="College"/>
    <s v="Other-Service"/>
    <s v="Own-Child"/>
    <n v="0"/>
    <n v="0"/>
    <d v="2015-02-06T00:00:00"/>
    <s v="Multi-Vehicle Collision"/>
    <s v="Side Collision"/>
    <s v="Minor Damage"/>
    <s v="Police"/>
    <s v="SC"/>
    <s v="North bend"/>
    <n v="15"/>
    <n v="3"/>
    <s v="Yes"/>
    <n v="2"/>
    <n v="1"/>
    <s v="Yes"/>
    <n v="70900"/>
    <n v="14180"/>
    <n v="7090"/>
    <n v="49630"/>
    <s v="Bmw"/>
    <s v="X6"/>
    <n v="1997"/>
    <x v="1"/>
    <s v="Low"/>
    <x v="3"/>
  </r>
  <r>
    <n v="259"/>
    <n v="39"/>
    <n v="330506"/>
    <d v="1995-09-19T00:00:00"/>
    <s v="OH"/>
    <s v="250/500"/>
    <n v="1000"/>
    <n v="1422.36"/>
    <n v="0"/>
    <n v="604668"/>
    <s v="FEMALE"/>
    <s v="JD"/>
    <s v="Craft-Repair"/>
    <s v="Unmarried"/>
    <n v="0"/>
    <n v="-83900"/>
    <d v="2015-01-24T00:00:00"/>
    <s v="Multi-Vehicle Collision"/>
    <s v="Side Collision"/>
    <s v="Minor Damage"/>
    <s v="Fire"/>
    <s v="PA"/>
    <s v="Columbus"/>
    <n v="12"/>
    <n v="3"/>
    <s v="No"/>
    <n v="1"/>
    <n v="3"/>
    <s v="Unknown"/>
    <n v="46560"/>
    <n v="7760"/>
    <n v="7760"/>
    <n v="31040"/>
    <s v="Nissan"/>
    <s v="Ultimo"/>
    <n v="2012"/>
    <x v="1"/>
    <s v="Medium"/>
    <x v="3"/>
  </r>
  <r>
    <n v="186"/>
    <n v="33"/>
    <n v="779075"/>
    <d v="2010-02-27T00:00:00"/>
    <s v="IN"/>
    <s v="100/300"/>
    <n v="1000"/>
    <n v="1348.32"/>
    <n v="0"/>
    <n v="469429"/>
    <s v="FEMALE"/>
    <s v="Associate"/>
    <s v="Craft-Repair"/>
    <s v="Wife"/>
    <n v="37600"/>
    <n v="-37600"/>
    <d v="2015-01-14T00:00:00"/>
    <s v="Vehicle Theft"/>
    <s v="Unknown"/>
    <s v="Trivial Damage"/>
    <s v="Police"/>
    <s v="NY"/>
    <s v="Arlington"/>
    <n v="3"/>
    <n v="1"/>
    <s v="No"/>
    <n v="2"/>
    <n v="1"/>
    <s v="Unknown"/>
    <n v="4730"/>
    <n v="860"/>
    <n v="860"/>
    <n v="3010"/>
    <s v="Chevrolet"/>
    <s v="Malibu"/>
    <n v="2013"/>
    <x v="0"/>
    <s v="Medium"/>
    <x v="0"/>
  </r>
  <r>
    <n v="201"/>
    <n v="40"/>
    <n v="799501"/>
    <d v="1991-12-28T00:00:00"/>
    <s v="OH"/>
    <s v="250/500"/>
    <n v="2000"/>
    <n v="1315.56"/>
    <n v="0"/>
    <n v="471806"/>
    <s v="FEMALE"/>
    <s v="PhD"/>
    <s v="Transport-Moving"/>
    <s v="Not-In-Family"/>
    <n v="0"/>
    <n v="0"/>
    <d v="2015-02-18T00:00:00"/>
    <s v="Vehicle Theft"/>
    <s v="Unknown"/>
    <s v="Minor Damage"/>
    <s v="Police"/>
    <s v="SC"/>
    <s v="Northbrook"/>
    <n v="14"/>
    <n v="1"/>
    <s v="Yes"/>
    <n v="0"/>
    <n v="0"/>
    <s v="Yes"/>
    <n v="6820"/>
    <n v="1240"/>
    <n v="1240"/>
    <n v="4340"/>
    <s v="Jeep"/>
    <s v="Grand Cherokee"/>
    <n v="2003"/>
    <x v="1"/>
    <s v="High"/>
    <x v="3"/>
  </r>
  <r>
    <n v="436"/>
    <n v="58"/>
    <n v="987905"/>
    <d v="2002-04-30T00:00:00"/>
    <s v="OH"/>
    <s v="250/500"/>
    <n v="2000"/>
    <n v="1407.01"/>
    <n v="5000000"/>
    <n v="475705"/>
    <s v="MALE"/>
    <s v="PhD"/>
    <s v="Tech-Support"/>
    <s v="Other-Relative"/>
    <n v="47400"/>
    <n v="-27600"/>
    <d v="2015-01-10T00:00:00"/>
    <s v="Single Vehicle Collision"/>
    <s v="Rear Collision"/>
    <s v="Major Damage"/>
    <s v="Police"/>
    <s v="WV"/>
    <s v="River wood"/>
    <n v="10"/>
    <n v="1"/>
    <s v="Unknown"/>
    <n v="0"/>
    <n v="2"/>
    <s v="Unknown"/>
    <n v="59900"/>
    <n v="11980"/>
    <n v="5990"/>
    <n v="41930"/>
    <s v="Bmw"/>
    <s v="X5"/>
    <n v="1997"/>
    <x v="0"/>
    <s v="High"/>
    <x v="1"/>
  </r>
  <r>
    <n v="189"/>
    <n v="36"/>
    <n v="967756"/>
    <d v="2007-04-28T00:00:00"/>
    <s v="OH"/>
    <s v="250/500"/>
    <n v="2000"/>
    <n v="1388.58"/>
    <n v="0"/>
    <n v="459122"/>
    <s v="FEMALE"/>
    <s v="MD"/>
    <s v="Priv-House-Serv"/>
    <s v="Own-Child"/>
    <n v="0"/>
    <n v="-49400"/>
    <d v="2015-02-13T00:00:00"/>
    <s v="Multi-Vehicle Collision"/>
    <s v="Side Collision"/>
    <s v="Major Damage"/>
    <s v="Police"/>
    <s v="WV"/>
    <s v="River wood"/>
    <n v="17"/>
    <n v="3"/>
    <s v="Unknown"/>
    <n v="1"/>
    <n v="3"/>
    <s v="Yes"/>
    <n v="79560"/>
    <n v="13260"/>
    <n v="13260"/>
    <n v="53040"/>
    <s v="Ford"/>
    <s v="Escape"/>
    <n v="2009"/>
    <x v="1"/>
    <s v="High"/>
    <x v="3"/>
  </r>
  <r>
    <n v="105"/>
    <n v="33"/>
    <n v="830414"/>
    <d v="1996-07-08T00:00:00"/>
    <s v="IL"/>
    <s v="500/1000"/>
    <n v="500"/>
    <n v="1310.76"/>
    <n v="0"/>
    <n v="476737"/>
    <s v="FEMALE"/>
    <s v="High School"/>
    <s v="Adm-Clerical"/>
    <s v="Not-In-Family"/>
    <n v="0"/>
    <n v="-40900"/>
    <d v="2015-02-17T00:00:00"/>
    <s v="Single Vehicle Collision"/>
    <s v="Front Collision"/>
    <s v="Total Loss"/>
    <s v="Other"/>
    <s v="VA"/>
    <s v="Northbrook"/>
    <n v="8"/>
    <n v="1"/>
    <s v="Yes"/>
    <n v="0"/>
    <n v="1"/>
    <s v="Unknown"/>
    <n v="70290"/>
    <n v="12780"/>
    <n v="6390"/>
    <n v="51120"/>
    <s v="Acura"/>
    <s v="MDX"/>
    <n v="2008"/>
    <x v="1"/>
    <s v="Low"/>
    <x v="1"/>
  </r>
  <r>
    <n v="163"/>
    <n v="31"/>
    <n v="127313"/>
    <d v="2002-04-01T00:00:00"/>
    <s v="IN"/>
    <s v="100/300"/>
    <n v="1000"/>
    <n v="1004.63"/>
    <n v="6000000"/>
    <n v="460359"/>
    <s v="MALE"/>
    <s v="JD"/>
    <s v="Priv-House-Serv"/>
    <s v="Not-In-Family"/>
    <n v="26900"/>
    <n v="0"/>
    <d v="2015-01-07T00:00:00"/>
    <s v="Multi-Vehicle Collision"/>
    <s v="Rear Collision"/>
    <s v="Total Loss"/>
    <s v="Ambulance"/>
    <s v="SC"/>
    <s v="Hillsdale"/>
    <n v="14"/>
    <n v="3"/>
    <s v="Yes"/>
    <n v="2"/>
    <n v="0"/>
    <s v="No"/>
    <n v="63910"/>
    <n v="5810"/>
    <n v="11620"/>
    <n v="46480"/>
    <s v="Subaru"/>
    <s v="Forrester"/>
    <n v="1999"/>
    <x v="1"/>
    <s v="Medium"/>
    <x v="3"/>
  </r>
  <r>
    <n v="219"/>
    <n v="40"/>
    <n v="786957"/>
    <d v="2006-10-29T00:00:00"/>
    <s v="OH"/>
    <s v="100/300"/>
    <n v="500"/>
    <n v="1134.9100000000001"/>
    <n v="0"/>
    <n v="452735"/>
    <s v="FEMALE"/>
    <s v="Associate"/>
    <s v="Transport-Moving"/>
    <s v="Not-In-Family"/>
    <n v="68700"/>
    <n v="0"/>
    <d v="2015-01-29T00:00:00"/>
    <s v="Vehicle Theft"/>
    <s v="Unknown"/>
    <s v="Trivial Damage"/>
    <s v="None"/>
    <s v="SC"/>
    <s v="River wood"/>
    <n v="6"/>
    <n v="1"/>
    <s v="Unknown"/>
    <n v="1"/>
    <n v="0"/>
    <s v="No"/>
    <n v="6400"/>
    <n v="640"/>
    <n v="640"/>
    <n v="5120"/>
    <s v="Toyota"/>
    <s v="Camry"/>
    <n v="1997"/>
    <x v="1"/>
    <s v="Low"/>
    <x v="1"/>
  </r>
  <r>
    <n v="88"/>
    <n v="25"/>
    <n v="332892"/>
    <d v="2007-10-25T00:00:00"/>
    <s v="IN"/>
    <s v="250/500"/>
    <n v="1000"/>
    <n v="1194"/>
    <n v="0"/>
    <n v="613583"/>
    <s v="FEMALE"/>
    <s v="JD"/>
    <s v="Handlers-Cleaners"/>
    <s v="Husband"/>
    <n v="0"/>
    <n v="0"/>
    <d v="2015-02-13T00:00:00"/>
    <s v="Single Vehicle Collision"/>
    <s v="Rear Collision"/>
    <s v="Major Damage"/>
    <s v="Ambulance"/>
    <s v="SC"/>
    <s v="Northbrook"/>
    <n v="6"/>
    <n v="1"/>
    <s v="Yes"/>
    <n v="1"/>
    <n v="2"/>
    <s v="Yes"/>
    <n v="66780"/>
    <n v="7420"/>
    <n v="7420"/>
    <n v="51940"/>
    <s v="Ford"/>
    <s v="Escape"/>
    <n v="2013"/>
    <x v="0"/>
    <s v="Medium"/>
    <x v="1"/>
  </r>
  <r>
    <n v="40"/>
    <n v="39"/>
    <n v="448642"/>
    <d v="2001-03-28T00:00:00"/>
    <s v="IN"/>
    <s v="500/1000"/>
    <n v="1000"/>
    <n v="1248.25"/>
    <n v="4000000"/>
    <n v="605692"/>
    <s v="FEMALE"/>
    <s v="College"/>
    <s v="Sales"/>
    <s v="Own-Child"/>
    <n v="0"/>
    <n v="-33300"/>
    <d v="2015-02-01T00:00:00"/>
    <s v="Parked Car"/>
    <s v="Unknown"/>
    <s v="Minor Damage"/>
    <s v="Police"/>
    <s v="VA"/>
    <s v="Northbrook"/>
    <n v="8"/>
    <n v="1"/>
    <s v="No"/>
    <n v="0"/>
    <n v="2"/>
    <s v="Unknown"/>
    <n v="8760"/>
    <n v="1460"/>
    <n v="1460"/>
    <n v="5840"/>
    <s v="Bmw"/>
    <s v="3 Series"/>
    <n v="2013"/>
    <x v="1"/>
    <s v="Medium"/>
    <x v="1"/>
  </r>
  <r>
    <n v="284"/>
    <n v="42"/>
    <n v="526039"/>
    <d v="1995-05-04T00:00:00"/>
    <s v="OH"/>
    <s v="100/300"/>
    <n v="500"/>
    <n v="1338.54"/>
    <n v="-1000000"/>
    <n v="438178"/>
    <s v="MALE"/>
    <s v="Associate"/>
    <s v="Machine-Op-Inspct"/>
    <s v="Wife"/>
    <n v="0"/>
    <n v="0"/>
    <d v="2015-01-29T00:00:00"/>
    <s v="Single Vehicle Collision"/>
    <s v="Side Collision"/>
    <s v="Major Damage"/>
    <s v="Ambulance"/>
    <s v="NC"/>
    <s v="Arlington"/>
    <n v="13"/>
    <n v="1"/>
    <s v="Yes"/>
    <n v="0"/>
    <n v="1"/>
    <s v="Unknown"/>
    <n v="94160"/>
    <n v="8560"/>
    <n v="17120"/>
    <n v="68480"/>
    <s v="Chevrolet"/>
    <s v="Malibu"/>
    <n v="1996"/>
    <x v="1"/>
    <s v="Low"/>
    <x v="3"/>
  </r>
  <r>
    <n v="59"/>
    <n v="40"/>
    <n v="444422"/>
    <d v="2011-09-28T00:00:00"/>
    <s v="IL"/>
    <s v="250/500"/>
    <n v="2000"/>
    <n v="782.23"/>
    <n v="0"/>
    <n v="449221"/>
    <s v="MALE"/>
    <s v="College"/>
    <s v="Protective-Serv"/>
    <s v="Other-Relative"/>
    <n v="64200"/>
    <n v="-32300"/>
    <d v="2015-02-06T00:00:00"/>
    <s v="Multi-Vehicle Collision"/>
    <s v="Front Collision"/>
    <s v="Total Loss"/>
    <s v="Ambulance"/>
    <s v="OH"/>
    <s v="Springfield"/>
    <n v="0"/>
    <n v="3"/>
    <s v="Unknown"/>
    <n v="0"/>
    <n v="2"/>
    <s v="No"/>
    <n v="51570"/>
    <n v="5730"/>
    <n v="11460"/>
    <n v="34380"/>
    <s v="Bmw"/>
    <s v="X5"/>
    <n v="2010"/>
    <x v="1"/>
    <s v="High"/>
    <x v="0"/>
  </r>
  <r>
    <n v="39"/>
    <n v="31"/>
    <n v="689500"/>
    <d v="2003-01-28T00:00:00"/>
    <s v="IL"/>
    <s v="250/500"/>
    <n v="2000"/>
    <n v="1366.9"/>
    <n v="0"/>
    <n v="459322"/>
    <s v="FEMALE"/>
    <s v="High School"/>
    <s v="Handlers-Cleaners"/>
    <s v="Husband"/>
    <n v="0"/>
    <n v="-15700"/>
    <d v="2015-01-28T00:00:00"/>
    <s v="Multi-Vehicle Collision"/>
    <s v="Rear Collision"/>
    <s v="Major Damage"/>
    <s v="Fire"/>
    <s v="NC"/>
    <s v="North bend"/>
    <n v="14"/>
    <n v="3"/>
    <s v="Unknown"/>
    <n v="1"/>
    <n v="0"/>
    <s v="No"/>
    <n v="52700"/>
    <n v="10540"/>
    <n v="10540"/>
    <n v="31620"/>
    <s v="Bmw"/>
    <s v="X6"/>
    <n v="2014"/>
    <x v="0"/>
    <s v="High"/>
    <x v="3"/>
  </r>
  <r>
    <n v="147"/>
    <n v="34"/>
    <n v="806081"/>
    <d v="2011-02-01T00:00:00"/>
    <s v="IL"/>
    <s v="500/1000"/>
    <n v="1000"/>
    <n v="1275.81"/>
    <n v="0"/>
    <n v="472657"/>
    <s v="MALE"/>
    <s v="High School"/>
    <s v="Sales"/>
    <s v="Wife"/>
    <n v="0"/>
    <n v="-48300"/>
    <d v="2015-01-21T00:00:00"/>
    <s v="Single Vehicle Collision"/>
    <s v="Side Collision"/>
    <s v="Minor Damage"/>
    <s v="Fire"/>
    <s v="NY"/>
    <s v="Columbus"/>
    <n v="13"/>
    <n v="1"/>
    <s v="Yes"/>
    <n v="2"/>
    <n v="2"/>
    <s v="Unknown"/>
    <n v="101010"/>
    <n v="15540"/>
    <n v="15540"/>
    <n v="69930"/>
    <s v="Mercedes"/>
    <s v="ML350"/>
    <n v="1998"/>
    <x v="1"/>
    <s v="Medium"/>
    <x v="3"/>
  </r>
  <r>
    <n v="156"/>
    <n v="37"/>
    <n v="384618"/>
    <d v="1993-02-09T00:00:00"/>
    <s v="IN"/>
    <s v="250/500"/>
    <n v="500"/>
    <n v="1090.6500000000001"/>
    <n v="0"/>
    <n v="608331"/>
    <s v="MALE"/>
    <s v="High School"/>
    <s v="Exec-Managerial"/>
    <s v="Unmarried"/>
    <n v="0"/>
    <n v="-51800"/>
    <d v="2015-01-16T00:00:00"/>
    <s v="Multi-Vehicle Collision"/>
    <s v="Rear Collision"/>
    <s v="Minor Damage"/>
    <s v="Police"/>
    <s v="NC"/>
    <s v="Columbus"/>
    <n v="16"/>
    <n v="4"/>
    <s v="Unknown"/>
    <n v="1"/>
    <n v="2"/>
    <s v="Yes"/>
    <n v="53400"/>
    <n v="5340"/>
    <n v="5340"/>
    <n v="42720"/>
    <s v="Honda"/>
    <s v="Civic"/>
    <n v="2010"/>
    <x v="0"/>
    <s v="Low"/>
    <x v="3"/>
  </r>
  <r>
    <n v="123"/>
    <n v="31"/>
    <n v="756459"/>
    <d v="2005-08-05T00:00:00"/>
    <s v="IN"/>
    <s v="250/500"/>
    <n v="500"/>
    <n v="1326"/>
    <n v="0"/>
    <n v="438546"/>
    <s v="FEMALE"/>
    <s v="Associate"/>
    <s v="Prof-Specialty"/>
    <s v="Wife"/>
    <n v="0"/>
    <n v="-54600"/>
    <d v="2015-02-17T00:00:00"/>
    <s v="Single Vehicle Collision"/>
    <s v="Side Collision"/>
    <s v="Total Loss"/>
    <s v="Fire"/>
    <s v="SC"/>
    <s v="Northbrook"/>
    <n v="13"/>
    <n v="1"/>
    <s v="Unknown"/>
    <n v="1"/>
    <n v="2"/>
    <s v="No"/>
    <n v="72120"/>
    <n v="12020"/>
    <n v="12020"/>
    <n v="48080"/>
    <s v="Mercedes"/>
    <s v="ML350"/>
    <n v="2009"/>
    <x v="1"/>
    <s v="Low"/>
    <x v="3"/>
  </r>
  <r>
    <n v="231"/>
    <n v="43"/>
    <n v="655787"/>
    <d v="2006-06-17T00:00:00"/>
    <s v="IL"/>
    <s v="250/500"/>
    <n v="2000"/>
    <n v="972.47"/>
    <n v="0"/>
    <n v="441981"/>
    <s v="MALE"/>
    <s v="College"/>
    <s v="Protective-Serv"/>
    <s v="Wife"/>
    <n v="0"/>
    <n v="-58100"/>
    <d v="2015-02-01T00:00:00"/>
    <s v="Multi-Vehicle Collision"/>
    <s v="Front Collision"/>
    <s v="Minor Damage"/>
    <s v="Police"/>
    <s v="PA"/>
    <s v="Hillsdale"/>
    <n v="15"/>
    <n v="3"/>
    <s v="Yes"/>
    <n v="2"/>
    <n v="2"/>
    <s v="Yes"/>
    <n v="77100"/>
    <n v="7710"/>
    <n v="15420"/>
    <n v="53970"/>
    <s v="Audi"/>
    <s v="A3"/>
    <n v="2010"/>
    <x v="1"/>
    <s v="High"/>
    <x v="3"/>
  </r>
  <r>
    <n v="247"/>
    <n v="39"/>
    <n v="419954"/>
    <d v="1993-12-07T00:00:00"/>
    <s v="IL"/>
    <s v="100/300"/>
    <n v="500"/>
    <n v="806.31"/>
    <n v="0"/>
    <n v="602177"/>
    <s v="FEMALE"/>
    <s v="College"/>
    <s v="Handlers-Cleaners"/>
    <s v="Wife"/>
    <n v="0"/>
    <n v="0"/>
    <d v="2015-02-25T00:00:00"/>
    <s v="Parked Car"/>
    <s v="Unknown"/>
    <s v="Trivial Damage"/>
    <s v="Police"/>
    <s v="SC"/>
    <s v="North bend"/>
    <n v="3"/>
    <n v="1"/>
    <s v="Unknown"/>
    <n v="2"/>
    <n v="3"/>
    <s v="Unknown"/>
    <n v="3300"/>
    <n v="600"/>
    <n v="0"/>
    <n v="2700"/>
    <s v="Dodge"/>
    <s v="RAM"/>
    <n v="2003"/>
    <x v="1"/>
    <s v="Low"/>
    <x v="0"/>
  </r>
  <r>
    <n v="194"/>
    <n v="35"/>
    <n v="275092"/>
    <d v="2012-03-14T00:00:00"/>
    <s v="IL"/>
    <s v="500/1000"/>
    <n v="500"/>
    <n v="1416.24"/>
    <n v="0"/>
    <n v="441659"/>
    <s v="FEMALE"/>
    <s v="MD"/>
    <s v="Adm-Clerical"/>
    <s v="Not-In-Family"/>
    <n v="0"/>
    <n v="0"/>
    <d v="2015-02-26T00:00:00"/>
    <s v="Parked Car"/>
    <s v="Unknown"/>
    <s v="Minor Damage"/>
    <s v="None"/>
    <s v="WV"/>
    <s v="North bend"/>
    <n v="7"/>
    <n v="1"/>
    <s v="Yes"/>
    <n v="1"/>
    <n v="0"/>
    <s v="Unknown"/>
    <n v="5940"/>
    <n v="1080"/>
    <n v="540"/>
    <n v="4320"/>
    <s v="Nissan"/>
    <s v="Pathfinder"/>
    <n v="2003"/>
    <x v="1"/>
    <s v="Low"/>
    <x v="1"/>
  </r>
  <r>
    <n v="119"/>
    <n v="27"/>
    <n v="515698"/>
    <d v="1997-08-05T00:00:00"/>
    <s v="IN"/>
    <s v="250/500"/>
    <n v="2000"/>
    <n v="1097.6400000000001"/>
    <n v="0"/>
    <n v="614812"/>
    <s v="MALE"/>
    <s v="High School"/>
    <s v="Transport-Moving"/>
    <s v="Other-Relative"/>
    <n v="27100"/>
    <n v="0"/>
    <d v="2015-02-06T00:00:00"/>
    <s v="Multi-Vehicle Collision"/>
    <s v="Rear Collision"/>
    <s v="Major Damage"/>
    <s v="Other"/>
    <s v="PA"/>
    <s v="North bend"/>
    <n v="16"/>
    <n v="2"/>
    <s v="No"/>
    <n v="1"/>
    <n v="0"/>
    <s v="Unknown"/>
    <n v="63720"/>
    <n v="7080"/>
    <n v="21240"/>
    <n v="35400"/>
    <s v="Acura"/>
    <s v="TL"/>
    <n v="2006"/>
    <x v="1"/>
    <s v="High"/>
    <x v="3"/>
  </r>
  <r>
    <n v="259"/>
    <n v="43"/>
    <n v="132871"/>
    <d v="2009-07-05T00:00:00"/>
    <s v="IL"/>
    <s v="100/300"/>
    <n v="500"/>
    <n v="947.75"/>
    <n v="0"/>
    <n v="458470"/>
    <s v="FEMALE"/>
    <s v="Masters"/>
    <s v="Farming-Fishing"/>
    <s v="Not-In-Family"/>
    <n v="0"/>
    <n v="-39300"/>
    <d v="2015-02-03T00:00:00"/>
    <s v="Vehicle Theft"/>
    <s v="Unknown"/>
    <s v="Trivial Damage"/>
    <s v="Police"/>
    <s v="SC"/>
    <s v="River wood"/>
    <n v="15"/>
    <n v="1"/>
    <s v="No"/>
    <n v="1"/>
    <n v="3"/>
    <s v="No"/>
    <n v="7680"/>
    <n v="1280"/>
    <n v="640"/>
    <n v="5760"/>
    <s v="Audi"/>
    <s v="A5"/>
    <n v="2008"/>
    <x v="1"/>
    <s v="Low"/>
    <x v="3"/>
  </r>
  <r>
    <n v="107"/>
    <n v="31"/>
    <n v="714929"/>
    <d v="1994-11-25T00:00:00"/>
    <s v="IL"/>
    <s v="100/300"/>
    <n v="2000"/>
    <n v="1018.73"/>
    <n v="5000000"/>
    <n v="469646"/>
    <s v="MALE"/>
    <s v="Associate"/>
    <s v="Handlers-Cleaners"/>
    <s v="Own-Child"/>
    <n v="20000"/>
    <n v="-82700"/>
    <d v="2015-01-27T00:00:00"/>
    <s v="Multi-Vehicle Collision"/>
    <s v="Side Collision"/>
    <s v="Total Loss"/>
    <s v="Police"/>
    <s v="NY"/>
    <s v="River wood"/>
    <n v="21"/>
    <n v="3"/>
    <s v="Yes"/>
    <n v="1"/>
    <n v="2"/>
    <s v="Unknown"/>
    <n v="93730"/>
    <n v="14420"/>
    <n v="21630"/>
    <n v="57680"/>
    <s v="Honda"/>
    <s v="CRV"/>
    <n v="2001"/>
    <x v="1"/>
    <s v="High"/>
    <x v="2"/>
  </r>
  <r>
    <n v="48"/>
    <n v="44"/>
    <n v="297816"/>
    <d v="1997-02-03T00:00:00"/>
    <s v="IL"/>
    <s v="100/300"/>
    <n v="2000"/>
    <n v="1400.74"/>
    <n v="0"/>
    <n v="611118"/>
    <s v="MALE"/>
    <s v="College"/>
    <s v="Sales"/>
    <s v="Other-Relative"/>
    <n v="34000"/>
    <n v="-55600"/>
    <d v="2015-01-21T00:00:00"/>
    <s v="Multi-Vehicle Collision"/>
    <s v="Rear Collision"/>
    <s v="Major Damage"/>
    <s v="Police"/>
    <s v="NC"/>
    <s v="Arlington"/>
    <n v="23"/>
    <n v="3"/>
    <s v="Yes"/>
    <n v="0"/>
    <n v="2"/>
    <s v="Unknown"/>
    <n v="87300"/>
    <n v="17460"/>
    <n v="17460"/>
    <n v="52380"/>
    <s v="Jeep"/>
    <s v="Wrangler"/>
    <n v="2013"/>
    <x v="1"/>
    <s v="High"/>
    <x v="2"/>
  </r>
  <r>
    <n v="267"/>
    <n v="40"/>
    <n v="426708"/>
    <d v="2009-10-09T00:00:00"/>
    <s v="IL"/>
    <s v="250/500"/>
    <n v="500"/>
    <n v="1155.53"/>
    <n v="5000000"/>
    <n v="465158"/>
    <s v="MALE"/>
    <s v="JD"/>
    <s v="Transport-Moving"/>
    <s v="Wife"/>
    <n v="0"/>
    <n v="-35200"/>
    <d v="2015-01-24T00:00:00"/>
    <s v="Parked Car"/>
    <s v="Unknown"/>
    <s v="Trivial Damage"/>
    <s v="Police"/>
    <s v="NY"/>
    <s v="Columbus"/>
    <n v="5"/>
    <n v="1"/>
    <s v="Unknown"/>
    <n v="0"/>
    <n v="2"/>
    <s v="No"/>
    <n v="5670"/>
    <n v="1260"/>
    <n v="630"/>
    <n v="3780"/>
    <s v="Ford"/>
    <s v="F150"/>
    <n v="1997"/>
    <x v="1"/>
    <s v="Low"/>
    <x v="0"/>
  </r>
  <r>
    <n v="286"/>
    <n v="47"/>
    <n v="615047"/>
    <d v="2002-11-20T00:00:00"/>
    <s v="IN"/>
    <s v="250/500"/>
    <n v="500"/>
    <n v="1386.93"/>
    <n v="0"/>
    <n v="457130"/>
    <s v="MALE"/>
    <s v="High School"/>
    <s v="Priv-House-Serv"/>
    <s v="Husband"/>
    <n v="54100"/>
    <n v="-77600"/>
    <d v="2015-01-17T00:00:00"/>
    <s v="Multi-Vehicle Collision"/>
    <s v="Rear Collision"/>
    <s v="Minor Damage"/>
    <s v="Other"/>
    <s v="NY"/>
    <s v="Springfield"/>
    <n v="15"/>
    <n v="3"/>
    <s v="Yes"/>
    <n v="0"/>
    <n v="0"/>
    <s v="No"/>
    <n v="65800"/>
    <n v="13160"/>
    <n v="6580"/>
    <n v="46060"/>
    <s v="Acura"/>
    <s v="TL"/>
    <n v="2001"/>
    <x v="1"/>
    <s v="Low"/>
    <x v="3"/>
  </r>
  <r>
    <n v="175"/>
    <n v="34"/>
    <n v="771236"/>
    <d v="1995-05-29T00:00:00"/>
    <s v="OH"/>
    <s v="100/300"/>
    <n v="500"/>
    <n v="915.29"/>
    <n v="0"/>
    <n v="607893"/>
    <s v="FEMALE"/>
    <s v="JD"/>
    <s v="Handlers-Cleaners"/>
    <s v="Wife"/>
    <n v="82400"/>
    <n v="-57100"/>
    <d v="2015-02-23T00:00:00"/>
    <s v="Single Vehicle Collision"/>
    <s v="Front Collision"/>
    <s v="Major Damage"/>
    <s v="Other"/>
    <s v="NY"/>
    <s v="Arlington"/>
    <n v="14"/>
    <n v="1"/>
    <s v="Unknown"/>
    <n v="2"/>
    <n v="1"/>
    <s v="Yes"/>
    <n v="36720"/>
    <n v="4080"/>
    <n v="4080"/>
    <n v="28560"/>
    <s v="Honda"/>
    <s v="Accord"/>
    <n v="2009"/>
    <x v="0"/>
    <s v="Low"/>
    <x v="3"/>
  </r>
  <r>
    <n v="111"/>
    <n v="29"/>
    <n v="235869"/>
    <d v="2011-01-22T00:00:00"/>
    <s v="IL"/>
    <s v="250/500"/>
    <n v="500"/>
    <n v="1239.55"/>
    <n v="2000000"/>
    <n v="464736"/>
    <s v="FEMALE"/>
    <s v="PhD"/>
    <s v="Farming-Fishing"/>
    <s v="Own-Child"/>
    <n v="0"/>
    <n v="0"/>
    <d v="2015-01-09T00:00:00"/>
    <s v="Single Vehicle Collision"/>
    <s v="Side Collision"/>
    <s v="Major Damage"/>
    <s v="Fire"/>
    <s v="SC"/>
    <s v="River wood"/>
    <n v="1"/>
    <n v="1"/>
    <s v="Unknown"/>
    <n v="1"/>
    <n v="1"/>
    <s v="Yes"/>
    <n v="52800"/>
    <n v="4800"/>
    <n v="9600"/>
    <n v="38400"/>
    <s v="Mercedes"/>
    <s v="ML350"/>
    <n v="1996"/>
    <x v="0"/>
    <s v="Low"/>
    <x v="0"/>
  </r>
  <r>
    <n v="151"/>
    <n v="37"/>
    <n v="931625"/>
    <d v="2012-10-18T00:00:00"/>
    <s v="IN"/>
    <s v="250/500"/>
    <n v="500"/>
    <n v="1366.42"/>
    <n v="0"/>
    <n v="476198"/>
    <s v="FEMALE"/>
    <s v="Associate"/>
    <s v="Protective-Serv"/>
    <s v="Unmarried"/>
    <n v="44000"/>
    <n v="0"/>
    <d v="2015-02-15T00:00:00"/>
    <s v="Multi-Vehicle Collision"/>
    <s v="Rear Collision"/>
    <s v="Total Loss"/>
    <s v="Fire"/>
    <s v="SC"/>
    <s v="Arlington"/>
    <n v="14"/>
    <n v="3"/>
    <s v="No"/>
    <n v="1"/>
    <n v="2"/>
    <s v="Yes"/>
    <n v="59100"/>
    <n v="5910"/>
    <n v="5910"/>
    <n v="47280"/>
    <s v="Nissan"/>
    <s v="Maxima"/>
    <n v="1998"/>
    <x v="0"/>
    <s v="Low"/>
    <x v="3"/>
  </r>
  <r>
    <n v="156"/>
    <n v="37"/>
    <n v="371635"/>
    <d v="1991-10-13T00:00:00"/>
    <s v="OH"/>
    <s v="500/1000"/>
    <n v="1000"/>
    <n v="1086.48"/>
    <n v="6000000"/>
    <n v="444903"/>
    <s v="MALE"/>
    <s v="Associate"/>
    <s v="Machine-Op-Inspct"/>
    <s v="Unmarried"/>
    <n v="0"/>
    <n v="-53800"/>
    <d v="2015-01-16T00:00:00"/>
    <s v="Multi-Vehicle Collision"/>
    <s v="Rear Collision"/>
    <s v="Total Loss"/>
    <s v="Other"/>
    <s v="NY"/>
    <s v="Northbrook"/>
    <n v="17"/>
    <n v="3"/>
    <s v="Unknown"/>
    <n v="1"/>
    <n v="1"/>
    <s v="Yes"/>
    <n v="77440"/>
    <n v="14080"/>
    <n v="7040"/>
    <n v="56320"/>
    <s v="Subaru"/>
    <s v="Legacy"/>
    <n v="1999"/>
    <x v="1"/>
    <s v="Medium"/>
    <x v="3"/>
  </r>
  <r>
    <n v="165"/>
    <n v="36"/>
    <n v="427199"/>
    <d v="2010-10-01T00:00:00"/>
    <s v="IL"/>
    <s v="250/500"/>
    <n v="2000"/>
    <n v="1247.8699999999999"/>
    <n v="0"/>
    <n v="464336"/>
    <s v="MALE"/>
    <s v="Masters"/>
    <s v="Armed-Forces"/>
    <s v="Husband"/>
    <n v="0"/>
    <n v="-39700"/>
    <d v="2015-01-14T00:00:00"/>
    <s v="Multi-Vehicle Collision"/>
    <s v="Side Collision"/>
    <s v="Total Loss"/>
    <s v="Fire"/>
    <s v="NY"/>
    <s v="North bend"/>
    <n v="20"/>
    <n v="3"/>
    <s v="No"/>
    <n v="2"/>
    <n v="2"/>
    <s v="No"/>
    <n v="45700"/>
    <n v="4570"/>
    <n v="4570"/>
    <n v="36560"/>
    <s v="Bmw"/>
    <s v="3 Series"/>
    <n v="2008"/>
    <x v="1"/>
    <s v="High"/>
    <x v="2"/>
  </r>
  <r>
    <n v="253"/>
    <n v="41"/>
    <n v="261315"/>
    <d v="2013-04-10T00:00:00"/>
    <s v="OH"/>
    <s v="100/300"/>
    <n v="2000"/>
    <n v="1312.75"/>
    <n v="0"/>
    <n v="471453"/>
    <s v="FEMALE"/>
    <s v="PhD"/>
    <s v="Sales"/>
    <s v="Other-Relative"/>
    <n v="81300"/>
    <n v="0"/>
    <d v="2015-01-01T00:00:00"/>
    <s v="Multi-Vehicle Collision"/>
    <s v="Rear Collision"/>
    <s v="Major Damage"/>
    <s v="Other"/>
    <s v="SC"/>
    <s v="Springfield"/>
    <n v="10"/>
    <n v="3"/>
    <s v="No"/>
    <n v="2"/>
    <n v="2"/>
    <s v="Yes"/>
    <n v="80740"/>
    <n v="7340"/>
    <n v="14680"/>
    <n v="58720"/>
    <s v="Toyota"/>
    <s v="Camry"/>
    <n v="2014"/>
    <x v="0"/>
    <s v="High"/>
    <x v="1"/>
  </r>
  <r>
    <n v="10"/>
    <n v="26"/>
    <n v="582973"/>
    <d v="2008-06-11T00:00:00"/>
    <s v="IN"/>
    <s v="100/300"/>
    <n v="2000"/>
    <n v="765.64"/>
    <n v="0"/>
    <n v="466191"/>
    <s v="MALE"/>
    <s v="MD"/>
    <s v="Sales"/>
    <s v="Not-In-Family"/>
    <n v="0"/>
    <n v="-22200"/>
    <d v="2015-02-16T00:00:00"/>
    <s v="Multi-Vehicle Collision"/>
    <s v="Front Collision"/>
    <s v="Major Damage"/>
    <s v="Ambulance"/>
    <s v="SC"/>
    <s v="Northbrook"/>
    <n v="3"/>
    <n v="3"/>
    <s v="Unknown"/>
    <n v="0"/>
    <n v="3"/>
    <s v="Unknown"/>
    <n v="31350"/>
    <n v="2850"/>
    <n v="5700"/>
    <n v="22800"/>
    <s v="Honda"/>
    <s v="Accord"/>
    <n v="2001"/>
    <x v="0"/>
    <s v="High"/>
    <x v="0"/>
  </r>
  <r>
    <n v="158"/>
    <n v="33"/>
    <n v="278091"/>
    <d v="2013-12-04T00:00:00"/>
    <s v="OH"/>
    <s v="100/300"/>
    <n v="2000"/>
    <n v="1327.41"/>
    <n v="0"/>
    <n v="440930"/>
    <s v="FEMALE"/>
    <s v="Associate"/>
    <s v="Handlers-Cleaners"/>
    <s v="Other-Relative"/>
    <n v="0"/>
    <n v="-38600"/>
    <d v="2015-01-04T00:00:00"/>
    <s v="Single Vehicle Collision"/>
    <s v="Side Collision"/>
    <s v="Total Loss"/>
    <s v="Other"/>
    <s v="SC"/>
    <s v="Hillsdale"/>
    <n v="0"/>
    <n v="1"/>
    <s v="Unknown"/>
    <n v="0"/>
    <n v="0"/>
    <s v="Unknown"/>
    <n v="35000"/>
    <n v="3500"/>
    <n v="7000"/>
    <n v="24500"/>
    <s v="Subaru"/>
    <s v="Legacy"/>
    <n v="2012"/>
    <x v="1"/>
    <s v="High"/>
    <x v="0"/>
  </r>
  <r>
    <n v="436"/>
    <n v="59"/>
    <n v="153154"/>
    <d v="2010-08-21T00:00:00"/>
    <s v="OH"/>
    <s v="500/1000"/>
    <n v="1000"/>
    <n v="1338.55"/>
    <n v="0"/>
    <n v="430380"/>
    <s v="MALE"/>
    <s v="PhD"/>
    <s v="Protective-Serv"/>
    <s v="Own-Child"/>
    <n v="39000"/>
    <n v="0"/>
    <d v="2015-01-12T00:00:00"/>
    <s v="Multi-Vehicle Collision"/>
    <s v="Side Collision"/>
    <s v="Total Loss"/>
    <s v="Police"/>
    <s v="WV"/>
    <s v="Hillsdale"/>
    <n v="10"/>
    <n v="3"/>
    <s v="Unknown"/>
    <n v="2"/>
    <n v="2"/>
    <s v="No"/>
    <n v="68000"/>
    <n v="13600"/>
    <n v="6800"/>
    <n v="47600"/>
    <s v="Toyota"/>
    <s v="Corolla"/>
    <n v="2014"/>
    <x v="1"/>
    <s v="Medium"/>
    <x v="1"/>
  </r>
  <r>
    <n v="91"/>
    <n v="30"/>
    <n v="515217"/>
    <d v="2010-06-18T00:00:00"/>
    <s v="IL"/>
    <s v="250/500"/>
    <n v="2000"/>
    <n v="1316.63"/>
    <n v="8000000"/>
    <n v="613178"/>
    <s v="FEMALE"/>
    <s v="Masters"/>
    <s v="Machine-Op-Inspct"/>
    <s v="Unmarried"/>
    <n v="43900"/>
    <n v="0"/>
    <d v="2015-01-08T00:00:00"/>
    <s v="Multi-Vehicle Collision"/>
    <s v="Side Collision"/>
    <s v="Minor Damage"/>
    <s v="Other"/>
    <s v="SC"/>
    <s v="North bend"/>
    <n v="13"/>
    <n v="3"/>
    <s v="Yes"/>
    <n v="2"/>
    <n v="0"/>
    <s v="Unknown"/>
    <n v="84500"/>
    <n v="13000"/>
    <n v="13000"/>
    <n v="58500"/>
    <s v="Bmw"/>
    <s v="X6"/>
    <n v="2009"/>
    <x v="1"/>
    <s v="High"/>
    <x v="3"/>
  </r>
  <r>
    <n v="256"/>
    <n v="42"/>
    <n v="860497"/>
    <d v="1992-04-10T00:00:00"/>
    <s v="IL"/>
    <s v="500/1000"/>
    <n v="1000"/>
    <n v="1286.44"/>
    <n v="0"/>
    <n v="460564"/>
    <s v="FEMALE"/>
    <s v="MD"/>
    <s v="Transport-Moving"/>
    <s v="Wife"/>
    <n v="0"/>
    <n v="-39500"/>
    <d v="2015-01-22T00:00:00"/>
    <s v="Single Vehicle Collision"/>
    <s v="Rear Collision"/>
    <s v="Minor Damage"/>
    <s v="Police"/>
    <s v="WV"/>
    <s v="North bend"/>
    <n v="14"/>
    <n v="1"/>
    <s v="No"/>
    <n v="2"/>
    <n v="1"/>
    <s v="Unknown"/>
    <n v="75500"/>
    <n v="7550"/>
    <n v="15100"/>
    <n v="52850"/>
    <s v="Nissan"/>
    <s v="Ultimo"/>
    <n v="1998"/>
    <x v="1"/>
    <s v="Medium"/>
    <x v="3"/>
  </r>
  <r>
    <n v="274"/>
    <n v="46"/>
    <n v="351741"/>
    <d v="1997-02-03T00:00:00"/>
    <s v="OH"/>
    <s v="500/1000"/>
    <n v="1000"/>
    <n v="1372.18"/>
    <n v="0"/>
    <n v="439929"/>
    <s v="MALE"/>
    <s v="High School"/>
    <s v="Exec-Managerial"/>
    <s v="Not-In-Family"/>
    <n v="0"/>
    <n v="0"/>
    <d v="2015-01-13T00:00:00"/>
    <s v="Multi-Vehicle Collision"/>
    <s v="Side Collision"/>
    <s v="Total Loss"/>
    <s v="Other"/>
    <s v="WV"/>
    <s v="River wood"/>
    <n v="22"/>
    <n v="3"/>
    <s v="No"/>
    <n v="1"/>
    <n v="3"/>
    <s v="Unknown"/>
    <n v="90600"/>
    <n v="15100"/>
    <n v="15100"/>
    <n v="60400"/>
    <s v="Bmw"/>
    <s v="X5"/>
    <n v="2009"/>
    <x v="1"/>
    <s v="Medium"/>
    <x v="2"/>
  </r>
  <r>
    <n v="275"/>
    <n v="45"/>
    <n v="403737"/>
    <d v="1991-12-06T00:00:00"/>
    <s v="IN"/>
    <s v="500/1000"/>
    <n v="2000"/>
    <n v="1447.77"/>
    <n v="0"/>
    <n v="605756"/>
    <s v="FEMALE"/>
    <s v="Associate"/>
    <s v="Adm-Clerical"/>
    <s v="Wife"/>
    <n v="39400"/>
    <n v="-63900"/>
    <d v="2015-01-18T00:00:00"/>
    <s v="Multi-Vehicle Collision"/>
    <s v="Side Collision"/>
    <s v="Total Loss"/>
    <s v="Ambulance"/>
    <s v="VA"/>
    <s v="North bend"/>
    <n v="8"/>
    <n v="3"/>
    <s v="Yes"/>
    <n v="1"/>
    <n v="1"/>
    <s v="Unknown"/>
    <n v="64320"/>
    <n v="5360"/>
    <n v="10720"/>
    <n v="48240"/>
    <s v="Acura"/>
    <s v="MDX"/>
    <n v="1998"/>
    <x v="1"/>
    <s v="High"/>
    <x v="1"/>
  </r>
  <r>
    <n v="1"/>
    <n v="33"/>
    <n v="162004"/>
    <d v="1995-09-19T00:00:00"/>
    <s v="IL"/>
    <s v="250/500"/>
    <n v="500"/>
    <n v="903.32"/>
    <n v="0"/>
    <n v="451184"/>
    <s v="FEMALE"/>
    <s v="High School"/>
    <s v="Transport-Moving"/>
    <s v="Not-In-Family"/>
    <n v="0"/>
    <n v="0"/>
    <d v="2015-01-19T00:00:00"/>
    <s v="Multi-Vehicle Collision"/>
    <s v="Rear Collision"/>
    <s v="Minor Damage"/>
    <s v="Police"/>
    <s v="NY"/>
    <s v="North bend"/>
    <n v="1"/>
    <n v="3"/>
    <s v="Unknown"/>
    <n v="1"/>
    <n v="0"/>
    <s v="Unknown"/>
    <n v="31700"/>
    <n v="6340"/>
    <n v="3170"/>
    <n v="22190"/>
    <s v="Toyota"/>
    <s v="Highlander"/>
    <n v="2006"/>
    <x v="1"/>
    <s v="Low"/>
    <x v="0"/>
  </r>
  <r>
    <n v="85"/>
    <n v="30"/>
    <n v="740384"/>
    <d v="1993-10-29T00:00:00"/>
    <s v="IN"/>
    <s v="500/1000"/>
    <n v="1000"/>
    <n v="1454.42"/>
    <n v="0"/>
    <n v="459588"/>
    <s v="MALE"/>
    <s v="Associate"/>
    <s v="Protective-Serv"/>
    <s v="Other-Relative"/>
    <n v="51600"/>
    <n v="-73900"/>
    <d v="2015-01-31T00:00:00"/>
    <s v="Single Vehicle Collision"/>
    <s v="Side Collision"/>
    <s v="Major Damage"/>
    <s v="Other"/>
    <s v="NY"/>
    <s v="Springfield"/>
    <n v="19"/>
    <n v="1"/>
    <s v="Yes"/>
    <n v="0"/>
    <n v="1"/>
    <s v="Yes"/>
    <n v="74280"/>
    <n v="12380"/>
    <n v="12380"/>
    <n v="49520"/>
    <s v="Subaru"/>
    <s v="Forrester"/>
    <n v="2006"/>
    <x v="0"/>
    <s v="Medium"/>
    <x v="2"/>
  </r>
  <r>
    <n v="233"/>
    <n v="37"/>
    <n v="876714"/>
    <d v="1991-11-03T00:00:00"/>
    <s v="IL"/>
    <s v="100/300"/>
    <n v="2000"/>
    <n v="1603.42"/>
    <n v="0"/>
    <n v="616637"/>
    <s v="FEMALE"/>
    <s v="High School"/>
    <s v="Sales"/>
    <s v="Wife"/>
    <n v="61600"/>
    <n v="-30200"/>
    <d v="2015-02-06T00:00:00"/>
    <s v="Single Vehicle Collision"/>
    <s v="Front Collision"/>
    <s v="Total Loss"/>
    <s v="Fire"/>
    <s v="NY"/>
    <s v="Columbus"/>
    <n v="17"/>
    <n v="1"/>
    <s v="Yes"/>
    <n v="0"/>
    <n v="2"/>
    <s v="Yes"/>
    <n v="80520"/>
    <n v="13420"/>
    <n v="6710"/>
    <n v="60390"/>
    <s v="Toyota"/>
    <s v="Corolla"/>
    <n v="2005"/>
    <x v="1"/>
    <s v="High"/>
    <x v="3"/>
  </r>
  <r>
    <n v="142"/>
    <n v="30"/>
    <n v="951543"/>
    <d v="2002-07-09T00:00:00"/>
    <s v="IN"/>
    <s v="250/500"/>
    <n v="2000"/>
    <n v="1616.58"/>
    <n v="0"/>
    <n v="447979"/>
    <s v="MALE"/>
    <s v="JD"/>
    <s v="Adm-Clerical"/>
    <s v="Husband"/>
    <n v="58500"/>
    <n v="-46800"/>
    <d v="2015-02-04T00:00:00"/>
    <s v="Multi-Vehicle Collision"/>
    <s v="Rear Collision"/>
    <s v="Major Damage"/>
    <s v="Other"/>
    <s v="SC"/>
    <s v="Hillsdale"/>
    <n v="13"/>
    <n v="3"/>
    <s v="Yes"/>
    <n v="0"/>
    <n v="3"/>
    <s v="Yes"/>
    <n v="63600"/>
    <n v="6360"/>
    <n v="12720"/>
    <n v="44520"/>
    <s v="Dodge"/>
    <s v="RAM"/>
    <n v="2010"/>
    <x v="1"/>
    <s v="High"/>
    <x v="3"/>
  </r>
  <r>
    <n v="266"/>
    <n v="44"/>
    <n v="576723"/>
    <d v="1999-12-07T00:00:00"/>
    <s v="IL"/>
    <s v="250/500"/>
    <n v="500"/>
    <n v="1611.83"/>
    <n v="0"/>
    <n v="460176"/>
    <s v="MALE"/>
    <s v="High School"/>
    <s v="Handlers-Cleaners"/>
    <s v="Husband"/>
    <n v="0"/>
    <n v="0"/>
    <d v="2015-01-02T00:00:00"/>
    <s v="Single Vehicle Collision"/>
    <s v="Front Collision"/>
    <s v="Total Loss"/>
    <s v="Police"/>
    <s v="WV"/>
    <s v="River wood"/>
    <n v="4"/>
    <n v="1"/>
    <s v="Unknown"/>
    <n v="1"/>
    <n v="2"/>
    <s v="Yes"/>
    <n v="32800"/>
    <n v="3280"/>
    <n v="3280"/>
    <n v="26240"/>
    <s v="Bmw"/>
    <s v="3 Series"/>
    <n v="2012"/>
    <x v="1"/>
    <s v="Low"/>
    <x v="0"/>
  </r>
  <r>
    <n v="350"/>
    <n v="50"/>
    <n v="391003"/>
    <d v="2005-07-01T00:00:00"/>
    <s v="OH"/>
    <s v="500/1000"/>
    <n v="500"/>
    <n v="889.13"/>
    <n v="0"/>
    <n v="459429"/>
    <s v="FEMALE"/>
    <s v="Masters"/>
    <s v="Priv-House-Serv"/>
    <s v="Other-Relative"/>
    <n v="0"/>
    <n v="0"/>
    <d v="2015-02-26T00:00:00"/>
    <s v="Multi-Vehicle Collision"/>
    <s v="Rear Collision"/>
    <s v="Total Loss"/>
    <s v="Police"/>
    <s v="PA"/>
    <s v="North bend"/>
    <n v="14"/>
    <n v="3"/>
    <s v="No"/>
    <n v="0"/>
    <n v="2"/>
    <s v="No"/>
    <n v="44190"/>
    <n v="9820"/>
    <n v="4910"/>
    <n v="29460"/>
    <s v="Audi"/>
    <s v="A3"/>
    <n v="2015"/>
    <x v="1"/>
    <s v="Low"/>
    <x v="3"/>
  </r>
  <r>
    <n v="97"/>
    <n v="26"/>
    <n v="225865"/>
    <d v="1991-11-04T00:00:00"/>
    <s v="IL"/>
    <s v="250/500"/>
    <n v="1000"/>
    <n v="1252.08"/>
    <n v="0"/>
    <n v="465456"/>
    <s v="MALE"/>
    <s v="College"/>
    <s v="Exec-Managerial"/>
    <s v="Not-In-Family"/>
    <n v="0"/>
    <n v="0"/>
    <d v="2015-02-08T00:00:00"/>
    <s v="Multi-Vehicle Collision"/>
    <s v="Rear Collision"/>
    <s v="Major Damage"/>
    <s v="Other"/>
    <s v="VA"/>
    <s v="Springfield"/>
    <n v="4"/>
    <n v="2"/>
    <s v="Yes"/>
    <n v="2"/>
    <n v="2"/>
    <s v="No"/>
    <n v="50400"/>
    <n v="10080"/>
    <n v="5040"/>
    <n v="35280"/>
    <s v="Honda"/>
    <s v="CRV"/>
    <n v="2000"/>
    <x v="0"/>
    <s v="Medium"/>
    <x v="0"/>
  </r>
  <r>
    <n v="399"/>
    <n v="55"/>
    <n v="984948"/>
    <d v="1993-04-14T00:00:00"/>
    <s v="IL"/>
    <s v="500/1000"/>
    <n v="2000"/>
    <n v="995.56"/>
    <n v="0"/>
    <n v="464665"/>
    <s v="MALE"/>
    <s v="JD"/>
    <s v="Tech-Support"/>
    <s v="Not-In-Family"/>
    <n v="0"/>
    <n v="-65400"/>
    <d v="2015-02-07T00:00:00"/>
    <s v="Multi-Vehicle Collision"/>
    <s v="Side Collision"/>
    <s v="Total Loss"/>
    <s v="Police"/>
    <s v="NY"/>
    <s v="North bend"/>
    <n v="23"/>
    <n v="3"/>
    <s v="Yes"/>
    <n v="1"/>
    <n v="1"/>
    <s v="Yes"/>
    <n v="88400"/>
    <n v="17680"/>
    <n v="8840"/>
    <n v="61880"/>
    <s v="Nissan"/>
    <s v="Pathfinder"/>
    <n v="2010"/>
    <x v="1"/>
    <s v="High"/>
    <x v="2"/>
  </r>
  <r>
    <n v="305"/>
    <n v="49"/>
    <n v="890328"/>
    <d v="2009-08-23T00:00:00"/>
    <s v="IL"/>
    <s v="100/300"/>
    <n v="2000"/>
    <n v="1347.92"/>
    <n v="0"/>
    <n v="430853"/>
    <s v="FEMALE"/>
    <s v="High School"/>
    <s v="Farming-Fishing"/>
    <s v="Own-Child"/>
    <n v="0"/>
    <n v="-42100"/>
    <d v="2015-02-17T00:00:00"/>
    <s v="Multi-Vehicle Collision"/>
    <s v="Front Collision"/>
    <s v="Total Loss"/>
    <s v="Fire"/>
    <s v="NY"/>
    <s v="Hillsdale"/>
    <n v="21"/>
    <n v="3"/>
    <s v="Yes"/>
    <n v="0"/>
    <n v="2"/>
    <s v="Unknown"/>
    <n v="66550"/>
    <n v="12100"/>
    <n v="6050"/>
    <n v="48400"/>
    <s v="Volkswagen"/>
    <s v="Jetta"/>
    <n v="2003"/>
    <x v="1"/>
    <s v="High"/>
    <x v="2"/>
  </r>
  <r>
    <n v="276"/>
    <n v="47"/>
    <n v="803294"/>
    <d v="1993-06-18T00:00:00"/>
    <s v="IN"/>
    <s v="100/300"/>
    <n v="1000"/>
    <n v="1724.09"/>
    <n v="0"/>
    <n v="615712"/>
    <s v="MALE"/>
    <s v="PhD"/>
    <s v="Craft-Repair"/>
    <s v="Own-Child"/>
    <n v="0"/>
    <n v="0"/>
    <d v="2015-01-12T00:00:00"/>
    <s v="Multi-Vehicle Collision"/>
    <s v="Rear Collision"/>
    <s v="Minor Damage"/>
    <s v="Police"/>
    <s v="NY"/>
    <s v="Arlington"/>
    <n v="23"/>
    <n v="3"/>
    <s v="Yes"/>
    <n v="0"/>
    <n v="0"/>
    <s v="Unknown"/>
    <n v="65780"/>
    <n v="5980"/>
    <n v="11960"/>
    <n v="47840"/>
    <s v="Chevrolet"/>
    <s v="Tahoe"/>
    <n v="2014"/>
    <x v="1"/>
    <s v="Medium"/>
    <x v="2"/>
  </r>
  <r>
    <n v="257"/>
    <n v="40"/>
    <n v="414913"/>
    <d v="2012-07-17T00:00:00"/>
    <s v="IN"/>
    <s v="250/500"/>
    <n v="500"/>
    <n v="1379.93"/>
    <n v="0"/>
    <n v="608228"/>
    <s v="MALE"/>
    <s v="MD"/>
    <s v="Armed-Forces"/>
    <s v="Husband"/>
    <n v="0"/>
    <n v="0"/>
    <d v="2015-02-01T00:00:00"/>
    <s v="Multi-Vehicle Collision"/>
    <s v="Side Collision"/>
    <s v="Major Damage"/>
    <s v="Other"/>
    <s v="NY"/>
    <s v="Columbus"/>
    <n v="6"/>
    <n v="3"/>
    <s v="Unknown"/>
    <n v="0"/>
    <n v="2"/>
    <s v="Yes"/>
    <n v="51810"/>
    <n v="9420"/>
    <n v="4710"/>
    <n v="37680"/>
    <s v="Audi"/>
    <s v="A3"/>
    <n v="2002"/>
    <x v="0"/>
    <s v="Low"/>
    <x v="1"/>
  </r>
  <r>
    <n v="78"/>
    <n v="31"/>
    <n v="414519"/>
    <d v="1999-01-25T00:00:00"/>
    <s v="IN"/>
    <s v="250/500"/>
    <n v="1000"/>
    <n v="1554.64"/>
    <n v="4000000"/>
    <n v="457535"/>
    <s v="MALE"/>
    <s v="PhD"/>
    <s v="Protective-Serv"/>
    <s v="Own-Child"/>
    <n v="0"/>
    <n v="-27900"/>
    <d v="2015-02-03T00:00:00"/>
    <s v="Single Vehicle Collision"/>
    <s v="Front Collision"/>
    <s v="Major Damage"/>
    <s v="Other"/>
    <s v="WV"/>
    <s v="Springfield"/>
    <n v="21"/>
    <n v="1"/>
    <s v="No"/>
    <n v="1"/>
    <n v="0"/>
    <s v="No"/>
    <n v="55660"/>
    <n v="5060"/>
    <n v="10120"/>
    <n v="40480"/>
    <s v="Honda"/>
    <s v="CRV"/>
    <n v="2009"/>
    <x v="0"/>
    <s v="Medium"/>
    <x v="2"/>
  </r>
  <r>
    <n v="129"/>
    <n v="28"/>
    <n v="818413"/>
    <d v="1990-02-23T00:00:00"/>
    <s v="OH"/>
    <s v="500/1000"/>
    <n v="1000"/>
    <n v="1377.94"/>
    <n v="0"/>
    <n v="442540"/>
    <s v="MALE"/>
    <s v="Masters"/>
    <s v="Machine-Op-Inspct"/>
    <s v="Not-In-Family"/>
    <n v="0"/>
    <n v="0"/>
    <d v="2015-02-21T00:00:00"/>
    <s v="Single Vehicle Collision"/>
    <s v="Side Collision"/>
    <s v="Major Damage"/>
    <s v="Fire"/>
    <s v="NY"/>
    <s v="Springfield"/>
    <n v="23"/>
    <n v="1"/>
    <s v="Unknown"/>
    <n v="2"/>
    <n v="3"/>
    <s v="Unknown"/>
    <n v="44640"/>
    <n v="9920"/>
    <n v="4960"/>
    <n v="29760"/>
    <s v="Toyota"/>
    <s v="Camry"/>
    <n v="2005"/>
    <x v="1"/>
    <s v="Medium"/>
    <x v="2"/>
  </r>
  <r>
    <n v="283"/>
    <n v="46"/>
    <n v="487356"/>
    <d v="2000-08-30T00:00:00"/>
    <s v="IL"/>
    <s v="500/1000"/>
    <n v="2000"/>
    <n v="1313.33"/>
    <n v="0"/>
    <n v="455332"/>
    <s v="FEMALE"/>
    <s v="PhD"/>
    <s v="Transport-Moving"/>
    <s v="Husband"/>
    <n v="53500"/>
    <n v="-73600"/>
    <d v="2015-01-09T00:00:00"/>
    <s v="Multi-Vehicle Collision"/>
    <s v="Front Collision"/>
    <s v="Major Damage"/>
    <s v="Ambulance"/>
    <s v="NY"/>
    <s v="River wood"/>
    <n v="3"/>
    <n v="3"/>
    <s v="Unknown"/>
    <n v="1"/>
    <n v="3"/>
    <s v="No"/>
    <n v="77660"/>
    <n v="7060"/>
    <n v="14120"/>
    <n v="56480"/>
    <s v="Nissan"/>
    <s v="Maxima"/>
    <n v="2004"/>
    <x v="0"/>
    <s v="High"/>
    <x v="0"/>
  </r>
  <r>
    <n v="85"/>
    <n v="25"/>
    <n v="159768"/>
    <d v="2008-09-03T00:00:00"/>
    <s v="IN"/>
    <s v="250/500"/>
    <n v="500"/>
    <n v="1259.02"/>
    <n v="0"/>
    <n v="439534"/>
    <s v="FEMALE"/>
    <s v="JD"/>
    <s v="Tech-Support"/>
    <s v="Unmarried"/>
    <n v="67000"/>
    <n v="-53600"/>
    <d v="2015-02-16T00:00:00"/>
    <s v="Parked Car"/>
    <s v="Unknown"/>
    <s v="Trivial Damage"/>
    <s v="None"/>
    <s v="SC"/>
    <s v="North bend"/>
    <n v="8"/>
    <n v="1"/>
    <s v="No"/>
    <n v="2"/>
    <n v="2"/>
    <s v="Unknown"/>
    <n v="5640"/>
    <n v="940"/>
    <n v="940"/>
    <n v="3760"/>
    <s v="Nissan"/>
    <s v="Ultimo"/>
    <n v="2005"/>
    <x v="1"/>
    <s v="Low"/>
    <x v="1"/>
  </r>
  <r>
    <n v="101"/>
    <n v="26"/>
    <n v="865839"/>
    <d v="1991-08-02T00:00:00"/>
    <s v="IL"/>
    <s v="500/1000"/>
    <n v="1000"/>
    <n v="1371.88"/>
    <n v="0"/>
    <n v="462420"/>
    <s v="FEMALE"/>
    <s v="MD"/>
    <s v="Prof-Specialty"/>
    <s v="Husband"/>
    <n v="0"/>
    <n v="0"/>
    <d v="2015-02-04T00:00:00"/>
    <s v="Parked Car"/>
    <s v="Unknown"/>
    <s v="Trivial Damage"/>
    <s v="None"/>
    <s v="VA"/>
    <s v="Arlington"/>
    <n v="4"/>
    <n v="1"/>
    <s v="Unknown"/>
    <n v="2"/>
    <n v="2"/>
    <s v="Unknown"/>
    <n v="3190"/>
    <n v="580"/>
    <n v="580"/>
    <n v="2030"/>
    <s v="Subaru"/>
    <s v="Legacy"/>
    <n v="1995"/>
    <x v="1"/>
    <s v="Medium"/>
    <x v="0"/>
  </r>
  <r>
    <n v="96"/>
    <n v="30"/>
    <n v="406567"/>
    <d v="2001-09-25T00:00:00"/>
    <s v="OH"/>
    <s v="100/300"/>
    <n v="500"/>
    <n v="1399.27"/>
    <n v="6000000"/>
    <n v="448913"/>
    <s v="MALE"/>
    <s v="College"/>
    <s v="Prof-Specialty"/>
    <s v="Wife"/>
    <n v="38900"/>
    <n v="-48700"/>
    <d v="2015-02-24T00:00:00"/>
    <s v="Single Vehicle Collision"/>
    <s v="Side Collision"/>
    <s v="Total Loss"/>
    <s v="Fire"/>
    <s v="NC"/>
    <s v="Arlington"/>
    <n v="22"/>
    <n v="1"/>
    <s v="Unknown"/>
    <n v="0"/>
    <n v="0"/>
    <s v="Yes"/>
    <n v="53440"/>
    <n v="0"/>
    <n v="6680"/>
    <n v="46760"/>
    <s v="Ford"/>
    <s v="Escape"/>
    <n v="2004"/>
    <x v="1"/>
    <s v="Low"/>
    <x v="2"/>
  </r>
  <r>
    <n v="121"/>
    <n v="31"/>
    <n v="623032"/>
    <d v="2007-03-11T00:00:00"/>
    <s v="IL"/>
    <s v="500/1000"/>
    <n v="1000"/>
    <n v="1061.98"/>
    <n v="6000000"/>
    <n v="440837"/>
    <s v="FEMALE"/>
    <s v="JD"/>
    <s v="Armed-Forces"/>
    <s v="Unmarried"/>
    <n v="0"/>
    <n v="0"/>
    <d v="2015-02-01T00:00:00"/>
    <s v="Single Vehicle Collision"/>
    <s v="Rear Collision"/>
    <s v="Minor Damage"/>
    <s v="Police"/>
    <s v="WV"/>
    <s v="Hillsdale"/>
    <n v="16"/>
    <n v="1"/>
    <s v="No"/>
    <n v="0"/>
    <n v="1"/>
    <s v="Yes"/>
    <n v="65250"/>
    <n v="7250"/>
    <n v="7250"/>
    <n v="50750"/>
    <s v="Bmw"/>
    <s v="3 Series"/>
    <n v="2002"/>
    <x v="1"/>
    <s v="Medium"/>
    <x v="3"/>
  </r>
  <r>
    <n v="176"/>
    <n v="39"/>
    <n v="935442"/>
    <d v="2010-11-20T00:00:00"/>
    <s v="OH"/>
    <s v="250/500"/>
    <n v="500"/>
    <n v="1365.46"/>
    <n v="4000000"/>
    <n v="466634"/>
    <s v="MALE"/>
    <s v="College"/>
    <s v="Armed-Forces"/>
    <s v="Unmarried"/>
    <n v="0"/>
    <n v="-56600"/>
    <d v="2015-02-05T00:00:00"/>
    <s v="Multi-Vehicle Collision"/>
    <s v="Side Collision"/>
    <s v="Minor Damage"/>
    <s v="Fire"/>
    <s v="SC"/>
    <s v="Columbus"/>
    <n v="14"/>
    <n v="3"/>
    <s v="No"/>
    <n v="2"/>
    <n v="1"/>
    <s v="No"/>
    <n v="44280"/>
    <n v="4920"/>
    <n v="4920"/>
    <n v="34440"/>
    <s v="Chevrolet"/>
    <s v="Silverado"/>
    <n v="2008"/>
    <x v="1"/>
    <s v="Low"/>
    <x v="3"/>
  </r>
  <r>
    <n v="159"/>
    <n v="37"/>
    <n v="106873"/>
    <d v="1998-08-28T00:00:00"/>
    <s v="IL"/>
    <s v="500/1000"/>
    <n v="1000"/>
    <n v="894.4"/>
    <n v="0"/>
    <n v="446435"/>
    <s v="MALE"/>
    <s v="Associate"/>
    <s v="Tech-Support"/>
    <s v="Wife"/>
    <n v="0"/>
    <n v="-53700"/>
    <d v="2015-01-07T00:00:00"/>
    <s v="Single Vehicle Collision"/>
    <s v="Rear Collision"/>
    <s v="Total Loss"/>
    <s v="Police"/>
    <s v="NY"/>
    <s v="Springfield"/>
    <n v="13"/>
    <n v="1"/>
    <s v="Yes"/>
    <n v="2"/>
    <n v="0"/>
    <s v="No"/>
    <n v="70290"/>
    <n v="7810"/>
    <n v="7810"/>
    <n v="54670"/>
    <s v="Dodge"/>
    <s v="RAM"/>
    <n v="1999"/>
    <x v="1"/>
    <s v="Medium"/>
    <x v="3"/>
  </r>
  <r>
    <n v="120"/>
    <n v="30"/>
    <n v="563878"/>
    <d v="2002-07-16T00:00:00"/>
    <s v="IN"/>
    <s v="250/500"/>
    <n v="500"/>
    <n v="956.69"/>
    <n v="0"/>
    <n v="438237"/>
    <s v="FEMALE"/>
    <s v="Associate"/>
    <s v="Priv-House-Serv"/>
    <s v="Husband"/>
    <n v="39600"/>
    <n v="-64300"/>
    <d v="2015-02-06T00:00:00"/>
    <s v="Single Vehicle Collision"/>
    <s v="Front Collision"/>
    <s v="Minor Damage"/>
    <s v="Other"/>
    <s v="NY"/>
    <s v="Hillsdale"/>
    <n v="20"/>
    <n v="1"/>
    <s v="Unknown"/>
    <n v="1"/>
    <n v="1"/>
    <s v="Yes"/>
    <n v="87100"/>
    <n v="8710"/>
    <n v="8710"/>
    <n v="69680"/>
    <s v="Saab"/>
    <s v="92x"/>
    <n v="2000"/>
    <x v="1"/>
    <s v="Low"/>
    <x v="2"/>
  </r>
  <r>
    <n v="212"/>
    <n v="35"/>
    <n v="620855"/>
    <d v="1990-04-29T00:00:00"/>
    <s v="IN"/>
    <s v="500/1000"/>
    <n v="2000"/>
    <n v="1123.8900000000001"/>
    <n v="0"/>
    <n v="468313"/>
    <s v="MALE"/>
    <s v="MD"/>
    <s v="Priv-House-Serv"/>
    <s v="Unmarried"/>
    <n v="35400"/>
    <n v="-49200"/>
    <d v="2015-01-21T00:00:00"/>
    <s v="Multi-Vehicle Collision"/>
    <s v="Front Collision"/>
    <s v="Total Loss"/>
    <s v="Fire"/>
    <s v="NY"/>
    <s v="Columbus"/>
    <n v="0"/>
    <n v="3"/>
    <s v="Unknown"/>
    <n v="1"/>
    <n v="3"/>
    <s v="Unknown"/>
    <n v="50380"/>
    <n v="4580"/>
    <n v="4580"/>
    <n v="41220"/>
    <s v="Subaru"/>
    <s v="Forrester"/>
    <n v="1996"/>
    <x v="1"/>
    <s v="High"/>
    <x v="0"/>
  </r>
  <r>
    <n v="290"/>
    <n v="45"/>
    <n v="583169"/>
    <d v="1998-02-01T00:00:00"/>
    <s v="IL"/>
    <s v="100/300"/>
    <n v="500"/>
    <n v="1085.03"/>
    <n v="0"/>
    <n v="476303"/>
    <s v="FEMALE"/>
    <s v="JD"/>
    <s v="Sales"/>
    <s v="Wife"/>
    <n v="0"/>
    <n v="-61000"/>
    <d v="2015-03-01T00:00:00"/>
    <s v="Multi-Vehicle Collision"/>
    <s v="Side Collision"/>
    <s v="Total Loss"/>
    <s v="Police"/>
    <s v="VA"/>
    <s v="Arlington"/>
    <n v="23"/>
    <n v="3"/>
    <s v="Yes"/>
    <n v="2"/>
    <n v="2"/>
    <s v="No"/>
    <n v="64800"/>
    <n v="12960"/>
    <n v="6480"/>
    <n v="45360"/>
    <s v="Audi"/>
    <s v="A3"/>
    <n v="2014"/>
    <x v="0"/>
    <s v="Low"/>
    <x v="2"/>
  </r>
  <r>
    <n v="299"/>
    <n v="42"/>
    <n v="337677"/>
    <d v="2008-07-20T00:00:00"/>
    <s v="OH"/>
    <s v="100/300"/>
    <n v="2000"/>
    <n v="1437.33"/>
    <n v="0"/>
    <n v="450339"/>
    <s v="FEMALE"/>
    <s v="Associate"/>
    <s v="Craft-Repair"/>
    <s v="Wife"/>
    <n v="25000"/>
    <n v="0"/>
    <d v="2015-02-24T00:00:00"/>
    <s v="Single Vehicle Collision"/>
    <s v="Rear Collision"/>
    <s v="Minor Damage"/>
    <s v="Other"/>
    <s v="SC"/>
    <s v="Columbus"/>
    <n v="13"/>
    <n v="1"/>
    <s v="Yes"/>
    <n v="1"/>
    <n v="3"/>
    <s v="No"/>
    <n v="70400"/>
    <n v="12800"/>
    <n v="12800"/>
    <n v="44800"/>
    <s v="Bmw"/>
    <s v="3 Series"/>
    <n v="2000"/>
    <x v="1"/>
    <s v="High"/>
    <x v="3"/>
  </r>
  <r>
    <n v="66"/>
    <n v="26"/>
    <n v="445973"/>
    <d v="1998-11-13T00:00:00"/>
    <s v="IL"/>
    <s v="250/500"/>
    <n v="1000"/>
    <n v="988.29"/>
    <n v="0"/>
    <n v="476502"/>
    <s v="MALE"/>
    <s v="College"/>
    <s v="Armed-Forces"/>
    <s v="Own-Child"/>
    <n v="0"/>
    <n v="0"/>
    <d v="2015-02-02T00:00:00"/>
    <s v="Single Vehicle Collision"/>
    <s v="Rear Collision"/>
    <s v="Major Damage"/>
    <s v="Police"/>
    <s v="NY"/>
    <s v="North bend"/>
    <n v="8"/>
    <n v="1"/>
    <s v="Unknown"/>
    <n v="2"/>
    <n v="2"/>
    <s v="Yes"/>
    <n v="57860"/>
    <n v="0"/>
    <n v="10520"/>
    <n v="47340"/>
    <s v="Subaru"/>
    <s v="Impreza"/>
    <n v="2008"/>
    <x v="0"/>
    <s v="Medium"/>
    <x v="1"/>
  </r>
  <r>
    <n v="334"/>
    <n v="47"/>
    <n v="156694"/>
    <d v="2001-05-24T00:00:00"/>
    <s v="IL"/>
    <s v="500/1000"/>
    <n v="500"/>
    <n v="1238.8900000000001"/>
    <n v="0"/>
    <n v="600561"/>
    <s v="MALE"/>
    <s v="Masters"/>
    <s v="Protective-Serv"/>
    <s v="Other-Relative"/>
    <n v="0"/>
    <n v="0"/>
    <d v="2015-01-31T00:00:00"/>
    <s v="Vehicle Theft"/>
    <s v="Unknown"/>
    <s v="Minor Damage"/>
    <s v="None"/>
    <s v="WV"/>
    <s v="North bend"/>
    <n v="3"/>
    <n v="1"/>
    <s v="Unknown"/>
    <n v="0"/>
    <n v="3"/>
    <s v="No"/>
    <n v="6240"/>
    <n v="960"/>
    <n v="960"/>
    <n v="4320"/>
    <s v="Ford"/>
    <s v="Fusion"/>
    <n v="2011"/>
    <x v="1"/>
    <s v="Low"/>
    <x v="0"/>
  </r>
  <r>
    <n v="216"/>
    <n v="38"/>
    <n v="421940"/>
    <d v="2014-06-03T00:00:00"/>
    <s v="IN"/>
    <s v="100/300"/>
    <n v="1000"/>
    <n v="1384.64"/>
    <n v="5000000"/>
    <n v="600754"/>
    <s v="FEMALE"/>
    <s v="Associate"/>
    <s v="Tech-Support"/>
    <s v="Unmarried"/>
    <n v="0"/>
    <n v="0"/>
    <d v="2015-01-09T00:00:00"/>
    <s v="Single Vehicle Collision"/>
    <s v="Rear Collision"/>
    <s v="Total Loss"/>
    <s v="Police"/>
    <s v="VA"/>
    <s v="Columbus"/>
    <n v="16"/>
    <n v="1"/>
    <s v="Unknown"/>
    <n v="2"/>
    <n v="3"/>
    <s v="No"/>
    <n v="66600"/>
    <n v="16650"/>
    <n v="11100"/>
    <n v="38850"/>
    <s v="Jeep"/>
    <s v="Grand Cherokee"/>
    <n v="2012"/>
    <x v="0"/>
    <s v="Medium"/>
    <x v="3"/>
  </r>
  <r>
    <n v="86"/>
    <n v="28"/>
    <n v="613226"/>
    <d v="1991-08-22T00:00:00"/>
    <s v="IN"/>
    <s v="100/300"/>
    <n v="2000"/>
    <n v="1595.07"/>
    <n v="0"/>
    <n v="439304"/>
    <s v="MALE"/>
    <s v="PhD"/>
    <s v="Transport-Moving"/>
    <s v="Unmarried"/>
    <n v="75800"/>
    <n v="0"/>
    <d v="2015-02-23T00:00:00"/>
    <s v="Single Vehicle Collision"/>
    <s v="Side Collision"/>
    <s v="Minor Damage"/>
    <s v="Police"/>
    <s v="VA"/>
    <s v="Hillsdale"/>
    <n v="19"/>
    <n v="1"/>
    <s v="Yes"/>
    <n v="0"/>
    <n v="2"/>
    <s v="Yes"/>
    <n v="70920"/>
    <n v="11820"/>
    <n v="11820"/>
    <n v="47280"/>
    <s v="Jeep"/>
    <s v="Wrangler"/>
    <n v="2002"/>
    <x v="1"/>
    <s v="High"/>
    <x v="2"/>
  </r>
  <r>
    <n v="429"/>
    <n v="56"/>
    <n v="804410"/>
    <d v="1998-12-12T00:00:00"/>
    <s v="OH"/>
    <s v="250/500"/>
    <n v="1000"/>
    <n v="1127.8900000000001"/>
    <n v="6000000"/>
    <n v="460722"/>
    <s v="MALE"/>
    <s v="Associate"/>
    <s v="Machine-Op-Inspct"/>
    <s v="Own-Child"/>
    <n v="67400"/>
    <n v="-43800"/>
    <d v="2015-01-28T00:00:00"/>
    <s v="Single Vehicle Collision"/>
    <s v="Rear Collision"/>
    <s v="Minor Damage"/>
    <s v="Ambulance"/>
    <s v="WV"/>
    <s v="Springfield"/>
    <n v="0"/>
    <n v="1"/>
    <s v="Yes"/>
    <n v="2"/>
    <n v="0"/>
    <s v="Yes"/>
    <n v="39480"/>
    <n v="6580"/>
    <n v="6580"/>
    <n v="26320"/>
    <s v="Subaru"/>
    <s v="Forrester"/>
    <n v="2002"/>
    <x v="1"/>
    <s v="Medium"/>
    <x v="0"/>
  </r>
  <r>
    <n v="257"/>
    <n v="43"/>
    <n v="553565"/>
    <d v="1999-02-18T00:00:00"/>
    <s v="IN"/>
    <s v="500/1000"/>
    <n v="2000"/>
    <n v="929.7"/>
    <n v="6000000"/>
    <n v="618632"/>
    <s v="FEMALE"/>
    <s v="PhD"/>
    <s v="Handlers-Cleaners"/>
    <s v="Husband"/>
    <n v="46400"/>
    <n v="-74300"/>
    <d v="2015-01-14T00:00:00"/>
    <s v="Single Vehicle Collision"/>
    <s v="Front Collision"/>
    <s v="Total Loss"/>
    <s v="Other"/>
    <s v="VA"/>
    <s v="Arlington"/>
    <n v="12"/>
    <n v="1"/>
    <s v="Unknown"/>
    <n v="2"/>
    <n v="2"/>
    <s v="Yes"/>
    <n v="63240"/>
    <n v="10540"/>
    <n v="5270"/>
    <n v="47430"/>
    <s v="Mercedes"/>
    <s v="E400"/>
    <n v="2005"/>
    <x v="1"/>
    <s v="High"/>
    <x v="3"/>
  </r>
  <r>
    <n v="15"/>
    <n v="34"/>
    <n v="399524"/>
    <d v="1997-10-30T00:00:00"/>
    <s v="IL"/>
    <s v="100/300"/>
    <n v="1000"/>
    <n v="1829.63"/>
    <n v="0"/>
    <n v="452204"/>
    <s v="MALE"/>
    <s v="JD"/>
    <s v="Tech-Support"/>
    <s v="Not-In-Family"/>
    <n v="56700"/>
    <n v="0"/>
    <d v="2015-02-03T00:00:00"/>
    <s v="Multi-Vehicle Collision"/>
    <s v="Side Collision"/>
    <s v="Total Loss"/>
    <s v="Other"/>
    <s v="SC"/>
    <s v="Arlington"/>
    <n v="21"/>
    <n v="3"/>
    <s v="Yes"/>
    <n v="1"/>
    <n v="0"/>
    <s v="Unknown"/>
    <n v="67650"/>
    <n v="12300"/>
    <n v="6150"/>
    <n v="49200"/>
    <s v="Audi"/>
    <s v="A5"/>
    <n v="2009"/>
    <x v="1"/>
    <s v="Medium"/>
    <x v="2"/>
  </r>
  <r>
    <n v="230"/>
    <n v="39"/>
    <n v="331595"/>
    <d v="1999-11-29T00:00:00"/>
    <s v="IL"/>
    <s v="100/300"/>
    <n v="1000"/>
    <n v="904.7"/>
    <n v="7000000"/>
    <n v="454530"/>
    <s v="FEMALE"/>
    <s v="MD"/>
    <s v="Craft-Repair"/>
    <s v="Unmarried"/>
    <n v="68600"/>
    <n v="-22300"/>
    <d v="2015-02-17T00:00:00"/>
    <s v="Single Vehicle Collision"/>
    <s v="Front Collision"/>
    <s v="Major Damage"/>
    <s v="Fire"/>
    <s v="SC"/>
    <s v="River wood"/>
    <n v="0"/>
    <n v="1"/>
    <s v="Unknown"/>
    <n v="1"/>
    <n v="3"/>
    <s v="No"/>
    <n v="74200"/>
    <n v="14840"/>
    <n v="14840"/>
    <n v="44520"/>
    <s v="Acura"/>
    <s v="TL"/>
    <n v="2002"/>
    <x v="0"/>
    <s v="Medium"/>
    <x v="0"/>
  </r>
  <r>
    <n v="250"/>
    <n v="43"/>
    <n v="380067"/>
    <d v="2013-07-07T00:00:00"/>
    <s v="OH"/>
    <s v="500/1000"/>
    <n v="1000"/>
    <n v="1243.8399999999999"/>
    <n v="0"/>
    <n v="474848"/>
    <s v="FEMALE"/>
    <s v="JD"/>
    <s v="Tech-Support"/>
    <s v="Own-Child"/>
    <n v="47900"/>
    <n v="-73400"/>
    <d v="2015-01-30T00:00:00"/>
    <s v="Single Vehicle Collision"/>
    <s v="Side Collision"/>
    <s v="Minor Damage"/>
    <s v="Other"/>
    <s v="VA"/>
    <s v="Columbus"/>
    <n v="22"/>
    <n v="1"/>
    <s v="Yes"/>
    <n v="1"/>
    <n v="3"/>
    <s v="No"/>
    <n v="64900"/>
    <n v="12980"/>
    <n v="12980"/>
    <n v="38940"/>
    <s v="Volkswagen"/>
    <s v="Jetta"/>
    <n v="2011"/>
    <x v="1"/>
    <s v="Medium"/>
    <x v="2"/>
  </r>
  <r>
    <n v="270"/>
    <n v="44"/>
    <n v="701521"/>
    <d v="2003-07-05T00:00:00"/>
    <s v="IL"/>
    <s v="500/1000"/>
    <n v="2000"/>
    <n v="1030.95"/>
    <n v="0"/>
    <n v="435985"/>
    <s v="FEMALE"/>
    <s v="Associate"/>
    <s v="Machine-Op-Inspct"/>
    <s v="Other-Relative"/>
    <n v="47200"/>
    <n v="0"/>
    <d v="2015-02-03T00:00:00"/>
    <s v="Multi-Vehicle Collision"/>
    <s v="Rear Collision"/>
    <s v="Major Damage"/>
    <s v="Ambulance"/>
    <s v="NC"/>
    <s v="North bend"/>
    <n v="20"/>
    <n v="3"/>
    <s v="Unknown"/>
    <n v="1"/>
    <n v="0"/>
    <s v="No"/>
    <n v="35900"/>
    <n v="7180"/>
    <n v="3590"/>
    <n v="25130"/>
    <s v="Audi"/>
    <s v="A3"/>
    <n v="2007"/>
    <x v="0"/>
    <s v="High"/>
    <x v="2"/>
  </r>
  <r>
    <n v="65"/>
    <n v="26"/>
    <n v="360770"/>
    <d v="2005-09-21T00:00:00"/>
    <s v="IN"/>
    <s v="100/300"/>
    <n v="500"/>
    <n v="1285.03"/>
    <n v="3000000"/>
    <n v="457942"/>
    <s v="FEMALE"/>
    <s v="High School"/>
    <s v="Craft-Repair"/>
    <s v="Unmarried"/>
    <n v="0"/>
    <n v="-41500"/>
    <d v="2015-02-03T00:00:00"/>
    <s v="Single Vehicle Collision"/>
    <s v="Rear Collision"/>
    <s v="Minor Damage"/>
    <s v="Fire"/>
    <s v="VA"/>
    <s v="River wood"/>
    <n v="0"/>
    <n v="1"/>
    <s v="No"/>
    <n v="1"/>
    <n v="3"/>
    <s v="Unknown"/>
    <n v="52200"/>
    <n v="5220"/>
    <n v="10440"/>
    <n v="36540"/>
    <s v="Honda"/>
    <s v="CRV"/>
    <n v="2011"/>
    <x v="1"/>
    <s v="Low"/>
    <x v="0"/>
  </r>
  <r>
    <n v="475"/>
    <n v="57"/>
    <n v="958785"/>
    <d v="1995-02-18T00:00:00"/>
    <s v="OH"/>
    <s v="100/300"/>
    <n v="500"/>
    <n v="1216.56"/>
    <n v="0"/>
    <n v="436522"/>
    <s v="MALE"/>
    <s v="Masters"/>
    <s v="Adm-Clerical"/>
    <s v="Own-Child"/>
    <n v="67400"/>
    <n v="-83200"/>
    <d v="2015-01-31T00:00:00"/>
    <s v="Single Vehicle Collision"/>
    <s v="Front Collision"/>
    <s v="Minor Damage"/>
    <s v="Police"/>
    <s v="SC"/>
    <s v="Hillsdale"/>
    <n v="20"/>
    <n v="1"/>
    <s v="Unknown"/>
    <n v="0"/>
    <n v="2"/>
    <s v="No"/>
    <n v="78000"/>
    <n v="6500"/>
    <n v="13000"/>
    <n v="58500"/>
    <s v="Subaru"/>
    <s v="Forrester"/>
    <n v="2000"/>
    <x v="1"/>
    <s v="Low"/>
    <x v="2"/>
  </r>
  <r>
    <n v="77"/>
    <n v="27"/>
    <n v="797934"/>
    <d v="1999-04-07T00:00:00"/>
    <s v="IN"/>
    <s v="500/1000"/>
    <n v="2000"/>
    <n v="966.26"/>
    <n v="0"/>
    <n v="471704"/>
    <s v="FEMALE"/>
    <s v="High School"/>
    <s v="Adm-Clerical"/>
    <s v="Own-Child"/>
    <n v="56400"/>
    <n v="-32800"/>
    <d v="2015-02-06T00:00:00"/>
    <s v="Multi-Vehicle Collision"/>
    <s v="Front Collision"/>
    <s v="Minor Damage"/>
    <s v="Ambulance"/>
    <s v="NY"/>
    <s v="Springfield"/>
    <n v="1"/>
    <n v="3"/>
    <s v="Yes"/>
    <n v="0"/>
    <n v="0"/>
    <s v="Unknown"/>
    <n v="67200"/>
    <n v="6720"/>
    <n v="6720"/>
    <n v="53760"/>
    <s v="Volkswagen"/>
    <s v="Passat"/>
    <n v="1995"/>
    <x v="1"/>
    <s v="High"/>
    <x v="0"/>
  </r>
  <r>
    <n v="256"/>
    <n v="43"/>
    <n v="883980"/>
    <d v="2014-12-13T00:00:00"/>
    <s v="OH"/>
    <s v="100/300"/>
    <n v="500"/>
    <n v="1203.17"/>
    <n v="0"/>
    <n v="455810"/>
    <s v="FEMALE"/>
    <s v="MD"/>
    <s v="Prof-Specialty"/>
    <s v="Unmarried"/>
    <n v="56700"/>
    <n v="-65600"/>
    <d v="2015-02-06T00:00:00"/>
    <s v="Single Vehicle Collision"/>
    <s v="Rear Collision"/>
    <s v="Total Loss"/>
    <s v="Fire"/>
    <s v="WV"/>
    <s v="Hillsdale"/>
    <n v="11"/>
    <n v="1"/>
    <s v="No"/>
    <n v="0"/>
    <n v="0"/>
    <s v="Unknown"/>
    <n v="63250"/>
    <n v="11500"/>
    <n v="5750"/>
    <n v="46000"/>
    <s v="Nissan"/>
    <s v="Ultimo"/>
    <n v="1997"/>
    <x v="1"/>
    <s v="Low"/>
    <x v="1"/>
  </r>
  <r>
    <n v="229"/>
    <n v="37"/>
    <n v="340614"/>
    <d v="1997-06-01T00:00:00"/>
    <s v="IL"/>
    <s v="250/500"/>
    <n v="2000"/>
    <n v="1212.1199999999999"/>
    <n v="0"/>
    <n v="446544"/>
    <s v="FEMALE"/>
    <s v="MD"/>
    <s v="Craft-Repair"/>
    <s v="Not-In-Family"/>
    <n v="65600"/>
    <n v="0"/>
    <d v="2015-01-29T00:00:00"/>
    <s v="Multi-Vehicle Collision"/>
    <s v="Side Collision"/>
    <s v="Major Damage"/>
    <s v="Other"/>
    <s v="WV"/>
    <s v="Columbus"/>
    <n v="14"/>
    <n v="3"/>
    <s v="Yes"/>
    <n v="1"/>
    <n v="1"/>
    <s v="Yes"/>
    <n v="68760"/>
    <n v="11460"/>
    <n v="5730"/>
    <n v="51570"/>
    <s v="Ford"/>
    <s v="Fusion"/>
    <n v="1995"/>
    <x v="1"/>
    <s v="High"/>
    <x v="3"/>
  </r>
  <r>
    <n v="110"/>
    <n v="28"/>
    <n v="435784"/>
    <d v="2013-07-13T00:00:00"/>
    <s v="OH"/>
    <s v="250/500"/>
    <n v="1000"/>
    <n v="1573.93"/>
    <n v="0"/>
    <n v="461919"/>
    <s v="MALE"/>
    <s v="College"/>
    <s v="Other-Service"/>
    <s v="Other-Relative"/>
    <n v="30400"/>
    <n v="0"/>
    <d v="2015-01-07T00:00:00"/>
    <s v="Multi-Vehicle Collision"/>
    <s v="Side Collision"/>
    <s v="Minor Damage"/>
    <s v="Police"/>
    <s v="NY"/>
    <s v="Springfield"/>
    <n v="20"/>
    <n v="3"/>
    <s v="Yes"/>
    <n v="0"/>
    <n v="2"/>
    <s v="Unknown"/>
    <n v="65040"/>
    <n v="10840"/>
    <n v="10840"/>
    <n v="43360"/>
    <s v="Subaru"/>
    <s v="Impreza"/>
    <n v="2010"/>
    <x v="1"/>
    <s v="Medium"/>
    <x v="2"/>
  </r>
  <r>
    <n v="177"/>
    <n v="33"/>
    <n v="563837"/>
    <d v="2002-12-30T00:00:00"/>
    <s v="IL"/>
    <s v="100/300"/>
    <n v="1000"/>
    <n v="1609.67"/>
    <n v="0"/>
    <n v="470128"/>
    <s v="MALE"/>
    <s v="College"/>
    <s v="Adm-Clerical"/>
    <s v="Wife"/>
    <n v="0"/>
    <n v="-13200"/>
    <d v="2015-01-20T00:00:00"/>
    <s v="Single Vehicle Collision"/>
    <s v="Side Collision"/>
    <s v="Major Damage"/>
    <s v="Ambulance"/>
    <s v="SC"/>
    <s v="Springfield"/>
    <n v="22"/>
    <n v="1"/>
    <s v="Unknown"/>
    <n v="1"/>
    <n v="3"/>
    <s v="Unknown"/>
    <n v="82800"/>
    <n v="20700"/>
    <n v="13800"/>
    <n v="48300"/>
    <s v="Jeep"/>
    <s v="Grand Cherokee"/>
    <n v="2004"/>
    <x v="0"/>
    <s v="Medium"/>
    <x v="2"/>
  </r>
  <r>
    <n v="292"/>
    <n v="44"/>
    <n v="200827"/>
    <d v="1997-02-28T00:00:00"/>
    <s v="OH"/>
    <s v="500/1000"/>
    <n v="500"/>
    <n v="1097.57"/>
    <n v="0"/>
    <n v="462836"/>
    <s v="MALE"/>
    <s v="PhD"/>
    <s v="Priv-House-Serv"/>
    <s v="Unmarried"/>
    <n v="0"/>
    <n v="0"/>
    <d v="2015-02-28T00:00:00"/>
    <s v="Single Vehicle Collision"/>
    <s v="Side Collision"/>
    <s v="Total Loss"/>
    <s v="Other"/>
    <s v="SC"/>
    <s v="Columbus"/>
    <n v="12"/>
    <n v="1"/>
    <s v="No"/>
    <n v="1"/>
    <n v="0"/>
    <s v="Yes"/>
    <n v="61700"/>
    <n v="6170"/>
    <n v="6170"/>
    <n v="49360"/>
    <s v="Saab"/>
    <n v="93"/>
    <n v="2005"/>
    <x v="1"/>
    <s v="Low"/>
    <x v="3"/>
  </r>
  <r>
    <n v="451"/>
    <n v="61"/>
    <n v="533941"/>
    <d v="1998-06-18T00:00:00"/>
    <s v="IN"/>
    <s v="250/500"/>
    <n v="2000"/>
    <n v="1618.65"/>
    <n v="2000000"/>
    <n v="475407"/>
    <s v="FEMALE"/>
    <s v="Associate"/>
    <s v="Transport-Moving"/>
    <s v="Unmarried"/>
    <n v="0"/>
    <n v="-42600"/>
    <d v="2015-02-04T00:00:00"/>
    <s v="Multi-Vehicle Collision"/>
    <s v="Rear Collision"/>
    <s v="Major Damage"/>
    <s v="Ambulance"/>
    <s v="OH"/>
    <s v="Columbus"/>
    <n v="3"/>
    <n v="3"/>
    <s v="Yes"/>
    <n v="2"/>
    <n v="1"/>
    <s v="Yes"/>
    <n v="78100"/>
    <n v="15620"/>
    <n v="7810"/>
    <n v="54670"/>
    <s v="Chevrolet"/>
    <s v="Tahoe"/>
    <n v="1997"/>
    <x v="0"/>
    <s v="High"/>
    <x v="0"/>
  </r>
  <r>
    <n v="61"/>
    <n v="24"/>
    <n v="265026"/>
    <d v="1996-02-08T00:00:00"/>
    <s v="IN"/>
    <s v="100/300"/>
    <n v="500"/>
    <n v="922.67"/>
    <n v="0"/>
    <n v="473611"/>
    <s v="FEMALE"/>
    <s v="College"/>
    <s v="Priv-House-Serv"/>
    <s v="Other-Relative"/>
    <n v="47400"/>
    <n v="0"/>
    <d v="2015-01-12T00:00:00"/>
    <s v="Multi-Vehicle Collision"/>
    <s v="Rear Collision"/>
    <s v="Major Damage"/>
    <s v="Ambulance"/>
    <s v="SC"/>
    <s v="North bend"/>
    <n v="15"/>
    <n v="3"/>
    <s v="Yes"/>
    <n v="2"/>
    <n v="1"/>
    <s v="Unknown"/>
    <n v="65520"/>
    <n v="9360"/>
    <n v="9360"/>
    <n v="46800"/>
    <s v="Toyota"/>
    <s v="Highlander"/>
    <n v="2011"/>
    <x v="0"/>
    <s v="Low"/>
    <x v="3"/>
  </r>
  <r>
    <n v="150"/>
    <n v="30"/>
    <n v="354481"/>
    <d v="2004-11-17T00:00:00"/>
    <s v="IN"/>
    <s v="100/300"/>
    <n v="1000"/>
    <n v="1342.02"/>
    <n v="0"/>
    <n v="608425"/>
    <s v="MALE"/>
    <s v="MD"/>
    <s v="Prof-Specialty"/>
    <s v="Own-Child"/>
    <n v="0"/>
    <n v="0"/>
    <d v="2015-02-28T00:00:00"/>
    <s v="Parked Car"/>
    <s v="Unknown"/>
    <s v="Trivial Damage"/>
    <s v="None"/>
    <s v="VA"/>
    <s v="Arlington"/>
    <n v="8"/>
    <n v="1"/>
    <s v="Yes"/>
    <n v="0"/>
    <n v="2"/>
    <s v="No"/>
    <n v="4500"/>
    <n v="450"/>
    <n v="450"/>
    <n v="3600"/>
    <s v="Saab"/>
    <n v="93"/>
    <n v="1999"/>
    <x v="1"/>
    <s v="Medium"/>
    <x v="1"/>
  </r>
  <r>
    <n v="283"/>
    <n v="41"/>
    <n v="566720"/>
    <d v="2012-10-25T00:00:00"/>
    <s v="OH"/>
    <s v="100/300"/>
    <n v="500"/>
    <n v="1195.01"/>
    <n v="0"/>
    <n v="476227"/>
    <s v="FEMALE"/>
    <s v="Associate"/>
    <s v="Sales"/>
    <s v="Own-Child"/>
    <n v="60700"/>
    <n v="-54300"/>
    <d v="2015-01-08T00:00:00"/>
    <s v="Multi-Vehicle Collision"/>
    <s v="Side Collision"/>
    <s v="Major Damage"/>
    <s v="Other"/>
    <s v="WV"/>
    <s v="North bend"/>
    <n v="13"/>
    <n v="3"/>
    <s v="No"/>
    <n v="0"/>
    <n v="2"/>
    <s v="Unknown"/>
    <n v="42700"/>
    <n v="0"/>
    <n v="6100"/>
    <n v="36600"/>
    <s v="Mercedes"/>
    <s v="ML350"/>
    <n v="2011"/>
    <x v="0"/>
    <s v="Low"/>
    <x v="3"/>
  </r>
  <r>
    <n v="291"/>
    <n v="46"/>
    <n v="832746"/>
    <d v="2006-04-13T00:00:00"/>
    <s v="OH"/>
    <s v="500/1000"/>
    <n v="1000"/>
    <n v="994.74"/>
    <n v="0"/>
    <n v="452701"/>
    <s v="FEMALE"/>
    <s v="High School"/>
    <s v="Adm-Clerical"/>
    <s v="Own-Child"/>
    <n v="0"/>
    <n v="-55300"/>
    <d v="2015-01-25T00:00:00"/>
    <s v="Parked Car"/>
    <s v="Unknown"/>
    <s v="Minor Damage"/>
    <s v="Police"/>
    <s v="SC"/>
    <s v="Hillsdale"/>
    <n v="8"/>
    <n v="1"/>
    <s v="No"/>
    <n v="2"/>
    <n v="2"/>
    <s v="Yes"/>
    <n v="5580"/>
    <n v="620"/>
    <n v="620"/>
    <n v="4340"/>
    <s v="Volkswagen"/>
    <s v="Passat"/>
    <n v="2005"/>
    <x v="0"/>
    <s v="Medium"/>
    <x v="1"/>
  </r>
  <r>
    <n v="162"/>
    <n v="31"/>
    <n v="386690"/>
    <d v="2006-02-21T00:00:00"/>
    <s v="IN"/>
    <s v="100/300"/>
    <n v="1000"/>
    <n v="1050.24"/>
    <n v="0"/>
    <n v="456789"/>
    <s v="FEMALE"/>
    <s v="Masters"/>
    <s v="Adm-Clerical"/>
    <s v="Wife"/>
    <n v="30700"/>
    <n v="0"/>
    <d v="2015-02-26T00:00:00"/>
    <s v="Parked Car"/>
    <s v="Unknown"/>
    <s v="Minor Damage"/>
    <s v="None"/>
    <s v="NC"/>
    <s v="Arlington"/>
    <n v="7"/>
    <n v="1"/>
    <s v="Unknown"/>
    <n v="0"/>
    <n v="0"/>
    <s v="No"/>
    <n v="3600"/>
    <n v="360"/>
    <n v="720"/>
    <n v="2520"/>
    <s v="Bmw"/>
    <s v="X5"/>
    <n v="2013"/>
    <x v="0"/>
    <s v="Medium"/>
    <x v="1"/>
  </r>
  <r>
    <n v="154"/>
    <n v="36"/>
    <n v="979285"/>
    <d v="2003-12-17T00:00:00"/>
    <s v="IL"/>
    <s v="250/500"/>
    <n v="2000"/>
    <n v="1313.51"/>
    <n v="7000000"/>
    <n v="600904"/>
    <s v="FEMALE"/>
    <s v="Masters"/>
    <s v="Exec-Managerial"/>
    <s v="Own-Child"/>
    <n v="68500"/>
    <n v="0"/>
    <d v="2015-02-03T00:00:00"/>
    <s v="Vehicle Theft"/>
    <s v="Unknown"/>
    <s v="Trivial Damage"/>
    <s v="None"/>
    <s v="SC"/>
    <s v="Northbrook"/>
    <n v="9"/>
    <n v="1"/>
    <s v="Unknown"/>
    <n v="2"/>
    <n v="0"/>
    <s v="Unknown"/>
    <n v="2800"/>
    <n v="280"/>
    <n v="280"/>
    <n v="2240"/>
    <s v="Volkswagen"/>
    <s v="Passat"/>
    <n v="2015"/>
    <x v="1"/>
    <s v="High"/>
    <x v="1"/>
  </r>
  <r>
    <n v="289"/>
    <n v="47"/>
    <n v="594722"/>
    <d v="1999-07-31T00:00:00"/>
    <s v="OH"/>
    <s v="500/1000"/>
    <n v="2000"/>
    <n v="1102.29"/>
    <n v="0"/>
    <n v="450889"/>
    <s v="FEMALE"/>
    <s v="Associate"/>
    <s v="Adm-Clerical"/>
    <s v="Own-Child"/>
    <n v="73000"/>
    <n v="-37900"/>
    <d v="2015-01-31T00:00:00"/>
    <s v="Single Vehicle Collision"/>
    <s v="Front Collision"/>
    <s v="Minor Damage"/>
    <s v="Ambulance"/>
    <s v="VA"/>
    <s v="North bend"/>
    <n v="15"/>
    <n v="1"/>
    <s v="No"/>
    <n v="1"/>
    <n v="0"/>
    <s v="Yes"/>
    <n v="54000"/>
    <n v="6000"/>
    <n v="6000"/>
    <n v="42000"/>
    <s v="Toyota"/>
    <s v="Highlander"/>
    <n v="1996"/>
    <x v="1"/>
    <s v="High"/>
    <x v="3"/>
  </r>
  <r>
    <n v="10"/>
    <n v="19"/>
    <n v="216738"/>
    <d v="2014-08-05T00:00:00"/>
    <s v="IN"/>
    <s v="250/500"/>
    <n v="1000"/>
    <n v="1185.78"/>
    <n v="0"/>
    <n v="478837"/>
    <s v="FEMALE"/>
    <s v="JD"/>
    <s v="Craft-Repair"/>
    <s v="Wife"/>
    <n v="0"/>
    <n v="-60700"/>
    <d v="2015-02-01T00:00:00"/>
    <s v="Single Vehicle Collision"/>
    <s v="Side Collision"/>
    <s v="Minor Damage"/>
    <s v="Police"/>
    <s v="NC"/>
    <s v="North bend"/>
    <n v="5"/>
    <n v="1"/>
    <s v="Unknown"/>
    <n v="0"/>
    <n v="2"/>
    <s v="Unknown"/>
    <n v="48950"/>
    <n v="4450"/>
    <n v="8900"/>
    <n v="35600"/>
    <s v="Acura"/>
    <s v="TL"/>
    <n v="2011"/>
    <x v="0"/>
    <s v="Medium"/>
    <x v="0"/>
  </r>
  <r>
    <n v="309"/>
    <n v="47"/>
    <n v="369048"/>
    <d v="2011-06-05T00:00:00"/>
    <s v="IL"/>
    <s v="500/1000"/>
    <n v="500"/>
    <n v="1527.95"/>
    <n v="0"/>
    <n v="611322"/>
    <s v="MALE"/>
    <s v="PhD"/>
    <s v="Exec-Managerial"/>
    <s v="Other-Relative"/>
    <n v="69400"/>
    <n v="0"/>
    <d v="2015-02-21T00:00:00"/>
    <s v="Multi-Vehicle Collision"/>
    <s v="Rear Collision"/>
    <s v="Major Damage"/>
    <s v="Other"/>
    <s v="WV"/>
    <s v="North bend"/>
    <n v="15"/>
    <n v="4"/>
    <s v="Yes"/>
    <n v="0"/>
    <n v="1"/>
    <s v="Unknown"/>
    <n v="77800"/>
    <n v="15560"/>
    <n v="15560"/>
    <n v="46680"/>
    <s v="Dodge"/>
    <s v="RAM"/>
    <n v="2002"/>
    <x v="1"/>
    <s v="Low"/>
    <x v="3"/>
  </r>
  <r>
    <n v="396"/>
    <n v="57"/>
    <n v="514424"/>
    <d v="1992-10-11T00:00:00"/>
    <s v="IN"/>
    <s v="100/300"/>
    <n v="1000"/>
    <n v="1366.39"/>
    <n v="0"/>
    <n v="438180"/>
    <s v="MALE"/>
    <s v="High School"/>
    <s v="Protective-Serv"/>
    <s v="Other-Relative"/>
    <n v="0"/>
    <n v="-22400"/>
    <d v="2015-01-30T00:00:00"/>
    <s v="Multi-Vehicle Collision"/>
    <s v="Front Collision"/>
    <s v="Major Damage"/>
    <s v="Other"/>
    <s v="NC"/>
    <s v="Columbus"/>
    <n v="22"/>
    <n v="3"/>
    <s v="Yes"/>
    <n v="2"/>
    <n v="1"/>
    <s v="No"/>
    <n v="52560"/>
    <n v="11680"/>
    <n v="5840"/>
    <n v="35040"/>
    <s v="Saab"/>
    <n v="93"/>
    <n v="1995"/>
    <x v="1"/>
    <s v="Medium"/>
    <x v="2"/>
  </r>
  <r>
    <n v="273"/>
    <n v="41"/>
    <n v="954191"/>
    <d v="2010-02-17T00:00:00"/>
    <s v="OH"/>
    <s v="500/1000"/>
    <n v="1000"/>
    <n v="1403.9"/>
    <n v="0"/>
    <n v="449793"/>
    <s v="FEMALE"/>
    <s v="PhD"/>
    <s v="Farming-Fishing"/>
    <s v="Own-Child"/>
    <n v="0"/>
    <n v="0"/>
    <d v="2015-01-31T00:00:00"/>
    <s v="Multi-Vehicle Collision"/>
    <s v="Side Collision"/>
    <s v="Total Loss"/>
    <s v="Police"/>
    <s v="VA"/>
    <s v="River wood"/>
    <n v="16"/>
    <n v="2"/>
    <s v="Unknown"/>
    <n v="1"/>
    <n v="2"/>
    <s v="Yes"/>
    <n v="44110"/>
    <n v="4010"/>
    <n v="8020"/>
    <n v="32080"/>
    <s v="Honda"/>
    <s v="Accord"/>
    <n v="2015"/>
    <x v="1"/>
    <s v="Medium"/>
    <x v="3"/>
  </r>
  <r>
    <n v="129"/>
    <n v="30"/>
    <n v="150181"/>
    <d v="2007-05-06T00:00:00"/>
    <s v="IL"/>
    <s v="500/1000"/>
    <n v="2000"/>
    <n v="927.23"/>
    <n v="0"/>
    <n v="450730"/>
    <s v="FEMALE"/>
    <s v="PhD"/>
    <s v="Sales"/>
    <s v="Husband"/>
    <n v="51500"/>
    <n v="0"/>
    <d v="2015-01-13T00:00:00"/>
    <s v="Single Vehicle Collision"/>
    <s v="Front Collision"/>
    <s v="Total Loss"/>
    <s v="Other"/>
    <s v="SC"/>
    <s v="Hillsdale"/>
    <n v="7"/>
    <n v="1"/>
    <s v="No"/>
    <n v="1"/>
    <n v="3"/>
    <s v="Unknown"/>
    <n v="74360"/>
    <n v="13520"/>
    <n v="6760"/>
    <n v="54080"/>
    <s v="Subaru"/>
    <s v="Forrester"/>
    <n v="2009"/>
    <x v="1"/>
    <s v="High"/>
    <x v="1"/>
  </r>
  <r>
    <n v="140"/>
    <n v="31"/>
    <n v="388671"/>
    <d v="1997-05-01T00:00:00"/>
    <s v="OH"/>
    <s v="250/500"/>
    <n v="2000"/>
    <n v="1554.86"/>
    <n v="6000000"/>
    <n v="608758"/>
    <s v="FEMALE"/>
    <s v="JD"/>
    <s v="Armed-Forces"/>
    <s v="Wife"/>
    <n v="59000"/>
    <n v="0"/>
    <d v="2015-02-16T00:00:00"/>
    <s v="Parked Car"/>
    <s v="Unknown"/>
    <s v="Minor Damage"/>
    <s v="None"/>
    <s v="WV"/>
    <s v="Arlington"/>
    <n v="2"/>
    <n v="1"/>
    <s v="Yes"/>
    <n v="1"/>
    <n v="2"/>
    <s v="Unknown"/>
    <n v="6120"/>
    <n v="680"/>
    <n v="680"/>
    <n v="4760"/>
    <s v="Honda"/>
    <s v="Civic"/>
    <n v="2002"/>
    <x v="0"/>
    <s v="High"/>
    <x v="0"/>
  </r>
  <r>
    <n v="419"/>
    <n v="53"/>
    <n v="457244"/>
    <d v="1998-01-28T00:00:00"/>
    <s v="IL"/>
    <s v="500/1000"/>
    <n v="2000"/>
    <n v="736.07"/>
    <n v="6000000"/>
    <n v="445339"/>
    <s v="MALE"/>
    <s v="College"/>
    <s v="Transport-Moving"/>
    <s v="Unmarried"/>
    <n v="45700"/>
    <n v="0"/>
    <d v="2015-02-04T00:00:00"/>
    <s v="Multi-Vehicle Collision"/>
    <s v="Side Collision"/>
    <s v="Minor Damage"/>
    <s v="Police"/>
    <s v="SC"/>
    <s v="North bend"/>
    <n v="17"/>
    <n v="4"/>
    <s v="Unknown"/>
    <n v="0"/>
    <n v="0"/>
    <s v="Yes"/>
    <n v="62280"/>
    <n v="5190"/>
    <n v="10380"/>
    <n v="46710"/>
    <s v="Subaru"/>
    <s v="Forrester"/>
    <n v="2012"/>
    <x v="1"/>
    <s v="High"/>
    <x v="3"/>
  </r>
  <r>
    <n v="315"/>
    <n v="44"/>
    <n v="206667"/>
    <d v="1993-05-05T00:00:00"/>
    <s v="IL"/>
    <s v="250/500"/>
    <n v="1000"/>
    <n v="974.16"/>
    <n v="6000000"/>
    <n v="438328"/>
    <s v="FEMALE"/>
    <s v="Masters"/>
    <s v="Sales"/>
    <s v="Other-Relative"/>
    <n v="0"/>
    <n v="-56800"/>
    <d v="2015-02-07T00:00:00"/>
    <s v="Multi-Vehicle Collision"/>
    <s v="Front Collision"/>
    <s v="Total Loss"/>
    <s v="Other"/>
    <s v="NY"/>
    <s v="Springfield"/>
    <n v="12"/>
    <n v="3"/>
    <s v="Unknown"/>
    <n v="1"/>
    <n v="0"/>
    <s v="Yes"/>
    <n v="26730"/>
    <n v="4860"/>
    <n v="4860"/>
    <n v="17010"/>
    <s v="Volkswagen"/>
    <s v="Jetta"/>
    <n v="2006"/>
    <x v="1"/>
    <s v="Medium"/>
    <x v="3"/>
  </r>
  <r>
    <n v="72"/>
    <n v="29"/>
    <n v="745200"/>
    <d v="1994-08-06T00:00:00"/>
    <s v="OH"/>
    <s v="500/1000"/>
    <n v="500"/>
    <n v="973.8"/>
    <n v="0"/>
    <n v="479913"/>
    <s v="FEMALE"/>
    <s v="Associate"/>
    <s v="Craft-Repair"/>
    <s v="Own-Child"/>
    <n v="0"/>
    <n v="-85900"/>
    <d v="2015-01-16T00:00:00"/>
    <s v="Single Vehicle Collision"/>
    <s v="Rear Collision"/>
    <s v="Major Damage"/>
    <s v="Ambulance"/>
    <s v="WV"/>
    <s v="Arlington"/>
    <n v="9"/>
    <n v="1"/>
    <s v="Unknown"/>
    <n v="1"/>
    <n v="0"/>
    <s v="No"/>
    <n v="66200"/>
    <n v="6620"/>
    <n v="6620"/>
    <n v="52960"/>
    <s v="Dodge"/>
    <s v="Neon"/>
    <n v="2013"/>
    <x v="1"/>
    <s v="Low"/>
    <x v="1"/>
  </r>
  <r>
    <n v="32"/>
    <n v="26"/>
    <n v="412703"/>
    <d v="2014-11-14T00:00:00"/>
    <s v="OH"/>
    <s v="100/300"/>
    <n v="2000"/>
    <n v="1260.32"/>
    <n v="6000000"/>
    <n v="460760"/>
    <s v="MALE"/>
    <s v="JD"/>
    <s v="Other-Service"/>
    <s v="Not-In-Family"/>
    <n v="0"/>
    <n v="-79800"/>
    <d v="2015-02-28T00:00:00"/>
    <s v="Single Vehicle Collision"/>
    <s v="Side Collision"/>
    <s v="Total Loss"/>
    <s v="Fire"/>
    <s v="VA"/>
    <s v="Northbrook"/>
    <n v="16"/>
    <n v="1"/>
    <s v="Unknown"/>
    <n v="1"/>
    <n v="2"/>
    <s v="Unknown"/>
    <n v="45500"/>
    <n v="9100"/>
    <n v="4550"/>
    <n v="31850"/>
    <s v="Toyota"/>
    <s v="Corolla"/>
    <n v="2009"/>
    <x v="1"/>
    <s v="High"/>
    <x v="3"/>
  </r>
  <r>
    <n v="230"/>
    <n v="41"/>
    <n v="736771"/>
    <d v="1991-12-14T00:00:00"/>
    <s v="IN"/>
    <s v="100/300"/>
    <n v="1000"/>
    <n v="1464.03"/>
    <n v="0"/>
    <n v="444797"/>
    <s v="MALE"/>
    <s v="JD"/>
    <s v="Transport-Moving"/>
    <s v="Own-Child"/>
    <n v="0"/>
    <n v="0"/>
    <d v="2015-02-08T00:00:00"/>
    <s v="Multi-Vehicle Collision"/>
    <s v="Side Collision"/>
    <s v="Minor Damage"/>
    <s v="Ambulance"/>
    <s v="NY"/>
    <s v="Springfield"/>
    <n v="19"/>
    <n v="3"/>
    <s v="Unknown"/>
    <n v="2"/>
    <n v="0"/>
    <s v="Unknown"/>
    <n v="53040"/>
    <n v="4420"/>
    <n v="4420"/>
    <n v="44200"/>
    <s v="Audi"/>
    <s v="A3"/>
    <n v="2006"/>
    <x v="1"/>
    <s v="Medium"/>
    <x v="2"/>
  </r>
  <r>
    <n v="157"/>
    <n v="32"/>
    <n v="347984"/>
    <d v="2009-10-21T00:00:00"/>
    <s v="OH"/>
    <s v="100/300"/>
    <n v="2000"/>
    <n v="617.11"/>
    <n v="0"/>
    <n v="436711"/>
    <s v="MALE"/>
    <s v="College"/>
    <s v="Other-Service"/>
    <s v="Other-Relative"/>
    <n v="0"/>
    <n v="-54100"/>
    <d v="2015-01-02T00:00:00"/>
    <s v="Multi-Vehicle Collision"/>
    <s v="Front Collision"/>
    <s v="Major Damage"/>
    <s v="Other"/>
    <s v="VA"/>
    <s v="Columbus"/>
    <n v="14"/>
    <n v="3"/>
    <s v="Unknown"/>
    <n v="1"/>
    <n v="2"/>
    <s v="No"/>
    <n v="50800"/>
    <n v="10160"/>
    <n v="5080"/>
    <n v="35560"/>
    <s v="Mercedes"/>
    <s v="E400"/>
    <n v="2013"/>
    <x v="0"/>
    <s v="High"/>
    <x v="3"/>
  </r>
  <r>
    <n v="265"/>
    <n v="41"/>
    <n v="626074"/>
    <d v="1997-09-29T00:00:00"/>
    <s v="IN"/>
    <s v="250/500"/>
    <n v="2000"/>
    <n v="1724.46"/>
    <n v="6000000"/>
    <n v="432491"/>
    <s v="FEMALE"/>
    <s v="Associate"/>
    <s v="Craft-Repair"/>
    <s v="Own-Child"/>
    <n v="81800"/>
    <n v="0"/>
    <d v="2015-01-13T00:00:00"/>
    <s v="Multi-Vehicle Collision"/>
    <s v="Side Collision"/>
    <s v="Total Loss"/>
    <s v="Police"/>
    <s v="SC"/>
    <s v="North bend"/>
    <n v="18"/>
    <n v="3"/>
    <s v="Unknown"/>
    <n v="1"/>
    <n v="3"/>
    <s v="Unknown"/>
    <n v="44200"/>
    <n v="4420"/>
    <n v="4420"/>
    <n v="35360"/>
    <s v="Audi"/>
    <s v="A5"/>
    <n v="2014"/>
    <x v="1"/>
    <s v="High"/>
    <x v="2"/>
  </r>
  <r>
    <n v="47"/>
    <n v="34"/>
    <n v="218109"/>
    <d v="2003-12-31T00:00:00"/>
    <s v="IL"/>
    <s v="500/1000"/>
    <n v="500"/>
    <n v="1161.31"/>
    <n v="0"/>
    <n v="617527"/>
    <s v="FEMALE"/>
    <s v="PhD"/>
    <s v="Exec-Managerial"/>
    <s v="Other-Relative"/>
    <n v="64800"/>
    <n v="-24300"/>
    <d v="2015-01-07T00:00:00"/>
    <s v="Single Vehicle Collision"/>
    <s v="Front Collision"/>
    <s v="Minor Damage"/>
    <s v="Police"/>
    <s v="SC"/>
    <s v="Springfield"/>
    <n v="23"/>
    <n v="1"/>
    <s v="Yes"/>
    <n v="1"/>
    <n v="3"/>
    <s v="Unknown"/>
    <n v="62920"/>
    <n v="11440"/>
    <n v="5720"/>
    <n v="45760"/>
    <s v="Chevrolet"/>
    <s v="Malibu"/>
    <n v="2012"/>
    <x v="1"/>
    <s v="Low"/>
    <x v="2"/>
  </r>
  <r>
    <n v="113"/>
    <n v="29"/>
    <n v="999435"/>
    <d v="2008-01-01T00:00:00"/>
    <s v="OH"/>
    <s v="250/500"/>
    <n v="2000"/>
    <n v="1091.73"/>
    <n v="0"/>
    <n v="601213"/>
    <s v="MALE"/>
    <s v="PhD"/>
    <s v="Exec-Managerial"/>
    <s v="Not-In-Family"/>
    <n v="36100"/>
    <n v="-42300"/>
    <d v="2015-01-05T00:00:00"/>
    <s v="Multi-Vehicle Collision"/>
    <s v="Rear Collision"/>
    <s v="Minor Damage"/>
    <s v="Other"/>
    <s v="NY"/>
    <s v="Springfield"/>
    <n v="15"/>
    <n v="3"/>
    <s v="Unknown"/>
    <n v="0"/>
    <n v="2"/>
    <s v="Yes"/>
    <n v="49950"/>
    <n v="5550"/>
    <n v="5550"/>
    <n v="38850"/>
    <s v="Nissan"/>
    <s v="Ultimo"/>
    <n v="2004"/>
    <x v="0"/>
    <s v="High"/>
    <x v="3"/>
  </r>
  <r>
    <n v="289"/>
    <n v="46"/>
    <n v="858060"/>
    <d v="2004-05-31T00:00:00"/>
    <s v="IL"/>
    <s v="250/500"/>
    <n v="2000"/>
    <n v="1209.07"/>
    <n v="0"/>
    <n v="604138"/>
    <s v="MALE"/>
    <s v="JD"/>
    <s v="Armed-Forces"/>
    <s v="Unmarried"/>
    <n v="0"/>
    <n v="0"/>
    <d v="2015-02-28T00:00:00"/>
    <s v="Single Vehicle Collision"/>
    <s v="Rear Collision"/>
    <s v="Minor Damage"/>
    <s v="Ambulance"/>
    <s v="NC"/>
    <s v="Arlington"/>
    <n v="18"/>
    <n v="1"/>
    <s v="Yes"/>
    <n v="0"/>
    <n v="1"/>
    <s v="Yes"/>
    <n v="56430"/>
    <n v="6270"/>
    <n v="6270"/>
    <n v="43890"/>
    <s v="Bmw"/>
    <s v="3 Series"/>
    <n v="1995"/>
    <x v="0"/>
    <s v="High"/>
    <x v="2"/>
  </r>
  <r>
    <n v="254"/>
    <n v="41"/>
    <n v="500384"/>
    <d v="2013-12-18T00:00:00"/>
    <s v="IL"/>
    <s v="250/500"/>
    <n v="2000"/>
    <n v="1241.04"/>
    <n v="0"/>
    <n v="431361"/>
    <s v="FEMALE"/>
    <s v="Masters"/>
    <s v="Protective-Serv"/>
    <s v="Own-Child"/>
    <n v="0"/>
    <n v="0"/>
    <d v="2015-01-04T00:00:00"/>
    <s v="Single Vehicle Collision"/>
    <s v="Front Collision"/>
    <s v="Minor Damage"/>
    <s v="Police"/>
    <s v="NY"/>
    <s v="River wood"/>
    <n v="16"/>
    <n v="1"/>
    <s v="No"/>
    <n v="2"/>
    <n v="2"/>
    <s v="Yes"/>
    <n v="100210"/>
    <n v="18220"/>
    <n v="18220"/>
    <n v="63770"/>
    <s v="Audi"/>
    <s v="A5"/>
    <n v="2014"/>
    <x v="1"/>
    <s v="High"/>
    <x v="3"/>
  </r>
  <r>
    <n v="115"/>
    <n v="30"/>
    <n v="903785"/>
    <d v="2000-08-24T00:00:00"/>
    <s v="OH"/>
    <s v="500/1000"/>
    <n v="500"/>
    <n v="1757.21"/>
    <n v="0"/>
    <n v="477695"/>
    <s v="MALE"/>
    <s v="High School"/>
    <s v="Prof-Specialty"/>
    <s v="Wife"/>
    <n v="46400"/>
    <n v="0"/>
    <d v="2015-02-02T00:00:00"/>
    <s v="Multi-Vehicle Collision"/>
    <s v="Front Collision"/>
    <s v="Minor Damage"/>
    <s v="Fire"/>
    <s v="NY"/>
    <s v="North bend"/>
    <n v="12"/>
    <n v="3"/>
    <s v="No"/>
    <n v="1"/>
    <n v="0"/>
    <s v="Yes"/>
    <n v="49140"/>
    <n v="5460"/>
    <n v="5460"/>
    <n v="38220"/>
    <s v="Ford"/>
    <s v="F150"/>
    <n v="2007"/>
    <x v="1"/>
    <s v="Low"/>
    <x v="3"/>
  </r>
  <r>
    <n v="236"/>
    <n v="38"/>
    <n v="873859"/>
    <d v="1992-10-14T00:00:00"/>
    <s v="OH"/>
    <s v="250/500"/>
    <n v="1000"/>
    <n v="802.24"/>
    <n v="0"/>
    <n v="612597"/>
    <s v="FEMALE"/>
    <s v="College"/>
    <s v="Other-Service"/>
    <s v="Not-In-Family"/>
    <n v="0"/>
    <n v="-62500"/>
    <d v="2015-02-23T00:00:00"/>
    <s v="Single Vehicle Collision"/>
    <s v="Side Collision"/>
    <s v="Major Damage"/>
    <s v="Ambulance"/>
    <s v="WV"/>
    <s v="Northbrook"/>
    <n v="16"/>
    <n v="1"/>
    <s v="No"/>
    <n v="0"/>
    <n v="1"/>
    <s v="Unknown"/>
    <n v="66840"/>
    <n v="16710"/>
    <n v="5570"/>
    <n v="44560"/>
    <s v="Mercedes"/>
    <s v="E400"/>
    <n v="2014"/>
    <x v="1"/>
    <s v="Medium"/>
    <x v="3"/>
  </r>
  <r>
    <n v="7"/>
    <n v="21"/>
    <n v="204294"/>
    <d v="1991-11-16T00:00:00"/>
    <s v="IN"/>
    <s v="500/1000"/>
    <n v="1000"/>
    <n v="1342.72"/>
    <n v="0"/>
    <n v="445638"/>
    <s v="MALE"/>
    <s v="Associate"/>
    <s v="Machine-Op-Inspct"/>
    <s v="Wife"/>
    <n v="0"/>
    <n v="-45300"/>
    <d v="2015-02-10T00:00:00"/>
    <s v="Single Vehicle Collision"/>
    <s v="Front Collision"/>
    <s v="Total Loss"/>
    <s v="Other"/>
    <s v="NY"/>
    <s v="Hillsdale"/>
    <n v="21"/>
    <n v="1"/>
    <s v="Unknown"/>
    <n v="1"/>
    <n v="2"/>
    <s v="Unknown"/>
    <n v="62460"/>
    <n v="6940"/>
    <n v="6940"/>
    <n v="48580"/>
    <s v="Honda"/>
    <s v="Accord"/>
    <n v="2003"/>
    <x v="1"/>
    <s v="Medium"/>
    <x v="2"/>
  </r>
  <r>
    <n v="208"/>
    <n v="36"/>
    <n v="467106"/>
    <d v="1995-10-08T00:00:00"/>
    <s v="OH"/>
    <s v="100/300"/>
    <n v="2000"/>
    <n v="1209.4100000000001"/>
    <n v="5000000"/>
    <n v="476185"/>
    <s v="MALE"/>
    <s v="JD"/>
    <s v="Machine-Op-Inspct"/>
    <s v="Wife"/>
    <n v="0"/>
    <n v="0"/>
    <d v="2015-02-16T00:00:00"/>
    <s v="Multi-Vehicle Collision"/>
    <s v="Side Collision"/>
    <s v="Total Loss"/>
    <s v="Other"/>
    <s v="NY"/>
    <s v="Columbus"/>
    <n v="15"/>
    <n v="3"/>
    <s v="Yes"/>
    <n v="0"/>
    <n v="1"/>
    <s v="Unknown"/>
    <n v="62810"/>
    <n v="11420"/>
    <n v="11420"/>
    <n v="39970"/>
    <s v="Nissan"/>
    <s v="Ultimo"/>
    <n v="1999"/>
    <x v="1"/>
    <s v="High"/>
    <x v="3"/>
  </r>
  <r>
    <n v="126"/>
    <n v="33"/>
    <n v="357713"/>
    <d v="2007-10-28T00:00:00"/>
    <s v="OH"/>
    <s v="500/1000"/>
    <n v="1000"/>
    <n v="1141.71"/>
    <n v="2000000"/>
    <n v="435995"/>
    <s v="FEMALE"/>
    <s v="JD"/>
    <s v="Priv-House-Serv"/>
    <s v="Own-Child"/>
    <n v="36700"/>
    <n v="-73400"/>
    <d v="2015-01-04T00:00:00"/>
    <s v="Single Vehicle Collision"/>
    <s v="Front Collision"/>
    <s v="Major Damage"/>
    <s v="Ambulance"/>
    <s v="WV"/>
    <s v="Northbrook"/>
    <n v="21"/>
    <n v="1"/>
    <s v="Yes"/>
    <n v="1"/>
    <n v="2"/>
    <s v="Unknown"/>
    <n v="54160"/>
    <n v="6770"/>
    <n v="6770"/>
    <n v="40620"/>
    <s v="Subaru"/>
    <s v="Legacy"/>
    <n v="2009"/>
    <x v="1"/>
    <s v="Medium"/>
    <x v="2"/>
  </r>
  <r>
    <n v="48"/>
    <n v="35"/>
    <n v="890026"/>
    <d v="2008-05-16T00:00:00"/>
    <s v="IL"/>
    <s v="100/300"/>
    <n v="500"/>
    <n v="1090.03"/>
    <n v="0"/>
    <n v="430232"/>
    <s v="FEMALE"/>
    <s v="JD"/>
    <s v="Exec-Managerial"/>
    <s v="Unmarried"/>
    <n v="0"/>
    <n v="-51000"/>
    <d v="2015-01-30T00:00:00"/>
    <s v="Single Vehicle Collision"/>
    <s v="Rear Collision"/>
    <s v="Major Damage"/>
    <s v="Ambulance"/>
    <s v="WV"/>
    <s v="Arlington"/>
    <n v="1"/>
    <n v="1"/>
    <s v="Yes"/>
    <n v="0"/>
    <n v="2"/>
    <s v="No"/>
    <n v="48400"/>
    <n v="9680"/>
    <n v="4840"/>
    <n v="33880"/>
    <s v="Saab"/>
    <s v="92x"/>
    <n v="2005"/>
    <x v="1"/>
    <s v="Low"/>
    <x v="0"/>
  </r>
  <r>
    <n v="297"/>
    <n v="48"/>
    <n v="751612"/>
    <d v="2009-06-22T00:00:00"/>
    <s v="IN"/>
    <s v="250/500"/>
    <n v="1000"/>
    <n v="1464.73"/>
    <n v="3000000"/>
    <n v="443861"/>
    <s v="MALE"/>
    <s v="PhD"/>
    <s v="Exec-Managerial"/>
    <s v="Other-Relative"/>
    <n v="54900"/>
    <n v="-36700"/>
    <d v="2015-01-25T00:00:00"/>
    <s v="Multi-Vehicle Collision"/>
    <s v="Side Collision"/>
    <s v="Total Loss"/>
    <s v="Fire"/>
    <s v="NY"/>
    <s v="Arlington"/>
    <n v="17"/>
    <n v="3"/>
    <s v="Unknown"/>
    <n v="0"/>
    <n v="0"/>
    <s v="No"/>
    <n v="51480"/>
    <n v="5720"/>
    <n v="5720"/>
    <n v="40040"/>
    <s v="Toyota"/>
    <s v="Highlander"/>
    <n v="2013"/>
    <x v="1"/>
    <s v="Medium"/>
    <x v="3"/>
  </r>
  <r>
    <n v="160"/>
    <n v="36"/>
    <n v="876680"/>
    <d v="2012-05-10T00:00:00"/>
    <s v="OH"/>
    <s v="100/300"/>
    <n v="1000"/>
    <n v="1118.58"/>
    <n v="0"/>
    <n v="460801"/>
    <s v="FEMALE"/>
    <s v="High School"/>
    <s v="Prof-Specialty"/>
    <s v="Husband"/>
    <n v="0"/>
    <n v="-36600"/>
    <d v="2015-01-22T00:00:00"/>
    <s v="Multi-Vehicle Collision"/>
    <s v="Rear Collision"/>
    <s v="Total Loss"/>
    <s v="Fire"/>
    <s v="NY"/>
    <s v="Columbus"/>
    <n v="5"/>
    <n v="3"/>
    <s v="No"/>
    <n v="2"/>
    <n v="1"/>
    <s v="No"/>
    <n v="51700"/>
    <n v="5170"/>
    <n v="10340"/>
    <n v="36190"/>
    <s v="Saab"/>
    <n v="95"/>
    <n v="2003"/>
    <x v="1"/>
    <s v="Medium"/>
    <x v="0"/>
  </r>
  <r>
    <n v="406"/>
    <n v="58"/>
    <n v="756981"/>
    <d v="2003-10-02T00:00:00"/>
    <s v="OH"/>
    <s v="250/500"/>
    <n v="2000"/>
    <n v="1117.04"/>
    <n v="0"/>
    <n v="605121"/>
    <s v="MALE"/>
    <s v="MD"/>
    <s v="Exec-Managerial"/>
    <s v="Own-Child"/>
    <n v="0"/>
    <n v="-42700"/>
    <d v="2015-01-01T00:00:00"/>
    <s v="Multi-Vehicle Collision"/>
    <s v="Front Collision"/>
    <s v="Total Loss"/>
    <s v="Other"/>
    <s v="WV"/>
    <s v="North bend"/>
    <n v="15"/>
    <n v="3"/>
    <s v="Unknown"/>
    <n v="1"/>
    <n v="2"/>
    <s v="Unknown"/>
    <n v="65520"/>
    <n v="10920"/>
    <n v="5460"/>
    <n v="49140"/>
    <s v="Volkswagen"/>
    <s v="Jetta"/>
    <n v="2009"/>
    <x v="1"/>
    <s v="High"/>
    <x v="3"/>
  </r>
  <r>
    <n v="157"/>
    <n v="31"/>
    <n v="121439"/>
    <d v="1990-08-02T00:00:00"/>
    <s v="IN"/>
    <s v="500/1000"/>
    <n v="500"/>
    <n v="1257.83"/>
    <n v="7000000"/>
    <n v="458622"/>
    <s v="MALE"/>
    <s v="High School"/>
    <s v="Farming-Fishing"/>
    <s v="Own-Child"/>
    <n v="40700"/>
    <n v="-41600"/>
    <d v="2015-02-14T00:00:00"/>
    <s v="Multi-Vehicle Collision"/>
    <s v="Rear Collision"/>
    <s v="Major Damage"/>
    <s v="Other"/>
    <s v="OH"/>
    <s v="Arlington"/>
    <n v="2"/>
    <n v="4"/>
    <s v="No"/>
    <n v="2"/>
    <n v="2"/>
    <s v="No"/>
    <n v="47700"/>
    <n v="4770"/>
    <n v="9540"/>
    <n v="33390"/>
    <s v="Acura"/>
    <s v="TL"/>
    <n v="2011"/>
    <x v="0"/>
    <s v="Low"/>
    <x v="0"/>
  </r>
  <r>
    <n v="146"/>
    <n v="31"/>
    <n v="411289"/>
    <d v="1997-09-16T00:00:00"/>
    <s v="OH"/>
    <s v="250/500"/>
    <n v="2000"/>
    <n v="1082.72"/>
    <n v="0"/>
    <n v="478661"/>
    <s v="FEMALE"/>
    <s v="PhD"/>
    <s v="Machine-Op-Inspct"/>
    <s v="Not-In-Family"/>
    <n v="61400"/>
    <n v="-57500"/>
    <d v="2015-01-15T00:00:00"/>
    <s v="Vehicle Theft"/>
    <s v="Unknown"/>
    <s v="Minor Damage"/>
    <s v="None"/>
    <s v="SC"/>
    <s v="North bend"/>
    <n v="3"/>
    <n v="1"/>
    <s v="Yes"/>
    <n v="2"/>
    <n v="0"/>
    <s v="No"/>
    <n v="5220"/>
    <n v="580"/>
    <n v="580"/>
    <n v="4060"/>
    <s v="Acura"/>
    <s v="MDX"/>
    <n v="2015"/>
    <x v="1"/>
    <s v="High"/>
    <x v="0"/>
  </r>
  <r>
    <n v="409"/>
    <n v="57"/>
    <n v="538466"/>
    <d v="1995-07-29T00:00:00"/>
    <s v="IN"/>
    <s v="100/300"/>
    <n v="1000"/>
    <n v="1191.8"/>
    <n v="6000000"/>
    <n v="435299"/>
    <s v="MALE"/>
    <s v="High School"/>
    <s v="Protective-Serv"/>
    <s v="Unmarried"/>
    <n v="55600"/>
    <n v="0"/>
    <d v="2015-01-06T00:00:00"/>
    <s v="Single Vehicle Collision"/>
    <s v="Side Collision"/>
    <s v="Major Damage"/>
    <s v="Other"/>
    <s v="NY"/>
    <s v="River wood"/>
    <n v="19"/>
    <n v="1"/>
    <s v="No"/>
    <n v="1"/>
    <n v="0"/>
    <s v="Unknown"/>
    <n v="73320"/>
    <n v="6110"/>
    <n v="12220"/>
    <n v="54990"/>
    <s v="Ford"/>
    <s v="Fusion"/>
    <n v="2012"/>
    <x v="1"/>
    <s v="Medium"/>
    <x v="2"/>
  </r>
  <r>
    <n v="252"/>
    <n v="46"/>
    <n v="932097"/>
    <d v="2005-09-06T00:00:00"/>
    <s v="IN"/>
    <s v="100/300"/>
    <n v="1000"/>
    <n v="1242.02"/>
    <n v="0"/>
    <n v="601961"/>
    <s v="MALE"/>
    <s v="Masters"/>
    <s v="Adm-Clerical"/>
    <s v="Wife"/>
    <n v="0"/>
    <n v="-28800"/>
    <d v="2015-02-08T00:00:00"/>
    <s v="Single Vehicle Collision"/>
    <s v="Front Collision"/>
    <s v="Minor Damage"/>
    <s v="Fire"/>
    <s v="VA"/>
    <s v="Hillsdale"/>
    <n v="17"/>
    <n v="1"/>
    <s v="Yes"/>
    <n v="0"/>
    <n v="2"/>
    <s v="Yes"/>
    <n v="74900"/>
    <n v="14980"/>
    <n v="7490"/>
    <n v="52430"/>
    <s v="Jeep"/>
    <s v="Grand Cherokee"/>
    <n v="2003"/>
    <x v="1"/>
    <s v="Medium"/>
    <x v="3"/>
  </r>
  <r>
    <n v="6"/>
    <n v="27"/>
    <n v="463727"/>
    <d v="1992-08-05T00:00:00"/>
    <s v="OH"/>
    <s v="250/500"/>
    <n v="500"/>
    <n v="1075.71"/>
    <n v="0"/>
    <n v="604328"/>
    <s v="FEMALE"/>
    <s v="High School"/>
    <s v="Prof-Specialty"/>
    <s v="Unmarried"/>
    <n v="0"/>
    <n v="-47400"/>
    <d v="2015-02-17T00:00:00"/>
    <s v="Vehicle Theft"/>
    <s v="Unknown"/>
    <s v="Trivial Damage"/>
    <s v="Police"/>
    <s v="WV"/>
    <s v="Columbus"/>
    <n v="7"/>
    <n v="1"/>
    <s v="Unknown"/>
    <n v="0"/>
    <n v="1"/>
    <s v="Yes"/>
    <n v="3190"/>
    <n v="580"/>
    <n v="290"/>
    <n v="2320"/>
    <s v="Saab"/>
    <n v="95"/>
    <n v="2015"/>
    <x v="1"/>
    <s v="Low"/>
    <x v="1"/>
  </r>
  <r>
    <n v="103"/>
    <n v="33"/>
    <n v="552618"/>
    <d v="1993-01-22T00:00:00"/>
    <s v="IN"/>
    <s v="100/300"/>
    <n v="1000"/>
    <n v="969.88"/>
    <n v="6000000"/>
    <n v="614385"/>
    <s v="MALE"/>
    <s v="MD"/>
    <s v="Armed-Forces"/>
    <s v="Own-Child"/>
    <n v="0"/>
    <n v="0"/>
    <d v="2015-01-21T00:00:00"/>
    <s v="Single Vehicle Collision"/>
    <s v="Rear Collision"/>
    <s v="Minor Damage"/>
    <s v="Ambulance"/>
    <s v="NY"/>
    <s v="Columbus"/>
    <n v="21"/>
    <n v="1"/>
    <s v="No"/>
    <n v="1"/>
    <n v="0"/>
    <s v="Yes"/>
    <n v="76920"/>
    <n v="12820"/>
    <n v="6410"/>
    <n v="57690"/>
    <s v="Chevrolet"/>
    <s v="Malibu"/>
    <n v="2002"/>
    <x v="1"/>
    <s v="Medium"/>
    <x v="2"/>
  </r>
  <r>
    <n v="369"/>
    <n v="53"/>
    <n v="936638"/>
    <d v="1995-05-20T00:00:00"/>
    <s v="OH"/>
    <s v="250/500"/>
    <n v="2000"/>
    <n v="1459.93"/>
    <n v="0"/>
    <n v="438584"/>
    <s v="FEMALE"/>
    <s v="Masters"/>
    <s v="Priv-House-Serv"/>
    <s v="Not-In-Family"/>
    <n v="0"/>
    <n v="0"/>
    <d v="2015-02-09T00:00:00"/>
    <s v="Multi-Vehicle Collision"/>
    <s v="Front Collision"/>
    <s v="Total Loss"/>
    <s v="Police"/>
    <s v="WV"/>
    <s v="Springfield"/>
    <n v="10"/>
    <n v="2"/>
    <s v="Yes"/>
    <n v="1"/>
    <n v="3"/>
    <s v="No"/>
    <n v="77990"/>
    <n v="7090"/>
    <n v="14180"/>
    <n v="56720"/>
    <s v="Jeep"/>
    <s v="Wrangler"/>
    <n v="2012"/>
    <x v="1"/>
    <s v="High"/>
    <x v="1"/>
  </r>
  <r>
    <n v="261"/>
    <n v="46"/>
    <n v="348814"/>
    <d v="1992-09-24T00:00:00"/>
    <s v="IL"/>
    <s v="500/1000"/>
    <n v="1000"/>
    <n v="1245.6099999999999"/>
    <n v="0"/>
    <n v="478703"/>
    <s v="MALE"/>
    <s v="MD"/>
    <s v="Transport-Moving"/>
    <s v="Own-Child"/>
    <n v="0"/>
    <n v="0"/>
    <d v="2015-02-12T00:00:00"/>
    <s v="Single Vehicle Collision"/>
    <s v="Front Collision"/>
    <s v="Total Loss"/>
    <s v="Fire"/>
    <s v="NY"/>
    <s v="Columbus"/>
    <n v="11"/>
    <n v="1"/>
    <s v="Yes"/>
    <n v="1"/>
    <n v="0"/>
    <s v="Unknown"/>
    <n v="59670"/>
    <n v="9180"/>
    <n v="9180"/>
    <n v="41310"/>
    <s v="Ford"/>
    <s v="Escape"/>
    <n v="2008"/>
    <x v="1"/>
    <s v="Medium"/>
    <x v="1"/>
  </r>
  <r>
    <n v="159"/>
    <n v="33"/>
    <n v="944102"/>
    <d v="2007-07-20T00:00:00"/>
    <s v="IN"/>
    <s v="100/300"/>
    <n v="2000"/>
    <n v="1462.76"/>
    <n v="0"/>
    <n v="615683"/>
    <s v="FEMALE"/>
    <s v="College"/>
    <s v="Craft-Repair"/>
    <s v="Husband"/>
    <n v="69200"/>
    <n v="-36900"/>
    <d v="2015-02-24T00:00:00"/>
    <s v="Multi-Vehicle Collision"/>
    <s v="Rear Collision"/>
    <s v="Major Damage"/>
    <s v="Ambulance"/>
    <s v="NY"/>
    <s v="Columbus"/>
    <n v="23"/>
    <n v="3"/>
    <s v="Yes"/>
    <n v="2"/>
    <n v="0"/>
    <s v="No"/>
    <n v="44880"/>
    <n v="8160"/>
    <n v="4080"/>
    <n v="32640"/>
    <s v="Mercedes"/>
    <s v="C300"/>
    <n v="2004"/>
    <x v="0"/>
    <s v="High"/>
    <x v="2"/>
  </r>
  <r>
    <n v="344"/>
    <n v="51"/>
    <n v="689901"/>
    <d v="1992-04-28T00:00:00"/>
    <s v="IN"/>
    <s v="100/300"/>
    <n v="2000"/>
    <n v="1398.46"/>
    <n v="0"/>
    <n v="455672"/>
    <s v="MALE"/>
    <s v="Associate"/>
    <s v="Sales"/>
    <s v="Other-Relative"/>
    <n v="0"/>
    <n v="0"/>
    <d v="2015-02-02T00:00:00"/>
    <s v="Single Vehicle Collision"/>
    <s v="Side Collision"/>
    <s v="Minor Damage"/>
    <s v="Ambulance"/>
    <s v="NC"/>
    <s v="North bend"/>
    <n v="14"/>
    <n v="1"/>
    <s v="Unknown"/>
    <n v="0"/>
    <n v="2"/>
    <s v="No"/>
    <n v="82830"/>
    <n v="7530"/>
    <n v="15060"/>
    <n v="60240"/>
    <s v="Audi"/>
    <s v="A5"/>
    <n v="2004"/>
    <x v="1"/>
    <s v="High"/>
    <x v="3"/>
  </r>
  <r>
    <n v="437"/>
    <n v="60"/>
    <n v="901083"/>
    <d v="1998-01-19T00:00:00"/>
    <s v="OH"/>
    <s v="500/1000"/>
    <n v="1000"/>
    <n v="1269.6400000000001"/>
    <n v="0"/>
    <n v="602942"/>
    <s v="FEMALE"/>
    <s v="College"/>
    <s v="Armed-Forces"/>
    <s v="Unmarried"/>
    <n v="48800"/>
    <n v="0"/>
    <d v="2015-02-14T00:00:00"/>
    <s v="Single Vehicle Collision"/>
    <s v="Front Collision"/>
    <s v="Minor Damage"/>
    <s v="Other"/>
    <s v="SC"/>
    <s v="River wood"/>
    <n v="10"/>
    <n v="1"/>
    <s v="No"/>
    <n v="1"/>
    <n v="3"/>
    <s v="No"/>
    <n v="84480"/>
    <n v="7680"/>
    <n v="15360"/>
    <n v="61440"/>
    <s v="Chevrolet"/>
    <s v="Silverado"/>
    <n v="2012"/>
    <x v="0"/>
    <s v="Medium"/>
    <x v="1"/>
  </r>
  <r>
    <n v="65"/>
    <n v="30"/>
    <n v="396224"/>
    <d v="2009-09-08T00:00:00"/>
    <s v="IN"/>
    <s v="100/300"/>
    <n v="500"/>
    <n v="1455.65"/>
    <n v="4000000"/>
    <n v="616706"/>
    <s v="FEMALE"/>
    <s v="College"/>
    <s v="Transport-Moving"/>
    <s v="Wife"/>
    <n v="0"/>
    <n v="-66300"/>
    <d v="2015-02-15T00:00:00"/>
    <s v="Multi-Vehicle Collision"/>
    <s v="Side Collision"/>
    <s v="Total Loss"/>
    <s v="Fire"/>
    <s v="WV"/>
    <s v="Hillsdale"/>
    <n v="6"/>
    <n v="3"/>
    <s v="Unknown"/>
    <n v="2"/>
    <n v="3"/>
    <s v="No"/>
    <n v="79800"/>
    <n v="15960"/>
    <n v="7980"/>
    <n v="55860"/>
    <s v="Honda"/>
    <s v="Civic"/>
    <n v="1999"/>
    <x v="1"/>
    <s v="Low"/>
    <x v="1"/>
  </r>
  <r>
    <n v="280"/>
    <n v="41"/>
    <n v="682178"/>
    <d v="1994-12-18T00:00:00"/>
    <s v="OH"/>
    <s v="500/1000"/>
    <n v="2000"/>
    <n v="1140.31"/>
    <n v="0"/>
    <n v="473243"/>
    <s v="MALE"/>
    <s v="MD"/>
    <s v="Adm-Clerical"/>
    <s v="Husband"/>
    <n v="29300"/>
    <n v="-64700"/>
    <d v="2015-02-28T00:00:00"/>
    <s v="Multi-Vehicle Collision"/>
    <s v="Rear Collision"/>
    <s v="Minor Damage"/>
    <s v="Police"/>
    <s v="WV"/>
    <s v="Arlington"/>
    <n v="10"/>
    <n v="3"/>
    <s v="Unknown"/>
    <n v="0"/>
    <n v="3"/>
    <s v="Yes"/>
    <n v="53020"/>
    <n v="9640"/>
    <n v="9640"/>
    <n v="33740"/>
    <s v="Toyota"/>
    <s v="Corolla"/>
    <n v="1999"/>
    <x v="1"/>
    <s v="High"/>
    <x v="1"/>
  </r>
  <r>
    <n v="269"/>
    <n v="45"/>
    <n v="596298"/>
    <d v="1996-08-23T00:00:00"/>
    <s v="IN"/>
    <s v="500/1000"/>
    <n v="500"/>
    <n v="1330.46"/>
    <n v="0"/>
    <n v="435552"/>
    <s v="FEMALE"/>
    <s v="High School"/>
    <s v="Machine-Op-Inspct"/>
    <s v="Wife"/>
    <n v="54800"/>
    <n v="-64100"/>
    <d v="2015-01-18T00:00:00"/>
    <s v="Multi-Vehicle Collision"/>
    <s v="Side Collision"/>
    <s v="Total Loss"/>
    <s v="Police"/>
    <s v="VA"/>
    <s v="Hillsdale"/>
    <n v="5"/>
    <n v="3"/>
    <s v="Unknown"/>
    <n v="0"/>
    <n v="0"/>
    <s v="No"/>
    <n v="24200"/>
    <n v="2200"/>
    <n v="4400"/>
    <n v="17600"/>
    <s v="Subaru"/>
    <s v="Forrester"/>
    <n v="2008"/>
    <x v="1"/>
    <s v="Low"/>
    <x v="0"/>
  </r>
  <r>
    <n v="275"/>
    <n v="40"/>
    <n v="253005"/>
    <d v="1991-11-20T00:00:00"/>
    <s v="OH"/>
    <s v="250/500"/>
    <n v="2000"/>
    <n v="1190.5999999999999"/>
    <n v="0"/>
    <n v="434206"/>
    <s v="MALE"/>
    <s v="Masters"/>
    <s v="Exec-Managerial"/>
    <s v="Unmarried"/>
    <n v="0"/>
    <n v="-45300"/>
    <d v="2015-01-06T00:00:00"/>
    <s v="Single Vehicle Collision"/>
    <s v="Rear Collision"/>
    <s v="Minor Damage"/>
    <s v="Fire"/>
    <s v="OH"/>
    <s v="River wood"/>
    <n v="17"/>
    <n v="1"/>
    <s v="Unknown"/>
    <n v="1"/>
    <n v="3"/>
    <s v="Yes"/>
    <n v="43230"/>
    <n v="7860"/>
    <n v="7860"/>
    <n v="27510"/>
    <s v="Chevrolet"/>
    <s v="Silverado"/>
    <n v="2001"/>
    <x v="1"/>
    <s v="High"/>
    <x v="3"/>
  </r>
  <r>
    <n v="265"/>
    <n v="45"/>
    <n v="985924"/>
    <d v="1998-10-28T00:00:00"/>
    <s v="OH"/>
    <s v="250/500"/>
    <n v="500"/>
    <n v="972.5"/>
    <n v="0"/>
    <n v="469895"/>
    <s v="FEMALE"/>
    <s v="College"/>
    <s v="Exec-Managerial"/>
    <s v="Unmarried"/>
    <n v="0"/>
    <n v="0"/>
    <d v="2015-01-19T00:00:00"/>
    <s v="Vehicle Theft"/>
    <s v="Unknown"/>
    <s v="Trivial Damage"/>
    <s v="None"/>
    <s v="NC"/>
    <s v="Springfield"/>
    <n v="3"/>
    <n v="1"/>
    <s v="No"/>
    <n v="2"/>
    <n v="3"/>
    <s v="No"/>
    <n v="3190"/>
    <n v="290"/>
    <n v="580"/>
    <n v="2320"/>
    <s v="Ford"/>
    <s v="Escape"/>
    <n v="1995"/>
    <x v="1"/>
    <s v="Low"/>
    <x v="0"/>
  </r>
  <r>
    <n v="283"/>
    <n v="43"/>
    <n v="631565"/>
    <d v="1997-07-14T00:00:00"/>
    <s v="IN"/>
    <s v="100/300"/>
    <n v="2000"/>
    <n v="1161.9100000000001"/>
    <n v="0"/>
    <n v="457722"/>
    <s v="FEMALE"/>
    <s v="Associate"/>
    <s v="Adm-Clerical"/>
    <s v="Not-In-Family"/>
    <n v="0"/>
    <n v="-50400"/>
    <d v="2015-01-17T00:00:00"/>
    <s v="Parked Car"/>
    <s v="Unknown"/>
    <s v="Minor Damage"/>
    <s v="None"/>
    <s v="WV"/>
    <s v="Northbrook"/>
    <n v="9"/>
    <n v="1"/>
    <s v="Unknown"/>
    <n v="0"/>
    <n v="3"/>
    <s v="No"/>
    <n v="5850"/>
    <n v="1300"/>
    <n v="650"/>
    <n v="3900"/>
    <s v="Bmw"/>
    <s v="M5"/>
    <n v="2006"/>
    <x v="1"/>
    <s v="High"/>
    <x v="1"/>
  </r>
  <r>
    <n v="84"/>
    <n v="29"/>
    <n v="630998"/>
    <d v="2003-04-09T00:00:00"/>
    <s v="OH"/>
    <s v="250/500"/>
    <n v="1000"/>
    <n v="1117.17"/>
    <n v="0"/>
    <n v="473645"/>
    <s v="FEMALE"/>
    <s v="High School"/>
    <s v="Machine-Op-Inspct"/>
    <s v="Not-In-Family"/>
    <n v="0"/>
    <n v="-29900"/>
    <d v="2015-02-12T00:00:00"/>
    <s v="Parked Car"/>
    <s v="Unknown"/>
    <s v="Trivial Damage"/>
    <s v="Police"/>
    <s v="SC"/>
    <s v="Arlington"/>
    <n v="6"/>
    <n v="1"/>
    <s v="Yes"/>
    <n v="2"/>
    <n v="0"/>
    <s v="Yes"/>
    <n v="6820"/>
    <n v="620"/>
    <n v="1240"/>
    <n v="4960"/>
    <s v="Bmw"/>
    <s v="3 Series"/>
    <n v="2005"/>
    <x v="1"/>
    <s v="Medium"/>
    <x v="1"/>
  </r>
  <r>
    <n v="247"/>
    <n v="44"/>
    <n v="926665"/>
    <d v="1992-02-04T00:00:00"/>
    <s v="OH"/>
    <s v="250/500"/>
    <n v="2000"/>
    <n v="1101.51"/>
    <n v="0"/>
    <n v="619108"/>
    <s v="FEMALE"/>
    <s v="College"/>
    <s v="Farming-Fishing"/>
    <s v="Not-In-Family"/>
    <n v="64000"/>
    <n v="0"/>
    <d v="2015-02-11T00:00:00"/>
    <s v="Multi-Vehicle Collision"/>
    <s v="Front Collision"/>
    <s v="Minor Damage"/>
    <s v="Fire"/>
    <s v="NY"/>
    <s v="River wood"/>
    <n v="22"/>
    <n v="3"/>
    <s v="No"/>
    <n v="2"/>
    <n v="2"/>
    <s v="No"/>
    <n v="69480"/>
    <n v="11580"/>
    <n v="11580"/>
    <n v="46320"/>
    <s v="Chevrolet"/>
    <s v="Tahoe"/>
    <n v="2008"/>
    <x v="1"/>
    <s v="High"/>
    <x v="2"/>
  </r>
  <r>
    <n v="56"/>
    <n v="29"/>
    <n v="302669"/>
    <d v="2006-06-29T00:00:00"/>
    <s v="IL"/>
    <s v="100/300"/>
    <n v="1000"/>
    <n v="1523.17"/>
    <n v="0"/>
    <n v="610479"/>
    <s v="MALE"/>
    <s v="Masters"/>
    <s v="Prof-Specialty"/>
    <s v="Own-Child"/>
    <n v="0"/>
    <n v="0"/>
    <d v="2015-02-21T00:00:00"/>
    <s v="Multi-Vehicle Collision"/>
    <s v="Front Collision"/>
    <s v="Major Damage"/>
    <s v="Fire"/>
    <s v="PA"/>
    <s v="North bend"/>
    <n v="10"/>
    <n v="3"/>
    <s v="Unknown"/>
    <n v="1"/>
    <n v="2"/>
    <s v="Yes"/>
    <n v="94560"/>
    <n v="7880"/>
    <n v="15760"/>
    <n v="70920"/>
    <s v="Jeep"/>
    <s v="Grand Cherokee"/>
    <n v="1995"/>
    <x v="1"/>
    <s v="Medium"/>
    <x v="1"/>
  </r>
  <r>
    <n v="210"/>
    <n v="39"/>
    <n v="620020"/>
    <d v="1997-06-21T00:00:00"/>
    <s v="OH"/>
    <s v="500/1000"/>
    <n v="1000"/>
    <n v="984.45"/>
    <n v="0"/>
    <n v="474998"/>
    <s v="MALE"/>
    <s v="Associate"/>
    <s v="Armed-Forces"/>
    <s v="Unmarried"/>
    <n v="0"/>
    <n v="0"/>
    <d v="2015-01-02T00:00:00"/>
    <s v="Vehicle Theft"/>
    <s v="Unknown"/>
    <s v="Minor Damage"/>
    <s v="None"/>
    <s v="NC"/>
    <s v="River wood"/>
    <n v="4"/>
    <n v="1"/>
    <s v="Yes"/>
    <n v="1"/>
    <n v="2"/>
    <s v="Unknown"/>
    <n v="7800"/>
    <n v="780"/>
    <n v="780"/>
    <n v="6240"/>
    <s v="Dodge"/>
    <s v="RAM"/>
    <n v="1997"/>
    <x v="1"/>
    <s v="Medium"/>
    <x v="0"/>
  </r>
  <r>
    <n v="108"/>
    <n v="32"/>
    <n v="439828"/>
    <d v="2006-09-07T00:00:00"/>
    <s v="OH"/>
    <s v="500/1000"/>
    <n v="2000"/>
    <n v="1257"/>
    <n v="4000000"/>
    <n v="616341"/>
    <s v="FEMALE"/>
    <s v="High School"/>
    <s v="Machine-Op-Inspct"/>
    <s v="Unmarried"/>
    <n v="63900"/>
    <n v="-43700"/>
    <d v="2015-01-11T00:00:00"/>
    <s v="Single Vehicle Collision"/>
    <s v="Front Collision"/>
    <s v="Total Loss"/>
    <s v="Other"/>
    <s v="WV"/>
    <s v="Northbrook"/>
    <n v="23"/>
    <n v="1"/>
    <s v="No"/>
    <n v="1"/>
    <n v="3"/>
    <s v="No"/>
    <n v="61270"/>
    <n v="5570"/>
    <n v="11140"/>
    <n v="44560"/>
    <s v="Subaru"/>
    <s v="Legacy"/>
    <n v="1999"/>
    <x v="1"/>
    <s v="High"/>
    <x v="2"/>
  </r>
  <r>
    <n v="328"/>
    <n v="49"/>
    <n v="971295"/>
    <d v="2001-10-01T00:00:00"/>
    <s v="OH"/>
    <s v="500/1000"/>
    <n v="500"/>
    <n v="1434.51"/>
    <n v="0"/>
    <n v="460535"/>
    <s v="FEMALE"/>
    <s v="Masters"/>
    <s v="Transport-Moving"/>
    <s v="Wife"/>
    <n v="0"/>
    <n v="0"/>
    <d v="2015-02-23T00:00:00"/>
    <s v="Single Vehicle Collision"/>
    <s v="Rear Collision"/>
    <s v="Total Loss"/>
    <s v="Police"/>
    <s v="NY"/>
    <s v="River wood"/>
    <n v="19"/>
    <n v="1"/>
    <s v="Unknown"/>
    <n v="0"/>
    <n v="2"/>
    <s v="Yes"/>
    <n v="71440"/>
    <n v="8930"/>
    <n v="8930"/>
    <n v="53580"/>
    <s v="Mercedes"/>
    <s v="ML350"/>
    <n v="2005"/>
    <x v="1"/>
    <s v="Low"/>
    <x v="2"/>
  </r>
  <r>
    <n v="186"/>
    <n v="37"/>
    <n v="165565"/>
    <d v="2009-02-20T00:00:00"/>
    <s v="OH"/>
    <s v="250/500"/>
    <n v="2000"/>
    <n v="1628"/>
    <n v="0"/>
    <n v="606487"/>
    <s v="FEMALE"/>
    <s v="JD"/>
    <s v="Priv-House-Serv"/>
    <s v="Unmarried"/>
    <n v="0"/>
    <n v="0"/>
    <d v="2015-01-28T00:00:00"/>
    <s v="Single Vehicle Collision"/>
    <s v="Rear Collision"/>
    <s v="Total Loss"/>
    <s v="Ambulance"/>
    <s v="NY"/>
    <s v="Hillsdale"/>
    <n v="22"/>
    <n v="1"/>
    <s v="Yes"/>
    <n v="1"/>
    <n v="2"/>
    <s v="Yes"/>
    <n v="55600"/>
    <n v="11120"/>
    <n v="5560"/>
    <n v="38920"/>
    <s v="Jeep"/>
    <s v="Grand Cherokee"/>
    <n v="2009"/>
    <x v="1"/>
    <s v="High"/>
    <x v="2"/>
  </r>
  <r>
    <n v="277"/>
    <n v="44"/>
    <n v="936543"/>
    <d v="2001-06-26T00:00:00"/>
    <s v="IN"/>
    <s v="500/1000"/>
    <n v="500"/>
    <n v="1412.31"/>
    <n v="0"/>
    <n v="620737"/>
    <s v="MALE"/>
    <s v="High School"/>
    <s v="Priv-House-Serv"/>
    <s v="Unmarried"/>
    <n v="0"/>
    <n v="0"/>
    <d v="2015-02-01T00:00:00"/>
    <s v="Vehicle Theft"/>
    <s v="Unknown"/>
    <s v="Trivial Damage"/>
    <s v="Police"/>
    <s v="NC"/>
    <s v="River wood"/>
    <n v="6"/>
    <n v="1"/>
    <s v="No"/>
    <n v="1"/>
    <n v="3"/>
    <s v="No"/>
    <n v="5000"/>
    <n v="1000"/>
    <n v="500"/>
    <n v="3500"/>
    <s v="Jeep"/>
    <s v="Wrangler"/>
    <n v="2005"/>
    <x v="1"/>
    <s v="Low"/>
    <x v="1"/>
  </r>
  <r>
    <n v="138"/>
    <n v="33"/>
    <n v="296960"/>
    <d v="1997-01-18T00:00:00"/>
    <s v="IL"/>
    <s v="250/500"/>
    <n v="500"/>
    <n v="1362.87"/>
    <n v="5000000"/>
    <n v="445904"/>
    <s v="FEMALE"/>
    <s v="JD"/>
    <s v="Exec-Managerial"/>
    <s v="Own-Child"/>
    <n v="56900"/>
    <n v="-56900"/>
    <d v="2015-02-24T00:00:00"/>
    <s v="Single Vehicle Collision"/>
    <s v="Side Collision"/>
    <s v="Minor Damage"/>
    <s v="Other"/>
    <s v="NY"/>
    <s v="Springfield"/>
    <n v="6"/>
    <n v="1"/>
    <s v="No"/>
    <n v="2"/>
    <n v="0"/>
    <s v="Unknown"/>
    <n v="95810"/>
    <n v="14740"/>
    <n v="14740"/>
    <n v="66330"/>
    <s v="Bmw"/>
    <s v="X5"/>
    <n v="2007"/>
    <x v="1"/>
    <s v="Low"/>
    <x v="1"/>
  </r>
  <r>
    <n v="208"/>
    <n v="41"/>
    <n v="501692"/>
    <d v="2014-06-24T00:00:00"/>
    <s v="IN"/>
    <s v="100/300"/>
    <n v="1000"/>
    <n v="1134.68"/>
    <n v="0"/>
    <n v="464145"/>
    <s v="FEMALE"/>
    <s v="College"/>
    <s v="Tech-Support"/>
    <s v="Husband"/>
    <n v="0"/>
    <n v="0"/>
    <d v="2015-01-20T00:00:00"/>
    <s v="Single Vehicle Collision"/>
    <s v="Rear Collision"/>
    <s v="Major Damage"/>
    <s v="Ambulance"/>
    <s v="SC"/>
    <s v="North bend"/>
    <n v="18"/>
    <n v="1"/>
    <s v="No"/>
    <n v="2"/>
    <n v="2"/>
    <s v="Unknown"/>
    <n v="69300"/>
    <n v="6930"/>
    <n v="13860"/>
    <n v="48510"/>
    <s v="Volkswagen"/>
    <s v="Jetta"/>
    <n v="1996"/>
    <x v="1"/>
    <s v="Medium"/>
    <x v="2"/>
  </r>
  <r>
    <n v="147"/>
    <n v="37"/>
    <n v="525224"/>
    <d v="1992-10-02T00:00:00"/>
    <s v="IN"/>
    <s v="250/500"/>
    <n v="1000"/>
    <n v="1306.78"/>
    <n v="0"/>
    <n v="466818"/>
    <s v="MALE"/>
    <s v="MD"/>
    <s v="Prof-Specialty"/>
    <s v="Other-Relative"/>
    <n v="0"/>
    <n v="0"/>
    <d v="2015-01-14T00:00:00"/>
    <s v="Single Vehicle Collision"/>
    <s v="Front Collision"/>
    <s v="Total Loss"/>
    <s v="Ambulance"/>
    <s v="SC"/>
    <s v="North bend"/>
    <n v="22"/>
    <n v="1"/>
    <s v="Unknown"/>
    <n v="1"/>
    <n v="0"/>
    <s v="No"/>
    <n v="81120"/>
    <n v="13520"/>
    <n v="20280"/>
    <n v="47320"/>
    <s v="Toyota"/>
    <s v="Camry"/>
    <n v="1995"/>
    <x v="1"/>
    <s v="Medium"/>
    <x v="2"/>
  </r>
  <r>
    <n v="8"/>
    <n v="21"/>
    <n v="355085"/>
    <d v="2012-10-09T00:00:00"/>
    <s v="IN"/>
    <s v="500/1000"/>
    <n v="500"/>
    <n v="1021.9"/>
    <n v="0"/>
    <n v="464237"/>
    <s v="MALE"/>
    <s v="High School"/>
    <s v="Handlers-Cleaners"/>
    <s v="Husband"/>
    <n v="0"/>
    <n v="0"/>
    <d v="2015-02-05T00:00:00"/>
    <s v="Single Vehicle Collision"/>
    <s v="Front Collision"/>
    <s v="Major Damage"/>
    <s v="Other"/>
    <s v="WV"/>
    <s v="Columbus"/>
    <n v="21"/>
    <n v="1"/>
    <s v="Unknown"/>
    <n v="0"/>
    <n v="0"/>
    <s v="Unknown"/>
    <n v="91260"/>
    <n v="14040"/>
    <n v="14040"/>
    <n v="63180"/>
    <s v="Toyota"/>
    <s v="Corolla"/>
    <n v="2012"/>
    <x v="1"/>
    <s v="Low"/>
    <x v="2"/>
  </r>
  <r>
    <n v="297"/>
    <n v="48"/>
    <n v="830729"/>
    <d v="1993-02-10T00:00:00"/>
    <s v="IN"/>
    <s v="100/300"/>
    <n v="1000"/>
    <n v="1538.6"/>
    <n v="0"/>
    <n v="618455"/>
    <s v="FEMALE"/>
    <s v="MD"/>
    <s v="Other-Service"/>
    <s v="Wife"/>
    <n v="0"/>
    <n v="-54700"/>
    <d v="2015-01-11T00:00:00"/>
    <s v="Single Vehicle Collision"/>
    <s v="Side Collision"/>
    <s v="Minor Damage"/>
    <s v="Fire"/>
    <s v="SC"/>
    <s v="North bend"/>
    <n v="12"/>
    <n v="1"/>
    <s v="Unknown"/>
    <n v="0"/>
    <n v="0"/>
    <s v="Unknown"/>
    <n v="60600"/>
    <n v="6060"/>
    <n v="12120"/>
    <n v="42420"/>
    <s v="Ford"/>
    <s v="Fusion"/>
    <n v="2004"/>
    <x v="1"/>
    <s v="Medium"/>
    <x v="3"/>
  </r>
  <r>
    <n v="150"/>
    <n v="31"/>
    <n v="651948"/>
    <d v="1994-09-28T00:00:00"/>
    <s v="IN"/>
    <s v="500/1000"/>
    <n v="1000"/>
    <n v="1354.5"/>
    <n v="0"/>
    <n v="456602"/>
    <s v="MALE"/>
    <s v="Masters"/>
    <s v="Machine-Op-Inspct"/>
    <s v="Husband"/>
    <n v="52800"/>
    <n v="0"/>
    <d v="2015-01-02T00:00:00"/>
    <s v="Multi-Vehicle Collision"/>
    <s v="Front Collision"/>
    <s v="Major Damage"/>
    <s v="Ambulance"/>
    <s v="NY"/>
    <s v="Arlington"/>
    <n v="6"/>
    <n v="3"/>
    <s v="Unknown"/>
    <n v="0"/>
    <n v="3"/>
    <s v="Yes"/>
    <n v="64800"/>
    <n v="6480"/>
    <n v="12960"/>
    <n v="45360"/>
    <s v="Subaru"/>
    <s v="Forrester"/>
    <n v="2000"/>
    <x v="0"/>
    <s v="Medium"/>
    <x v="1"/>
  </r>
  <r>
    <n v="4"/>
    <n v="34"/>
    <n v="424358"/>
    <d v="2003-05-24T00:00:00"/>
    <s v="OH"/>
    <s v="500/1000"/>
    <n v="500"/>
    <n v="1282.93"/>
    <n v="0"/>
    <n v="616126"/>
    <s v="FEMALE"/>
    <s v="College"/>
    <s v="Exec-Managerial"/>
    <s v="Other-Relative"/>
    <n v="0"/>
    <n v="0"/>
    <d v="2015-02-12T00:00:00"/>
    <s v="Multi-Vehicle Collision"/>
    <s v="Side Collision"/>
    <s v="Major Damage"/>
    <s v="Police"/>
    <s v="WV"/>
    <s v="Northbrook"/>
    <n v="0"/>
    <n v="4"/>
    <s v="Unknown"/>
    <n v="0"/>
    <n v="0"/>
    <s v="Unknown"/>
    <n v="66880"/>
    <n v="6080"/>
    <n v="12160"/>
    <n v="48640"/>
    <s v="Chevrolet"/>
    <s v="Silverado"/>
    <n v="1996"/>
    <x v="0"/>
    <s v="Low"/>
    <x v="0"/>
  </r>
  <r>
    <n v="210"/>
    <n v="35"/>
    <n v="131478"/>
    <d v="1991-12-25T00:00:00"/>
    <s v="IL"/>
    <s v="500/1000"/>
    <n v="1000"/>
    <n v="1346.27"/>
    <n v="0"/>
    <n v="468508"/>
    <s v="MALE"/>
    <s v="Masters"/>
    <s v="Farming-Fishing"/>
    <s v="Not-In-Family"/>
    <n v="44900"/>
    <n v="-91400"/>
    <d v="2015-01-03T00:00:00"/>
    <s v="Single Vehicle Collision"/>
    <s v="Front Collision"/>
    <s v="Total Loss"/>
    <s v="Ambulance"/>
    <s v="WV"/>
    <s v="Arlington"/>
    <n v="11"/>
    <n v="1"/>
    <s v="No"/>
    <n v="0"/>
    <n v="2"/>
    <s v="Unknown"/>
    <n v="58200"/>
    <n v="5820"/>
    <n v="5820"/>
    <n v="46560"/>
    <s v="Bmw"/>
    <s v="X5"/>
    <n v="2013"/>
    <x v="1"/>
    <s v="Medium"/>
    <x v="1"/>
  </r>
  <r>
    <n v="91"/>
    <n v="31"/>
    <n v="268833"/>
    <d v="1999-09-18T00:00:00"/>
    <s v="IN"/>
    <s v="100/300"/>
    <n v="1000"/>
    <n v="1338.4"/>
    <n v="4000000"/>
    <n v="431937"/>
    <s v="FEMALE"/>
    <s v="High School"/>
    <s v="Priv-House-Serv"/>
    <s v="Own-Child"/>
    <n v="63600"/>
    <n v="0"/>
    <d v="2015-02-25T00:00:00"/>
    <s v="Single Vehicle Collision"/>
    <s v="Side Collision"/>
    <s v="Minor Damage"/>
    <s v="Police"/>
    <s v="NC"/>
    <s v="Hillsdale"/>
    <n v="19"/>
    <n v="1"/>
    <s v="Unknown"/>
    <n v="1"/>
    <n v="0"/>
    <s v="No"/>
    <n v="60570"/>
    <n v="6730"/>
    <n v="6730"/>
    <n v="47110"/>
    <s v="Nissan"/>
    <s v="Maxima"/>
    <n v="2011"/>
    <x v="1"/>
    <s v="Medium"/>
    <x v="2"/>
  </r>
  <r>
    <n v="167"/>
    <n v="36"/>
    <n v="287489"/>
    <d v="1994-02-03T00:00:00"/>
    <s v="IL"/>
    <s v="100/300"/>
    <n v="1000"/>
    <n v="949.44"/>
    <n v="0"/>
    <n v="448603"/>
    <s v="FEMALE"/>
    <s v="Masters"/>
    <s v="Exec-Managerial"/>
    <s v="Other-Relative"/>
    <n v="0"/>
    <n v="-38400"/>
    <d v="2015-01-19T00:00:00"/>
    <s v="Multi-Vehicle Collision"/>
    <s v="Rear Collision"/>
    <s v="Major Damage"/>
    <s v="Ambulance"/>
    <s v="NC"/>
    <s v="Springfield"/>
    <n v="22"/>
    <n v="3"/>
    <s v="Unknown"/>
    <n v="0"/>
    <n v="0"/>
    <s v="No"/>
    <n v="69680"/>
    <n v="8710"/>
    <n v="8710"/>
    <n v="52260"/>
    <s v="Mercedes"/>
    <s v="ML350"/>
    <n v="2008"/>
    <x v="0"/>
    <s v="Medium"/>
    <x v="2"/>
  </r>
  <r>
    <n v="467"/>
    <n v="58"/>
    <n v="808153"/>
    <d v="2003-01-18T00:00:00"/>
    <s v="IN"/>
    <s v="500/1000"/>
    <n v="2000"/>
    <n v="977.4"/>
    <n v="0"/>
    <n v="444500"/>
    <s v="MALE"/>
    <s v="Masters"/>
    <s v="Transport-Moving"/>
    <s v="Own-Child"/>
    <n v="82200"/>
    <n v="0"/>
    <d v="2015-01-03T00:00:00"/>
    <s v="Single Vehicle Collision"/>
    <s v="Front Collision"/>
    <s v="Total Loss"/>
    <s v="Fire"/>
    <s v="NY"/>
    <s v="Columbus"/>
    <n v="2"/>
    <n v="1"/>
    <s v="Yes"/>
    <n v="2"/>
    <n v="3"/>
    <s v="No"/>
    <n v="55700"/>
    <n v="5570"/>
    <n v="11140"/>
    <n v="38990"/>
    <s v="Nissan"/>
    <s v="Maxima"/>
    <n v="2014"/>
    <x v="1"/>
    <s v="High"/>
    <x v="0"/>
  </r>
  <r>
    <n v="264"/>
    <n v="47"/>
    <n v="687639"/>
    <d v="2005-03-07T00:00:00"/>
    <s v="IN"/>
    <s v="250/500"/>
    <n v="2000"/>
    <n v="1181.46"/>
    <n v="10000000"/>
    <n v="601117"/>
    <s v="FEMALE"/>
    <s v="JD"/>
    <s v="Transport-Moving"/>
    <s v="Other-Relative"/>
    <n v="0"/>
    <n v="-67400"/>
    <d v="2015-02-12T00:00:00"/>
    <s v="Multi-Vehicle Collision"/>
    <s v="Front Collision"/>
    <s v="Total Loss"/>
    <s v="Ambulance"/>
    <s v="OH"/>
    <s v="Arlington"/>
    <n v="16"/>
    <n v="4"/>
    <s v="Yes"/>
    <n v="1"/>
    <n v="2"/>
    <s v="Yes"/>
    <n v="62370"/>
    <n v="5670"/>
    <n v="5670"/>
    <n v="51030"/>
    <s v="Dodge"/>
    <s v="Neon"/>
    <n v="2001"/>
    <x v="1"/>
    <s v="High"/>
    <x v="3"/>
  </r>
  <r>
    <n v="270"/>
    <n v="45"/>
    <n v="497347"/>
    <d v="2003-08-23T00:00:00"/>
    <s v="OH"/>
    <s v="500/1000"/>
    <n v="500"/>
    <n v="1187.53"/>
    <n v="0"/>
    <n v="615383"/>
    <s v="FEMALE"/>
    <s v="PhD"/>
    <s v="Priv-House-Serv"/>
    <s v="Not-In-Family"/>
    <n v="83200"/>
    <n v="-53300"/>
    <d v="2015-02-24T00:00:00"/>
    <s v="Multi-Vehicle Collision"/>
    <s v="Side Collision"/>
    <s v="Total Loss"/>
    <s v="Other"/>
    <s v="VA"/>
    <s v="Columbus"/>
    <n v="23"/>
    <n v="3"/>
    <s v="Unknown"/>
    <n v="0"/>
    <n v="0"/>
    <s v="Yes"/>
    <n v="54340"/>
    <n v="9880"/>
    <n v="0"/>
    <n v="44460"/>
    <s v="Saab"/>
    <s v="92x"/>
    <n v="2005"/>
    <x v="1"/>
    <s v="Low"/>
    <x v="2"/>
  </r>
  <r>
    <n v="310"/>
    <n v="48"/>
    <n v="439660"/>
    <d v="2002-07-11T00:00:00"/>
    <s v="OH"/>
    <s v="100/300"/>
    <n v="1000"/>
    <n v="845.16"/>
    <n v="0"/>
    <n v="434342"/>
    <s v="FEMALE"/>
    <s v="Masters"/>
    <s v="Priv-House-Serv"/>
    <s v="Other-Relative"/>
    <n v="0"/>
    <n v="0"/>
    <d v="2015-02-25T00:00:00"/>
    <s v="Single Vehicle Collision"/>
    <s v="Front Collision"/>
    <s v="Major Damage"/>
    <s v="Police"/>
    <s v="NC"/>
    <s v="North bend"/>
    <n v="21"/>
    <n v="1"/>
    <s v="Yes"/>
    <n v="1"/>
    <n v="0"/>
    <s v="No"/>
    <n v="55170"/>
    <n v="6130"/>
    <n v="6130"/>
    <n v="42910"/>
    <s v="Audi"/>
    <s v="A5"/>
    <n v="2005"/>
    <x v="0"/>
    <s v="Medium"/>
    <x v="2"/>
  </r>
  <r>
    <n v="143"/>
    <n v="34"/>
    <n v="847123"/>
    <d v="2014-03-19T00:00:00"/>
    <s v="IL"/>
    <s v="100/300"/>
    <n v="500"/>
    <n v="1442.27"/>
    <n v="0"/>
    <n v="435100"/>
    <s v="MALE"/>
    <s v="College"/>
    <s v="Priv-House-Serv"/>
    <s v="Wife"/>
    <n v="67900"/>
    <n v="0"/>
    <d v="2015-02-17T00:00:00"/>
    <s v="Single Vehicle Collision"/>
    <s v="Front Collision"/>
    <s v="Minor Damage"/>
    <s v="Other"/>
    <s v="NY"/>
    <s v="Columbus"/>
    <n v="10"/>
    <n v="1"/>
    <s v="Unknown"/>
    <n v="2"/>
    <n v="3"/>
    <s v="Yes"/>
    <n v="58500"/>
    <n v="11700"/>
    <n v="5850"/>
    <n v="40950"/>
    <s v="Dodge"/>
    <s v="RAM"/>
    <n v="1999"/>
    <x v="1"/>
    <s v="Low"/>
    <x v="1"/>
  </r>
  <r>
    <n v="146"/>
    <n v="32"/>
    <n v="172307"/>
    <d v="1993-12-06T00:00:00"/>
    <s v="OH"/>
    <s v="100/300"/>
    <n v="2000"/>
    <n v="1276.43"/>
    <n v="0"/>
    <n v="431278"/>
    <s v="MALE"/>
    <s v="Associate"/>
    <s v="Priv-House-Serv"/>
    <s v="Own-Child"/>
    <n v="0"/>
    <n v="0"/>
    <d v="2015-02-09T00:00:00"/>
    <s v="Single Vehicle Collision"/>
    <s v="Rear Collision"/>
    <s v="Major Damage"/>
    <s v="Fire"/>
    <s v="NC"/>
    <s v="River wood"/>
    <n v="12"/>
    <n v="1"/>
    <s v="Unknown"/>
    <n v="0"/>
    <n v="3"/>
    <s v="Unknown"/>
    <n v="59940"/>
    <n v="6660"/>
    <n v="6660"/>
    <n v="46620"/>
    <s v="Honda"/>
    <s v="CRV"/>
    <n v="1995"/>
    <x v="1"/>
    <s v="High"/>
    <x v="3"/>
  </r>
  <r>
    <n v="102"/>
    <n v="28"/>
    <n v="810189"/>
    <d v="1999-08-29T00:00:00"/>
    <s v="OH"/>
    <s v="250/500"/>
    <n v="500"/>
    <n v="1075.4100000000001"/>
    <n v="0"/>
    <n v="445648"/>
    <s v="MALE"/>
    <s v="MD"/>
    <s v="Machine-Op-Inspct"/>
    <s v="Wife"/>
    <n v="55200"/>
    <n v="0"/>
    <d v="2015-02-15T00:00:00"/>
    <s v="Single Vehicle Collision"/>
    <s v="Side Collision"/>
    <s v="Total Loss"/>
    <s v="Police"/>
    <s v="PA"/>
    <s v="North bend"/>
    <n v="6"/>
    <n v="1"/>
    <s v="No"/>
    <n v="1"/>
    <n v="0"/>
    <s v="No"/>
    <n v="73400"/>
    <n v="7340"/>
    <n v="7340"/>
    <n v="58720"/>
    <s v="Dodge"/>
    <s v="Neon"/>
    <n v="1996"/>
    <x v="1"/>
    <s v="Low"/>
    <x v="1"/>
  </r>
  <r>
    <n v="61"/>
    <n v="23"/>
    <n v="432068"/>
    <d v="2007-03-09T00:00:00"/>
    <s v="IL"/>
    <s v="100/300"/>
    <n v="500"/>
    <n v="1111.72"/>
    <n v="0"/>
    <n v="448857"/>
    <s v="MALE"/>
    <s v="JD"/>
    <s v="Exec-Managerial"/>
    <s v="Other-Relative"/>
    <n v="54600"/>
    <n v="0"/>
    <d v="2015-02-25T00:00:00"/>
    <s v="Single Vehicle Collision"/>
    <s v="Side Collision"/>
    <s v="Major Damage"/>
    <s v="Fire"/>
    <s v="PA"/>
    <s v="River wood"/>
    <n v="6"/>
    <n v="1"/>
    <s v="Unknown"/>
    <n v="1"/>
    <n v="2"/>
    <s v="Unknown"/>
    <n v="41850"/>
    <n v="4650"/>
    <n v="4650"/>
    <n v="32550"/>
    <s v="Subaru"/>
    <s v="Legacy"/>
    <n v="1997"/>
    <x v="1"/>
    <s v="Low"/>
    <x v="1"/>
  </r>
  <r>
    <n v="255"/>
    <n v="44"/>
    <n v="903203"/>
    <d v="2004-01-03T00:00:00"/>
    <s v="OH"/>
    <s v="500/1000"/>
    <n v="2000"/>
    <n v="814.96"/>
    <n v="6000000"/>
    <n v="435267"/>
    <s v="FEMALE"/>
    <s v="PhD"/>
    <s v="Priv-House-Serv"/>
    <s v="Not-In-Family"/>
    <n v="68500"/>
    <n v="0"/>
    <d v="2015-02-05T00:00:00"/>
    <s v="Parked Car"/>
    <s v="Unknown"/>
    <s v="Trivial Damage"/>
    <s v="Police"/>
    <s v="NC"/>
    <s v="Hillsdale"/>
    <n v="7"/>
    <n v="1"/>
    <s v="Unknown"/>
    <n v="2"/>
    <n v="2"/>
    <s v="No"/>
    <n v="6400"/>
    <n v="640"/>
    <n v="1280"/>
    <n v="4480"/>
    <s v="Mercedes"/>
    <s v="ML350"/>
    <n v="2005"/>
    <x v="0"/>
    <s v="High"/>
    <x v="1"/>
  </r>
  <r>
    <n v="211"/>
    <n v="40"/>
    <n v="253085"/>
    <d v="1991-04-25T00:00:00"/>
    <s v="IL"/>
    <s v="500/1000"/>
    <n v="1000"/>
    <n v="1575.86"/>
    <n v="0"/>
    <n v="461275"/>
    <s v="FEMALE"/>
    <s v="PhD"/>
    <s v="Other-Service"/>
    <s v="Own-Child"/>
    <n v="0"/>
    <n v="0"/>
    <d v="2015-01-12T00:00:00"/>
    <s v="Vehicle Theft"/>
    <s v="Unknown"/>
    <s v="Trivial Damage"/>
    <s v="Police"/>
    <s v="WV"/>
    <s v="Northbrook"/>
    <n v="3"/>
    <n v="1"/>
    <s v="No"/>
    <n v="1"/>
    <n v="1"/>
    <s v="No"/>
    <n v="3190"/>
    <n v="580"/>
    <n v="290"/>
    <n v="2320"/>
    <s v="Audi"/>
    <s v="A5"/>
    <n v="2004"/>
    <x v="1"/>
    <s v="Medium"/>
    <x v="0"/>
  </r>
  <r>
    <n v="61"/>
    <n v="29"/>
    <n v="180720"/>
    <d v="1995-03-14T00:00:00"/>
    <s v="IN"/>
    <s v="250/500"/>
    <n v="1000"/>
    <n v="1115.27"/>
    <n v="0"/>
    <n v="613816"/>
    <s v="MALE"/>
    <s v="JD"/>
    <s v="Handlers-Cleaners"/>
    <s v="Unmarried"/>
    <n v="0"/>
    <n v="-66000"/>
    <d v="2015-01-01T00:00:00"/>
    <s v="Parked Car"/>
    <s v="Unknown"/>
    <s v="Trivial Damage"/>
    <s v="None"/>
    <s v="VA"/>
    <s v="Hillsdale"/>
    <n v="10"/>
    <n v="1"/>
    <s v="Yes"/>
    <n v="2"/>
    <n v="1"/>
    <s v="Yes"/>
    <n v="5900"/>
    <n v="590"/>
    <n v="590"/>
    <n v="4720"/>
    <s v="Nissan"/>
    <s v="Pathfinder"/>
    <n v="2010"/>
    <x v="1"/>
    <s v="Medium"/>
    <x v="1"/>
  </r>
  <r>
    <n v="108"/>
    <n v="31"/>
    <n v="492224"/>
    <d v="2005-12-09T00:00:00"/>
    <s v="IN"/>
    <s v="500/1000"/>
    <n v="2000"/>
    <n v="1175.7"/>
    <n v="0"/>
    <n v="608767"/>
    <s v="MALE"/>
    <s v="Masters"/>
    <s v="Protective-Serv"/>
    <s v="Not-In-Family"/>
    <n v="0"/>
    <n v="0"/>
    <d v="2015-02-19T00:00:00"/>
    <s v="Single Vehicle Collision"/>
    <s v="Rear Collision"/>
    <s v="Total Loss"/>
    <s v="Fire"/>
    <s v="NY"/>
    <s v="Columbus"/>
    <n v="14"/>
    <n v="1"/>
    <s v="No"/>
    <n v="0"/>
    <n v="2"/>
    <s v="No"/>
    <n v="57330"/>
    <n v="6370"/>
    <n v="6370"/>
    <n v="44590"/>
    <s v="Dodge"/>
    <s v="Neon"/>
    <n v="2006"/>
    <x v="1"/>
    <s v="High"/>
    <x v="3"/>
  </r>
  <r>
    <n v="303"/>
    <n v="50"/>
    <n v="411477"/>
    <d v="2001-12-25T00:00:00"/>
    <s v="OH"/>
    <s v="100/300"/>
    <n v="500"/>
    <n v="793.15"/>
    <n v="0"/>
    <n v="620869"/>
    <s v="MALE"/>
    <s v="MD"/>
    <s v="Tech-Support"/>
    <s v="Own-Child"/>
    <n v="54600"/>
    <n v="-45500"/>
    <d v="2015-01-14T00:00:00"/>
    <s v="Multi-Vehicle Collision"/>
    <s v="Front Collision"/>
    <s v="Total Loss"/>
    <s v="Other"/>
    <s v="WV"/>
    <s v="Hillsdale"/>
    <n v="17"/>
    <n v="3"/>
    <s v="No"/>
    <n v="0"/>
    <n v="3"/>
    <s v="No"/>
    <n v="81960"/>
    <n v="13660"/>
    <n v="13660"/>
    <n v="54640"/>
    <s v="Dodge"/>
    <s v="Neon"/>
    <n v="2008"/>
    <x v="1"/>
    <s v="Low"/>
    <x v="3"/>
  </r>
  <r>
    <n v="152"/>
    <n v="33"/>
    <n v="107181"/>
    <d v="1999-11-14T00:00:00"/>
    <s v="IN"/>
    <s v="250/500"/>
    <n v="500"/>
    <n v="942.51"/>
    <n v="0"/>
    <n v="478981"/>
    <s v="FEMALE"/>
    <s v="PhD"/>
    <s v="Transport-Moving"/>
    <s v="Wife"/>
    <n v="0"/>
    <n v="0"/>
    <d v="2015-01-30T00:00:00"/>
    <s v="Single Vehicle Collision"/>
    <s v="Side Collision"/>
    <s v="Major Damage"/>
    <s v="Fire"/>
    <s v="SC"/>
    <s v="Hillsdale"/>
    <n v="16"/>
    <n v="1"/>
    <s v="Yes"/>
    <n v="0"/>
    <n v="0"/>
    <s v="Unknown"/>
    <n v="70400"/>
    <n v="6400"/>
    <n v="19200"/>
    <n v="44800"/>
    <s v="Subaru"/>
    <s v="Legacy"/>
    <n v="2001"/>
    <x v="0"/>
    <s v="Low"/>
    <x v="3"/>
  </r>
  <r>
    <n v="120"/>
    <n v="34"/>
    <n v="312940"/>
    <d v="2001-10-27T00:00:00"/>
    <s v="IN"/>
    <s v="500/1000"/>
    <n v="1000"/>
    <n v="1056.71"/>
    <n v="0"/>
    <n v="464630"/>
    <s v="FEMALE"/>
    <s v="JD"/>
    <s v="Protective-Serv"/>
    <s v="Not-In-Family"/>
    <n v="77900"/>
    <n v="0"/>
    <d v="2015-01-20T00:00:00"/>
    <s v="Parked Car"/>
    <s v="Unknown"/>
    <s v="Minor Damage"/>
    <s v="None"/>
    <s v="VA"/>
    <s v="Columbus"/>
    <n v="3"/>
    <n v="1"/>
    <s v="No"/>
    <n v="2"/>
    <n v="1"/>
    <s v="Unknown"/>
    <n v="3770"/>
    <n v="580"/>
    <n v="580"/>
    <n v="2610"/>
    <s v="Jeep"/>
    <s v="Grand Cherokee"/>
    <n v="2002"/>
    <x v="1"/>
    <s v="Medium"/>
    <x v="0"/>
  </r>
  <r>
    <n v="144"/>
    <n v="36"/>
    <n v="855186"/>
    <d v="1993-10-31T00:00:00"/>
    <s v="IN"/>
    <s v="500/1000"/>
    <n v="2000"/>
    <n v="1255.68"/>
    <n v="6000000"/>
    <n v="466303"/>
    <s v="FEMALE"/>
    <s v="Associate"/>
    <s v="Sales"/>
    <s v="Other-Relative"/>
    <n v="23600"/>
    <n v="-15600"/>
    <d v="2015-02-18T00:00:00"/>
    <s v="Parked Car"/>
    <s v="Unknown"/>
    <s v="Minor Damage"/>
    <s v="None"/>
    <s v="NC"/>
    <s v="Arlington"/>
    <n v="7"/>
    <n v="1"/>
    <s v="No"/>
    <n v="0"/>
    <n v="0"/>
    <s v="Unknown"/>
    <n v="7400"/>
    <n v="740"/>
    <n v="1480"/>
    <n v="5180"/>
    <s v="Dodge"/>
    <s v="Neon"/>
    <n v="2014"/>
    <x v="1"/>
    <s v="High"/>
    <x v="1"/>
  </r>
  <r>
    <n v="414"/>
    <n v="52"/>
    <n v="373935"/>
    <d v="2003-02-13T00:00:00"/>
    <s v="IN"/>
    <s v="500/1000"/>
    <n v="500"/>
    <n v="1335.13"/>
    <n v="0"/>
    <n v="452647"/>
    <s v="FEMALE"/>
    <s v="High School"/>
    <s v="Farming-Fishing"/>
    <s v="Unmarried"/>
    <n v="44000"/>
    <n v="-71000"/>
    <d v="2015-01-07T00:00:00"/>
    <s v="Single Vehicle Collision"/>
    <s v="Rear Collision"/>
    <s v="Total Loss"/>
    <s v="Police"/>
    <s v="SC"/>
    <s v="North bend"/>
    <n v="13"/>
    <n v="1"/>
    <s v="Yes"/>
    <n v="1"/>
    <n v="1"/>
    <s v="Unknown"/>
    <n v="54810"/>
    <n v="6090"/>
    <n v="6090"/>
    <n v="42630"/>
    <s v="Chevrolet"/>
    <s v="Silverado"/>
    <n v="1999"/>
    <x v="0"/>
    <s v="Low"/>
    <x v="3"/>
  </r>
  <r>
    <n v="163"/>
    <n v="37"/>
    <n v="812989"/>
    <d v="2004-03-06T00:00:00"/>
    <s v="IN"/>
    <s v="250/500"/>
    <n v="500"/>
    <n v="1178.95"/>
    <n v="6000000"/>
    <n v="441370"/>
    <s v="FEMALE"/>
    <s v="JD"/>
    <s v="Priv-House-Serv"/>
    <s v="Own-Child"/>
    <n v="0"/>
    <n v="-67300"/>
    <d v="2015-01-16T00:00:00"/>
    <s v="Single Vehicle Collision"/>
    <s v="Rear Collision"/>
    <s v="Total Loss"/>
    <s v="Fire"/>
    <s v="NY"/>
    <s v="Springfield"/>
    <n v="20"/>
    <n v="1"/>
    <s v="Yes"/>
    <n v="2"/>
    <n v="3"/>
    <s v="Yes"/>
    <n v="49400"/>
    <n v="4940"/>
    <n v="9880"/>
    <n v="34580"/>
    <s v="Jeep"/>
    <s v="Wrangler"/>
    <n v="2005"/>
    <x v="1"/>
    <s v="Low"/>
    <x v="2"/>
  </r>
  <r>
    <n v="352"/>
    <n v="53"/>
    <n v="993840"/>
    <d v="2013-07-12T00:00:00"/>
    <s v="IL"/>
    <s v="250/500"/>
    <n v="500"/>
    <n v="1793.16"/>
    <n v="0"/>
    <n v="619166"/>
    <s v="MALE"/>
    <s v="Associate"/>
    <s v="Tech-Support"/>
    <s v="Wife"/>
    <n v="0"/>
    <n v="0"/>
    <d v="2015-01-15T00:00:00"/>
    <s v="Single Vehicle Collision"/>
    <s v="Front Collision"/>
    <s v="Minor Damage"/>
    <s v="Fire"/>
    <s v="NC"/>
    <s v="River wood"/>
    <n v="23"/>
    <n v="1"/>
    <s v="Yes"/>
    <n v="2"/>
    <n v="2"/>
    <s v="No"/>
    <n v="68750"/>
    <n v="12500"/>
    <n v="6250"/>
    <n v="50000"/>
    <s v="Chevrolet"/>
    <s v="Malibu"/>
    <n v="2009"/>
    <x v="1"/>
    <s v="Low"/>
    <x v="2"/>
  </r>
  <r>
    <n v="27"/>
    <n v="32"/>
    <n v="327856"/>
    <d v="2014-08-27T00:00:00"/>
    <s v="OH"/>
    <s v="100/300"/>
    <n v="500"/>
    <n v="1008.38"/>
    <n v="0"/>
    <n v="472803"/>
    <s v="FEMALE"/>
    <s v="PhD"/>
    <s v="Adm-Clerical"/>
    <s v="Other-Relative"/>
    <n v="37900"/>
    <n v="0"/>
    <d v="2015-02-01T00:00:00"/>
    <s v="Single Vehicle Collision"/>
    <s v="Front Collision"/>
    <s v="Total Loss"/>
    <s v="Ambulance"/>
    <s v="SC"/>
    <s v="Arlington"/>
    <n v="11"/>
    <n v="1"/>
    <s v="No"/>
    <n v="1"/>
    <n v="0"/>
    <s v="Unknown"/>
    <n v="61500"/>
    <n v="12300"/>
    <n v="6150"/>
    <n v="43050"/>
    <s v="Dodge"/>
    <s v="Neon"/>
    <n v="2013"/>
    <x v="1"/>
    <s v="Low"/>
    <x v="1"/>
  </r>
  <r>
    <n v="239"/>
    <n v="39"/>
    <n v="506333"/>
    <d v="1990-06-22T00:00:00"/>
    <s v="IL"/>
    <s v="100/300"/>
    <n v="500"/>
    <n v="1396.83"/>
    <n v="0"/>
    <n v="442308"/>
    <s v="FEMALE"/>
    <s v="Masters"/>
    <s v="Other-Service"/>
    <s v="Husband"/>
    <n v="0"/>
    <n v="0"/>
    <d v="2015-01-06T00:00:00"/>
    <s v="Multi-Vehicle Collision"/>
    <s v="Rear Collision"/>
    <s v="Major Damage"/>
    <s v="Ambulance"/>
    <s v="WV"/>
    <s v="North bend"/>
    <n v="0"/>
    <n v="4"/>
    <s v="Unknown"/>
    <n v="0"/>
    <n v="3"/>
    <s v="No"/>
    <n v="76890"/>
    <n v="6990"/>
    <n v="13980"/>
    <n v="55920"/>
    <s v="Bmw"/>
    <s v="X6"/>
    <n v="2007"/>
    <x v="1"/>
    <s v="Low"/>
    <x v="0"/>
  </r>
  <r>
    <n v="33"/>
    <n v="32"/>
    <n v="263159"/>
    <d v="2008-03-07T00:00:00"/>
    <s v="OH"/>
    <s v="100/300"/>
    <n v="500"/>
    <n v="1402.78"/>
    <n v="5000000"/>
    <n v="469383"/>
    <s v="FEMALE"/>
    <s v="PhD"/>
    <s v="Other-Service"/>
    <s v="Husband"/>
    <n v="70300"/>
    <n v="-50300"/>
    <d v="2015-02-02T00:00:00"/>
    <s v="Single Vehicle Collision"/>
    <s v="Rear Collision"/>
    <s v="Minor Damage"/>
    <s v="Ambulance"/>
    <s v="NY"/>
    <s v="Northbrook"/>
    <n v="2"/>
    <n v="1"/>
    <s v="Yes"/>
    <n v="0"/>
    <n v="1"/>
    <s v="Unknown"/>
    <n v="56070"/>
    <n v="6230"/>
    <n v="12460"/>
    <n v="37380"/>
    <s v="Toyota"/>
    <s v="Camry"/>
    <n v="2012"/>
    <x v="1"/>
    <s v="Low"/>
    <x v="0"/>
  </r>
  <r>
    <n v="88"/>
    <n v="30"/>
    <n v="372912"/>
    <d v="1992-08-05T00:00:00"/>
    <s v="IN"/>
    <s v="100/300"/>
    <n v="1000"/>
    <n v="1437.88"/>
    <n v="0"/>
    <n v="614383"/>
    <s v="FEMALE"/>
    <s v="College"/>
    <s v="Transport-Moving"/>
    <s v="Husband"/>
    <n v="42800"/>
    <n v="-51200"/>
    <d v="2015-02-25T00:00:00"/>
    <s v="Single Vehicle Collision"/>
    <s v="Side Collision"/>
    <s v="Total Loss"/>
    <s v="Fire"/>
    <s v="SC"/>
    <s v="Northbrook"/>
    <n v="3"/>
    <n v="1"/>
    <s v="No"/>
    <n v="2"/>
    <n v="0"/>
    <s v="Yes"/>
    <n v="56000"/>
    <n v="14000"/>
    <n v="0"/>
    <n v="42000"/>
    <s v="Chevrolet"/>
    <s v="Malibu"/>
    <n v="2003"/>
    <x v="1"/>
    <s v="Medium"/>
    <x v="0"/>
  </r>
  <r>
    <n v="101"/>
    <n v="33"/>
    <n v="552788"/>
    <d v="1991-09-03T00:00:00"/>
    <s v="IL"/>
    <s v="500/1000"/>
    <n v="1000"/>
    <n v="1313.64"/>
    <n v="0"/>
    <n v="438617"/>
    <s v="FEMALE"/>
    <s v="College"/>
    <s v="Priv-House-Serv"/>
    <s v="Unmarried"/>
    <n v="12100"/>
    <n v="0"/>
    <d v="2015-02-10T00:00:00"/>
    <s v="Parked Car"/>
    <s v="Unknown"/>
    <s v="Trivial Damage"/>
    <s v="None"/>
    <s v="NY"/>
    <s v="Hillsdale"/>
    <n v="3"/>
    <n v="1"/>
    <s v="Yes"/>
    <n v="1"/>
    <n v="0"/>
    <s v="No"/>
    <n v="4290"/>
    <n v="780"/>
    <n v="390"/>
    <n v="3120"/>
    <s v="Audi"/>
    <s v="A3"/>
    <n v="1997"/>
    <x v="1"/>
    <s v="Medium"/>
    <x v="0"/>
  </r>
  <r>
    <n v="20"/>
    <n v="37"/>
    <n v="722747"/>
    <d v="2011-09-02T00:00:00"/>
    <s v="IL"/>
    <s v="250/500"/>
    <n v="500"/>
    <n v="1482.14"/>
    <n v="0"/>
    <n v="613936"/>
    <s v="FEMALE"/>
    <s v="Associate"/>
    <s v="Transport-Moving"/>
    <s v="Husband"/>
    <n v="33000"/>
    <n v="-43600"/>
    <d v="2015-02-22T00:00:00"/>
    <s v="Multi-Vehicle Collision"/>
    <s v="Rear Collision"/>
    <s v="Total Loss"/>
    <s v="Other"/>
    <s v="NY"/>
    <s v="Arlington"/>
    <n v="15"/>
    <n v="3"/>
    <s v="Unknown"/>
    <n v="2"/>
    <n v="1"/>
    <s v="No"/>
    <n v="60750"/>
    <n v="6750"/>
    <n v="6750"/>
    <n v="47250"/>
    <s v="Subaru"/>
    <s v="Forrester"/>
    <n v="2003"/>
    <x v="1"/>
    <s v="Low"/>
    <x v="3"/>
  </r>
  <r>
    <n v="126"/>
    <n v="30"/>
    <n v="248467"/>
    <d v="2012-10-06T00:00:00"/>
    <s v="IL"/>
    <s v="250/500"/>
    <n v="2000"/>
    <n v="1171.75"/>
    <n v="0"/>
    <n v="472163"/>
    <s v="FEMALE"/>
    <s v="Associate"/>
    <s v="Machine-Op-Inspct"/>
    <s v="Not-In-Family"/>
    <n v="46500"/>
    <n v="-42700"/>
    <d v="2015-01-31T00:00:00"/>
    <s v="Single Vehicle Collision"/>
    <s v="Side Collision"/>
    <s v="Minor Damage"/>
    <s v="Other"/>
    <s v="NY"/>
    <s v="North bend"/>
    <n v="23"/>
    <n v="1"/>
    <s v="Unknown"/>
    <n v="2"/>
    <n v="3"/>
    <s v="No"/>
    <n v="48730"/>
    <n v="4430"/>
    <n v="4430"/>
    <n v="39870"/>
    <s v="Chevrolet"/>
    <s v="Malibu"/>
    <n v="2011"/>
    <x v="1"/>
    <s v="High"/>
    <x v="2"/>
  </r>
  <r>
    <n v="264"/>
    <n v="43"/>
    <n v="955953"/>
    <d v="2014-01-18T00:00:00"/>
    <s v="IL"/>
    <s v="500/1000"/>
    <n v="2000"/>
    <n v="1353.33"/>
    <n v="0"/>
    <n v="447458"/>
    <s v="MALE"/>
    <s v="Associate"/>
    <s v="Adm-Clerical"/>
    <s v="Not-In-Family"/>
    <n v="0"/>
    <n v="-8500"/>
    <d v="2015-02-12T00:00:00"/>
    <s v="Multi-Vehicle Collision"/>
    <s v="Front Collision"/>
    <s v="Minor Damage"/>
    <s v="Police"/>
    <s v="WV"/>
    <s v="Springfield"/>
    <n v="9"/>
    <n v="3"/>
    <s v="Yes"/>
    <n v="2"/>
    <n v="0"/>
    <s v="No"/>
    <n v="95150"/>
    <n v="17300"/>
    <n v="17300"/>
    <n v="60550"/>
    <s v="Ford"/>
    <s v="Escape"/>
    <n v="2007"/>
    <x v="1"/>
    <s v="High"/>
    <x v="1"/>
  </r>
  <r>
    <n v="78"/>
    <n v="24"/>
    <n v="910622"/>
    <d v="1992-03-22T00:00:00"/>
    <s v="IN"/>
    <s v="100/300"/>
    <n v="500"/>
    <n v="1175.51"/>
    <n v="0"/>
    <n v="474792"/>
    <s v="MALE"/>
    <s v="Masters"/>
    <s v="Craft-Repair"/>
    <s v="Husband"/>
    <n v="0"/>
    <n v="0"/>
    <d v="2015-01-06T00:00:00"/>
    <s v="Vehicle Theft"/>
    <s v="Unknown"/>
    <s v="Minor Damage"/>
    <s v="Police"/>
    <s v="NY"/>
    <s v="Columbus"/>
    <n v="20"/>
    <n v="1"/>
    <s v="Unknown"/>
    <n v="0"/>
    <n v="1"/>
    <s v="Yes"/>
    <n v="7480"/>
    <n v="680"/>
    <n v="680"/>
    <n v="6120"/>
    <s v="Dodge"/>
    <s v="Neon"/>
    <n v="2003"/>
    <x v="1"/>
    <s v="Low"/>
    <x v="2"/>
  </r>
  <r>
    <n v="123"/>
    <n v="28"/>
    <n v="137675"/>
    <d v="2012-12-03T00:00:00"/>
    <s v="IL"/>
    <s v="100/300"/>
    <n v="2000"/>
    <n v="1836.02"/>
    <n v="0"/>
    <n v="470559"/>
    <s v="MALE"/>
    <s v="Masters"/>
    <s v="Transport-Moving"/>
    <s v="Own-Child"/>
    <n v="38000"/>
    <n v="-41200"/>
    <d v="2015-01-01T00:00:00"/>
    <s v="Single Vehicle Collision"/>
    <s v="Side Collision"/>
    <s v="Major Damage"/>
    <s v="Ambulance"/>
    <s v="NC"/>
    <s v="River wood"/>
    <n v="5"/>
    <n v="1"/>
    <s v="Unknown"/>
    <n v="2"/>
    <n v="1"/>
    <s v="Yes"/>
    <n v="79800"/>
    <n v="13300"/>
    <n v="6650"/>
    <n v="59850"/>
    <s v="Volkswagen"/>
    <s v="Passat"/>
    <n v="2011"/>
    <x v="0"/>
    <s v="High"/>
    <x v="0"/>
  </r>
  <r>
    <n v="347"/>
    <n v="51"/>
    <n v="343421"/>
    <d v="1996-10-18T00:00:00"/>
    <s v="OH"/>
    <s v="500/1000"/>
    <n v="500"/>
    <n v="1480.79"/>
    <n v="9000000"/>
    <n v="432399"/>
    <s v="FEMALE"/>
    <s v="MD"/>
    <s v="Priv-House-Serv"/>
    <s v="Unmarried"/>
    <n v="0"/>
    <n v="-12100"/>
    <d v="2015-01-07T00:00:00"/>
    <s v="Single Vehicle Collision"/>
    <s v="Side Collision"/>
    <s v="Total Loss"/>
    <s v="Other"/>
    <s v="NC"/>
    <s v="Hillsdale"/>
    <n v="15"/>
    <n v="1"/>
    <s v="Yes"/>
    <n v="0"/>
    <n v="2"/>
    <s v="Unknown"/>
    <n v="103560"/>
    <n v="8630"/>
    <n v="17260"/>
    <n v="77670"/>
    <s v="Jeep"/>
    <s v="Wrangler"/>
    <n v="1997"/>
    <x v="1"/>
    <s v="Low"/>
    <x v="3"/>
  </r>
  <r>
    <n v="163"/>
    <n v="38"/>
    <n v="413192"/>
    <d v="1997-10-02T00:00:00"/>
    <s v="IN"/>
    <s v="500/1000"/>
    <n v="2000"/>
    <n v="1453.92"/>
    <n v="0"/>
    <n v="607605"/>
    <s v="FEMALE"/>
    <s v="PhD"/>
    <s v="Other-Service"/>
    <s v="Other-Relative"/>
    <n v="51700"/>
    <n v="0"/>
    <d v="2015-02-21T00:00:00"/>
    <s v="Single Vehicle Collision"/>
    <s v="Side Collision"/>
    <s v="Minor Damage"/>
    <s v="Ambulance"/>
    <s v="NY"/>
    <s v="Hillsdale"/>
    <n v="13"/>
    <n v="1"/>
    <s v="Yes"/>
    <n v="2"/>
    <n v="3"/>
    <s v="Unknown"/>
    <n v="79500"/>
    <n v="15900"/>
    <n v="7950"/>
    <n v="55650"/>
    <s v="Acura"/>
    <s v="MDX"/>
    <n v="1995"/>
    <x v="1"/>
    <s v="High"/>
    <x v="3"/>
  </r>
  <r>
    <n v="271"/>
    <n v="44"/>
    <n v="247801"/>
    <d v="2008-03-18T00:00:00"/>
    <s v="OH"/>
    <s v="250/500"/>
    <n v="500"/>
    <n v="1340.71"/>
    <n v="0"/>
    <n v="600153"/>
    <s v="FEMALE"/>
    <s v="High School"/>
    <s v="Tech-Support"/>
    <s v="Other-Relative"/>
    <n v="0"/>
    <n v="0"/>
    <d v="2015-02-14T00:00:00"/>
    <s v="Single Vehicle Collision"/>
    <s v="Rear Collision"/>
    <s v="Minor Damage"/>
    <s v="Other"/>
    <s v="SC"/>
    <s v="River wood"/>
    <n v="16"/>
    <n v="1"/>
    <s v="No"/>
    <n v="2"/>
    <n v="2"/>
    <s v="No"/>
    <n v="76230"/>
    <n v="6930"/>
    <n v="13860"/>
    <n v="55440"/>
    <s v="Volkswagen"/>
    <s v="Passat"/>
    <n v="1997"/>
    <x v="0"/>
    <s v="Low"/>
    <x v="3"/>
  </r>
  <r>
    <n v="410"/>
    <n v="54"/>
    <n v="171147"/>
    <d v="2010-08-29T00:00:00"/>
    <s v="IL"/>
    <s v="100/300"/>
    <n v="2000"/>
    <n v="714.03"/>
    <n v="0"/>
    <n v="465979"/>
    <s v="MALE"/>
    <s v="MD"/>
    <s v="Protective-Serv"/>
    <s v="Own-Child"/>
    <n v="0"/>
    <n v="-17000"/>
    <d v="2015-02-16T00:00:00"/>
    <s v="Single Vehicle Collision"/>
    <s v="Side Collision"/>
    <s v="Minor Damage"/>
    <s v="Ambulance"/>
    <s v="WV"/>
    <s v="North bend"/>
    <n v="0"/>
    <n v="1"/>
    <s v="Yes"/>
    <n v="0"/>
    <n v="2"/>
    <s v="No"/>
    <n v="59520"/>
    <n v="9920"/>
    <n v="9920"/>
    <n v="39680"/>
    <s v="Honda"/>
    <s v="Accord"/>
    <n v="2001"/>
    <x v="1"/>
    <s v="High"/>
    <x v="0"/>
  </r>
  <r>
    <n v="448"/>
    <n v="57"/>
    <n v="431283"/>
    <d v="2005-03-31T00:00:00"/>
    <s v="IL"/>
    <s v="100/300"/>
    <n v="2000"/>
    <n v="1376.16"/>
    <n v="0"/>
    <n v="466555"/>
    <s v="FEMALE"/>
    <s v="PhD"/>
    <s v="Tech-Support"/>
    <s v="Own-Child"/>
    <n v="38600"/>
    <n v="-50300"/>
    <d v="2015-02-04T00:00:00"/>
    <s v="Multi-Vehicle Collision"/>
    <s v="Front Collision"/>
    <s v="Major Damage"/>
    <s v="Police"/>
    <s v="SC"/>
    <s v="Arlington"/>
    <n v="10"/>
    <n v="3"/>
    <s v="No"/>
    <n v="2"/>
    <n v="1"/>
    <s v="Unknown"/>
    <n v="47760"/>
    <n v="5970"/>
    <n v="5970"/>
    <n v="35820"/>
    <s v="Subaru"/>
    <s v="Impreza"/>
    <n v="2013"/>
    <x v="0"/>
    <s v="High"/>
    <x v="1"/>
  </r>
  <r>
    <n v="218"/>
    <n v="41"/>
    <n v="461962"/>
    <d v="2013-12-25T00:00:00"/>
    <s v="IL"/>
    <s v="100/300"/>
    <n v="500"/>
    <n v="914.22"/>
    <n v="0"/>
    <n v="444155"/>
    <s v="MALE"/>
    <s v="JD"/>
    <s v="Prof-Specialty"/>
    <s v="Wife"/>
    <n v="37900"/>
    <n v="-72900"/>
    <d v="2015-01-22T00:00:00"/>
    <s v="Multi-Vehicle Collision"/>
    <s v="Side Collision"/>
    <s v="Total Loss"/>
    <s v="Police"/>
    <s v="NY"/>
    <s v="Springfield"/>
    <n v="14"/>
    <n v="3"/>
    <s v="No"/>
    <n v="2"/>
    <n v="0"/>
    <s v="No"/>
    <n v="84590"/>
    <n v="15380"/>
    <n v="7690"/>
    <n v="61520"/>
    <s v="Saab"/>
    <n v="93"/>
    <n v="2013"/>
    <x v="1"/>
    <s v="Low"/>
    <x v="3"/>
  </r>
  <r>
    <n v="43"/>
    <n v="38"/>
    <n v="149467"/>
    <d v="2014-03-11T00:00:00"/>
    <s v="OH"/>
    <s v="500/1000"/>
    <n v="1000"/>
    <n v="1601.47"/>
    <n v="0"/>
    <n v="465764"/>
    <s v="MALE"/>
    <s v="PhD"/>
    <s v="Handlers-Cleaners"/>
    <s v="Other-Relative"/>
    <n v="64400"/>
    <n v="0"/>
    <d v="2015-02-15T00:00:00"/>
    <s v="Multi-Vehicle Collision"/>
    <s v="Front Collision"/>
    <s v="Total Loss"/>
    <s v="Other"/>
    <s v="SC"/>
    <s v="Columbus"/>
    <n v="1"/>
    <n v="3"/>
    <s v="Yes"/>
    <n v="2"/>
    <n v="2"/>
    <s v="Unknown"/>
    <n v="61650"/>
    <n v="6850"/>
    <n v="6850"/>
    <n v="47950"/>
    <s v="Nissan"/>
    <s v="Ultimo"/>
    <n v="2006"/>
    <x v="1"/>
    <s v="Medium"/>
    <x v="0"/>
  </r>
  <r>
    <n v="33"/>
    <n v="33"/>
    <n v="758740"/>
    <d v="1997-08-04T00:00:00"/>
    <s v="IL"/>
    <s v="500/1000"/>
    <n v="1000"/>
    <n v="1096.79"/>
    <n v="6000000"/>
    <n v="446898"/>
    <s v="FEMALE"/>
    <s v="Associate"/>
    <s v="Handlers-Cleaners"/>
    <s v="Unmarried"/>
    <n v="45500"/>
    <n v="-60600"/>
    <d v="2015-01-07T00:00:00"/>
    <s v="Single Vehicle Collision"/>
    <s v="Rear Collision"/>
    <s v="Major Damage"/>
    <s v="Police"/>
    <s v="VA"/>
    <s v="Springfield"/>
    <n v="16"/>
    <n v="1"/>
    <s v="Unknown"/>
    <n v="2"/>
    <n v="1"/>
    <s v="Unknown"/>
    <n v="81400"/>
    <n v="8140"/>
    <n v="8140"/>
    <n v="65120"/>
    <s v="Bmw"/>
    <s v="M5"/>
    <n v="1998"/>
    <x v="1"/>
    <s v="Medium"/>
    <x v="3"/>
  </r>
  <r>
    <n v="126"/>
    <n v="34"/>
    <n v="628337"/>
    <d v="2007-11-14T00:00:00"/>
    <s v="IN"/>
    <s v="100/300"/>
    <n v="2000"/>
    <n v="1078.22"/>
    <n v="0"/>
    <n v="453274"/>
    <s v="FEMALE"/>
    <s v="Masters"/>
    <s v="Transport-Moving"/>
    <s v="Wife"/>
    <n v="54500"/>
    <n v="0"/>
    <d v="2015-02-23T00:00:00"/>
    <s v="Multi-Vehicle Collision"/>
    <s v="Side Collision"/>
    <s v="Major Damage"/>
    <s v="Fire"/>
    <s v="SC"/>
    <s v="North bend"/>
    <n v="2"/>
    <n v="3"/>
    <s v="No"/>
    <n v="0"/>
    <n v="1"/>
    <s v="Yes"/>
    <n v="58410"/>
    <n v="10620"/>
    <n v="5310"/>
    <n v="42480"/>
    <s v="Chevrolet"/>
    <s v="Tahoe"/>
    <n v="2007"/>
    <x v="1"/>
    <s v="High"/>
    <x v="0"/>
  </r>
  <r>
    <n v="411"/>
    <n v="56"/>
    <n v="574637"/>
    <d v="1992-07-30T00:00:00"/>
    <s v="IL"/>
    <s v="250/500"/>
    <n v="1000"/>
    <n v="1595.28"/>
    <n v="0"/>
    <n v="479320"/>
    <s v="FEMALE"/>
    <s v="College"/>
    <s v="Protective-Serv"/>
    <s v="Other-Relative"/>
    <n v="0"/>
    <n v="0"/>
    <d v="2015-01-06T00:00:00"/>
    <s v="Multi-Vehicle Collision"/>
    <s v="Side Collision"/>
    <s v="Major Damage"/>
    <s v="Ambulance"/>
    <s v="VA"/>
    <s v="Springfield"/>
    <n v="23"/>
    <n v="3"/>
    <s v="Unknown"/>
    <n v="0"/>
    <n v="0"/>
    <s v="Unknown"/>
    <n v="38610"/>
    <n v="3510"/>
    <n v="3510"/>
    <n v="31590"/>
    <s v="Volkswagen"/>
    <s v="Passat"/>
    <n v="2007"/>
    <x v="1"/>
    <s v="Medium"/>
    <x v="2"/>
  </r>
  <r>
    <n v="225"/>
    <n v="37"/>
    <n v="373600"/>
    <d v="2000-12-01T00:00:00"/>
    <s v="OH"/>
    <s v="100/300"/>
    <n v="1000"/>
    <n v="1217.8399999999999"/>
    <n v="5000000"/>
    <n v="443462"/>
    <s v="FEMALE"/>
    <s v="High School"/>
    <s v="Farming-Fishing"/>
    <s v="Not-In-Family"/>
    <n v="49600"/>
    <n v="0"/>
    <d v="2015-02-07T00:00:00"/>
    <s v="Multi-Vehicle Collision"/>
    <s v="Front Collision"/>
    <s v="Minor Damage"/>
    <s v="Fire"/>
    <s v="WV"/>
    <s v="Northbrook"/>
    <n v="19"/>
    <n v="3"/>
    <s v="Unknown"/>
    <n v="2"/>
    <n v="2"/>
    <s v="No"/>
    <n v="57600"/>
    <n v="9600"/>
    <n v="9600"/>
    <n v="38400"/>
    <s v="Volkswagen"/>
    <s v="Passat"/>
    <n v="2015"/>
    <x v="1"/>
    <s v="Medium"/>
    <x v="2"/>
  </r>
  <r>
    <n v="35"/>
    <n v="35"/>
    <n v="930032"/>
    <d v="2002-09-10T00:00:00"/>
    <s v="IL"/>
    <s v="100/300"/>
    <n v="2000"/>
    <n v="1117.42"/>
    <n v="0"/>
    <n v="446158"/>
    <s v="FEMALE"/>
    <s v="PhD"/>
    <s v="Protective-Serv"/>
    <s v="Not-In-Family"/>
    <n v="0"/>
    <n v="-51900"/>
    <d v="2015-02-14T00:00:00"/>
    <s v="Multi-Vehicle Collision"/>
    <s v="Side Collision"/>
    <s v="Minor Damage"/>
    <s v="Fire"/>
    <s v="NC"/>
    <s v="Hillsdale"/>
    <n v="23"/>
    <n v="3"/>
    <s v="No"/>
    <n v="2"/>
    <n v="2"/>
    <s v="No"/>
    <n v="53190"/>
    <n v="5910"/>
    <n v="11820"/>
    <n v="35460"/>
    <s v="Volkswagen"/>
    <s v="Jetta"/>
    <n v="1996"/>
    <x v="1"/>
    <s v="High"/>
    <x v="2"/>
  </r>
  <r>
    <n v="460"/>
    <n v="57"/>
    <n v="396590"/>
    <d v="1997-11-07T00:00:00"/>
    <s v="OH"/>
    <s v="100/300"/>
    <n v="2000"/>
    <n v="1567.37"/>
    <n v="0"/>
    <n v="602514"/>
    <s v="FEMALE"/>
    <s v="JD"/>
    <s v="Craft-Repair"/>
    <s v="Husband"/>
    <n v="62500"/>
    <n v="0"/>
    <d v="2015-02-15T00:00:00"/>
    <s v="Single Vehicle Collision"/>
    <s v="Front Collision"/>
    <s v="Major Damage"/>
    <s v="Other"/>
    <s v="NY"/>
    <s v="River wood"/>
    <n v="10"/>
    <n v="1"/>
    <s v="Unknown"/>
    <n v="2"/>
    <n v="3"/>
    <s v="No"/>
    <n v="58300"/>
    <n v="5830"/>
    <n v="11660"/>
    <n v="40810"/>
    <s v="Nissan"/>
    <s v="Maxima"/>
    <n v="2014"/>
    <x v="0"/>
    <s v="High"/>
    <x v="1"/>
  </r>
  <r>
    <n v="195"/>
    <n v="38"/>
    <n v="238412"/>
    <d v="1993-05-18T00:00:00"/>
    <s v="IL"/>
    <s v="500/1000"/>
    <n v="2000"/>
    <n v="1294.93"/>
    <n v="6000000"/>
    <n v="477356"/>
    <s v="MALE"/>
    <s v="MD"/>
    <s v="Tech-Support"/>
    <s v="Unmarried"/>
    <n v="38000"/>
    <n v="-50300"/>
    <d v="2015-02-14T00:00:00"/>
    <s v="Multi-Vehicle Collision"/>
    <s v="Front Collision"/>
    <s v="Minor Damage"/>
    <s v="Ambulance"/>
    <s v="WV"/>
    <s v="Springfield"/>
    <n v="12"/>
    <n v="3"/>
    <s v="Yes"/>
    <n v="1"/>
    <n v="2"/>
    <s v="No"/>
    <n v="64620"/>
    <n v="7180"/>
    <n v="0"/>
    <n v="57440"/>
    <s v="Dodge"/>
    <s v="Neon"/>
    <n v="2003"/>
    <x v="1"/>
    <s v="High"/>
    <x v="3"/>
  </r>
  <r>
    <n v="360"/>
    <n v="51"/>
    <n v="484321"/>
    <d v="1996-07-11T00:00:00"/>
    <s v="IL"/>
    <s v="250/500"/>
    <n v="1000"/>
    <n v="1152.1199999999999"/>
    <n v="0"/>
    <n v="434669"/>
    <s v="MALE"/>
    <s v="PhD"/>
    <s v="Armed-Forces"/>
    <s v="Not-In-Family"/>
    <n v="0"/>
    <n v="-62400"/>
    <d v="2015-02-05T00:00:00"/>
    <s v="Multi-Vehicle Collision"/>
    <s v="Side Collision"/>
    <s v="Total Loss"/>
    <s v="Ambulance"/>
    <s v="WV"/>
    <s v="River wood"/>
    <n v="15"/>
    <n v="3"/>
    <s v="No"/>
    <n v="2"/>
    <n v="0"/>
    <s v="Yes"/>
    <n v="90480"/>
    <n v="15080"/>
    <n v="15080"/>
    <n v="60320"/>
    <s v="Bmw"/>
    <s v="X6"/>
    <n v="2000"/>
    <x v="1"/>
    <s v="Medium"/>
    <x v="3"/>
  </r>
  <r>
    <n v="300"/>
    <n v="49"/>
    <n v="795847"/>
    <d v="1995-12-17T00:00:00"/>
    <s v="IL"/>
    <s v="100/300"/>
    <n v="1000"/>
    <n v="1441.21"/>
    <n v="0"/>
    <n v="609322"/>
    <s v="FEMALE"/>
    <s v="PhD"/>
    <s v="Farming-Fishing"/>
    <s v="Wife"/>
    <n v="0"/>
    <n v="0"/>
    <d v="2015-01-04T00:00:00"/>
    <s v="Vehicle Theft"/>
    <s v="Unknown"/>
    <s v="Trivial Damage"/>
    <s v="None"/>
    <s v="SC"/>
    <s v="Columbus"/>
    <n v="3"/>
    <n v="1"/>
    <s v="No"/>
    <n v="1"/>
    <n v="0"/>
    <s v="No"/>
    <n v="7080"/>
    <n v="1180"/>
    <n v="1180"/>
    <n v="4720"/>
    <s v="Nissan"/>
    <s v="Maxima"/>
    <n v="2001"/>
    <x v="1"/>
    <s v="Medium"/>
    <x v="0"/>
  </r>
  <r>
    <n v="245"/>
    <n v="42"/>
    <n v="218456"/>
    <d v="2002-07-16T00:00:00"/>
    <s v="IL"/>
    <s v="500/1000"/>
    <n v="1000"/>
    <n v="1575.74"/>
    <n v="7000000"/>
    <n v="614265"/>
    <s v="MALE"/>
    <s v="JD"/>
    <s v="Exec-Managerial"/>
    <s v="Other-Relative"/>
    <n v="0"/>
    <n v="-68900"/>
    <d v="2015-02-20T00:00:00"/>
    <s v="Parked Car"/>
    <s v="Unknown"/>
    <s v="Minor Damage"/>
    <s v="Police"/>
    <s v="PA"/>
    <s v="Springfield"/>
    <n v="19"/>
    <n v="1"/>
    <s v="Unknown"/>
    <n v="2"/>
    <n v="2"/>
    <s v="Unknown"/>
    <n v="6490"/>
    <n v="590"/>
    <n v="1180"/>
    <n v="4720"/>
    <s v="Toyota"/>
    <s v="Camry"/>
    <n v="2011"/>
    <x v="0"/>
    <s v="Medium"/>
    <x v="2"/>
  </r>
  <r>
    <n v="146"/>
    <n v="36"/>
    <n v="792673"/>
    <d v="2013-04-12T00:00:00"/>
    <s v="OH"/>
    <s v="500/1000"/>
    <n v="2000"/>
    <n v="1233.96"/>
    <n v="0"/>
    <n v="606177"/>
    <s v="FEMALE"/>
    <s v="Masters"/>
    <s v="Other-Service"/>
    <s v="Other-Relative"/>
    <n v="34500"/>
    <n v="-60600"/>
    <d v="2015-02-05T00:00:00"/>
    <s v="Multi-Vehicle Collision"/>
    <s v="Side Collision"/>
    <s v="Total Loss"/>
    <s v="Police"/>
    <s v="NC"/>
    <s v="Hillsdale"/>
    <n v="16"/>
    <n v="3"/>
    <s v="No"/>
    <n v="1"/>
    <n v="1"/>
    <s v="No"/>
    <n v="55900"/>
    <n v="5590"/>
    <n v="5590"/>
    <n v="44720"/>
    <s v="Nissan"/>
    <s v="Ultimo"/>
    <n v="2015"/>
    <x v="1"/>
    <s v="High"/>
    <x v="3"/>
  </r>
  <r>
    <n v="67"/>
    <n v="29"/>
    <n v="662256"/>
    <d v="1995-11-13T00:00:00"/>
    <s v="IL"/>
    <s v="250/500"/>
    <n v="1000"/>
    <n v="1861.43"/>
    <n v="0"/>
    <n v="461514"/>
    <s v="MALE"/>
    <s v="High School"/>
    <s v="Adm-Clerical"/>
    <s v="Husband"/>
    <n v="60400"/>
    <n v="-67800"/>
    <d v="2015-01-15T00:00:00"/>
    <s v="Single Vehicle Collision"/>
    <s v="Rear Collision"/>
    <s v="Major Damage"/>
    <s v="Other"/>
    <s v="SC"/>
    <s v="Columbus"/>
    <n v="16"/>
    <n v="1"/>
    <s v="No"/>
    <n v="0"/>
    <n v="3"/>
    <s v="Yes"/>
    <n v="63800"/>
    <n v="6380"/>
    <n v="6380"/>
    <n v="51040"/>
    <s v="Saab"/>
    <s v="92x"/>
    <n v="1998"/>
    <x v="0"/>
    <s v="Medium"/>
    <x v="3"/>
  </r>
  <r>
    <n v="380"/>
    <n v="56"/>
    <n v="971338"/>
    <d v="2004-11-04T00:00:00"/>
    <s v="OH"/>
    <s v="100/300"/>
    <n v="1000"/>
    <n v="1570.86"/>
    <n v="0"/>
    <n v="454685"/>
    <s v="MALE"/>
    <s v="MD"/>
    <s v="Farming-Fishing"/>
    <s v="Other-Relative"/>
    <n v="66000"/>
    <n v="0"/>
    <d v="2015-01-05T00:00:00"/>
    <s v="Single Vehicle Collision"/>
    <s v="Side Collision"/>
    <s v="Total Loss"/>
    <s v="Police"/>
    <s v="VA"/>
    <s v="North bend"/>
    <n v="10"/>
    <n v="1"/>
    <s v="Unknown"/>
    <n v="0"/>
    <n v="1"/>
    <s v="Yes"/>
    <n v="58160"/>
    <n v="7270"/>
    <n v="7270"/>
    <n v="43620"/>
    <s v="Saab"/>
    <n v="95"/>
    <n v="1996"/>
    <x v="0"/>
    <s v="Medium"/>
    <x v="1"/>
  </r>
  <r>
    <n v="389"/>
    <n v="53"/>
    <n v="714738"/>
    <d v="1998-03-21T00:00:00"/>
    <s v="IL"/>
    <s v="500/1000"/>
    <n v="2000"/>
    <n v="791.47"/>
    <n v="0"/>
    <n v="477260"/>
    <s v="MALE"/>
    <s v="Masters"/>
    <s v="Armed-Forces"/>
    <s v="Unmarried"/>
    <n v="0"/>
    <n v="0"/>
    <d v="2015-01-01T00:00:00"/>
    <s v="Vehicle Theft"/>
    <s v="Unknown"/>
    <s v="Minor Damage"/>
    <s v="Police"/>
    <s v="NC"/>
    <s v="River wood"/>
    <n v="6"/>
    <n v="1"/>
    <s v="No"/>
    <n v="1"/>
    <n v="2"/>
    <s v="No"/>
    <n v="6300"/>
    <n v="630"/>
    <n v="1260"/>
    <n v="4410"/>
    <s v="Mercedes"/>
    <s v="C300"/>
    <n v="2001"/>
    <x v="0"/>
    <s v="High"/>
    <x v="1"/>
  </r>
  <r>
    <n v="317"/>
    <n v="46"/>
    <n v="753844"/>
    <d v="1999-07-22T00:00:00"/>
    <s v="IN"/>
    <s v="250/500"/>
    <n v="1000"/>
    <n v="1012.78"/>
    <n v="0"/>
    <n v="469126"/>
    <s v="MALE"/>
    <s v="MD"/>
    <s v="Sales"/>
    <s v="Other-Relative"/>
    <n v="43700"/>
    <n v="0"/>
    <d v="2015-01-26T00:00:00"/>
    <s v="Single Vehicle Collision"/>
    <s v="Front Collision"/>
    <s v="Major Damage"/>
    <s v="Fire"/>
    <s v="WV"/>
    <s v="Arlington"/>
    <n v="18"/>
    <n v="1"/>
    <s v="No"/>
    <n v="2"/>
    <n v="1"/>
    <s v="No"/>
    <n v="104610"/>
    <n v="19020"/>
    <n v="19020"/>
    <n v="66570"/>
    <s v="Mercedes"/>
    <s v="ML350"/>
    <n v="1999"/>
    <x v="0"/>
    <s v="Medium"/>
    <x v="2"/>
  </r>
  <r>
    <n v="264"/>
    <n v="44"/>
    <n v="976645"/>
    <d v="2010-02-28T00:00:00"/>
    <s v="IL"/>
    <s v="100/300"/>
    <n v="500"/>
    <n v="1047.06"/>
    <n v="6000000"/>
    <n v="443402"/>
    <s v="MALE"/>
    <s v="College"/>
    <s v="Exec-Managerial"/>
    <s v="Wife"/>
    <n v="0"/>
    <n v="0"/>
    <d v="2015-02-13T00:00:00"/>
    <s v="Multi-Vehicle Collision"/>
    <s v="Rear Collision"/>
    <s v="Major Damage"/>
    <s v="Fire"/>
    <s v="SC"/>
    <s v="Springfield"/>
    <n v="20"/>
    <n v="3"/>
    <s v="No"/>
    <n v="0"/>
    <n v="2"/>
    <s v="No"/>
    <n v="69850"/>
    <n v="12700"/>
    <n v="6350"/>
    <n v="50800"/>
    <s v="Ford"/>
    <s v="Fusion"/>
    <n v="1999"/>
    <x v="1"/>
    <s v="Low"/>
    <x v="2"/>
  </r>
  <r>
    <n v="20"/>
    <n v="21"/>
    <n v="918037"/>
    <d v="2005-01-30T00:00:00"/>
    <s v="OH"/>
    <s v="250/500"/>
    <n v="1000"/>
    <n v="1390.29"/>
    <n v="0"/>
    <n v="479408"/>
    <s v="FEMALE"/>
    <s v="Masters"/>
    <s v="Priv-House-Serv"/>
    <s v="Other-Relative"/>
    <n v="0"/>
    <n v="-41200"/>
    <d v="2015-01-14T00:00:00"/>
    <s v="Single Vehicle Collision"/>
    <s v="Rear Collision"/>
    <s v="Minor Damage"/>
    <s v="Fire"/>
    <s v="PA"/>
    <s v="Northbrook"/>
    <n v="14"/>
    <n v="1"/>
    <s v="No"/>
    <n v="0"/>
    <n v="0"/>
    <s v="Unknown"/>
    <n v="62900"/>
    <n v="12580"/>
    <n v="6290"/>
    <n v="44030"/>
    <s v="Acura"/>
    <s v="MDX"/>
    <n v="2006"/>
    <x v="1"/>
    <s v="Medium"/>
    <x v="3"/>
  </r>
  <r>
    <n v="116"/>
    <n v="30"/>
    <n v="996253"/>
    <d v="2001-11-29T00:00:00"/>
    <s v="IN"/>
    <s v="500/1000"/>
    <n v="500"/>
    <n v="951.46"/>
    <n v="0"/>
    <n v="467227"/>
    <s v="MALE"/>
    <s v="JD"/>
    <s v="Handlers-Cleaners"/>
    <s v="Not-In-Family"/>
    <n v="0"/>
    <n v="-35500"/>
    <d v="2015-01-31T00:00:00"/>
    <s v="Multi-Vehicle Collision"/>
    <s v="Front Collision"/>
    <s v="Major Damage"/>
    <s v="Other"/>
    <s v="WV"/>
    <s v="River wood"/>
    <n v="8"/>
    <n v="3"/>
    <s v="No"/>
    <n v="0"/>
    <n v="3"/>
    <s v="Unknown"/>
    <n v="59670"/>
    <n v="6630"/>
    <n v="6630"/>
    <n v="46410"/>
    <s v="Volkswagen"/>
    <s v="Passat"/>
    <n v="2004"/>
    <x v="0"/>
    <s v="Low"/>
    <x v="1"/>
  </r>
  <r>
    <n v="222"/>
    <n v="40"/>
    <n v="373731"/>
    <d v="2012-12-24T00:00:00"/>
    <s v="IL"/>
    <s v="100/300"/>
    <n v="1000"/>
    <n v="1226.78"/>
    <n v="0"/>
    <n v="468433"/>
    <s v="MALE"/>
    <s v="JD"/>
    <s v="Armed-Forces"/>
    <s v="Unmarried"/>
    <n v="49600"/>
    <n v="-49200"/>
    <d v="2015-01-22T00:00:00"/>
    <s v="Multi-Vehicle Collision"/>
    <s v="Rear Collision"/>
    <s v="Minor Damage"/>
    <s v="Other"/>
    <s v="NY"/>
    <s v="Springfield"/>
    <n v="17"/>
    <n v="2"/>
    <s v="Yes"/>
    <n v="2"/>
    <n v="0"/>
    <s v="Unknown"/>
    <n v="81500"/>
    <n v="16300"/>
    <n v="8150"/>
    <n v="57050"/>
    <s v="Bmw"/>
    <s v="3 Series"/>
    <n v="2013"/>
    <x v="1"/>
    <s v="Medium"/>
    <x v="3"/>
  </r>
  <r>
    <n v="439"/>
    <n v="56"/>
    <n v="836272"/>
    <d v="1997-05-11T00:00:00"/>
    <s v="OH"/>
    <s v="100/300"/>
    <n v="500"/>
    <n v="1280.9000000000001"/>
    <n v="0"/>
    <n v="604289"/>
    <s v="MALE"/>
    <s v="High School"/>
    <s v="Armed-Forces"/>
    <s v="Own-Child"/>
    <n v="48900"/>
    <n v="-40900"/>
    <d v="2015-01-30T00:00:00"/>
    <s v="Single Vehicle Collision"/>
    <s v="Rear Collision"/>
    <s v="Minor Damage"/>
    <s v="Ambulance"/>
    <s v="NC"/>
    <s v="Springfield"/>
    <n v="9"/>
    <n v="1"/>
    <s v="No"/>
    <n v="2"/>
    <n v="0"/>
    <s v="Unknown"/>
    <n v="50000"/>
    <n v="15000"/>
    <n v="5000"/>
    <n v="30000"/>
    <s v="Jeep"/>
    <s v="Wrangler"/>
    <n v="2009"/>
    <x v="1"/>
    <s v="Low"/>
    <x v="1"/>
  </r>
  <r>
    <n v="66"/>
    <n v="28"/>
    <n v="167231"/>
    <d v="1994-01-26T00:00:00"/>
    <s v="IN"/>
    <s v="100/300"/>
    <n v="2000"/>
    <n v="1472.77"/>
    <n v="0"/>
    <n v="471366"/>
    <s v="MALE"/>
    <s v="Associate"/>
    <s v="Adm-Clerical"/>
    <s v="Husband"/>
    <n v="0"/>
    <n v="-31700"/>
    <d v="2015-02-17T00:00:00"/>
    <s v="Single Vehicle Collision"/>
    <s v="Front Collision"/>
    <s v="Total Loss"/>
    <s v="Other"/>
    <s v="NY"/>
    <s v="Springfield"/>
    <n v="0"/>
    <n v="1"/>
    <s v="Unknown"/>
    <n v="2"/>
    <n v="1"/>
    <s v="Unknown"/>
    <n v="48290"/>
    <n v="8780"/>
    <n v="8780"/>
    <n v="30730"/>
    <s v="Nissan"/>
    <s v="Maxima"/>
    <n v="1995"/>
    <x v="1"/>
    <s v="High"/>
    <x v="0"/>
  </r>
  <r>
    <n v="128"/>
    <n v="29"/>
    <n v="743330"/>
    <d v="2010-11-04T00:00:00"/>
    <s v="OH"/>
    <s v="500/1000"/>
    <n v="1000"/>
    <n v="1878.44"/>
    <n v="0"/>
    <n v="450746"/>
    <s v="MALE"/>
    <s v="High School"/>
    <s v="Other-Service"/>
    <s v="Husband"/>
    <n v="0"/>
    <n v="-76000"/>
    <d v="2015-02-20T00:00:00"/>
    <s v="Single Vehicle Collision"/>
    <s v="Rear Collision"/>
    <s v="Total Loss"/>
    <s v="Fire"/>
    <s v="VA"/>
    <s v="River wood"/>
    <n v="2"/>
    <n v="1"/>
    <s v="No"/>
    <n v="0"/>
    <n v="0"/>
    <s v="Unknown"/>
    <n v="59070"/>
    <n v="5370"/>
    <n v="5370"/>
    <n v="48330"/>
    <s v="Chevrolet"/>
    <s v="Malibu"/>
    <n v="2003"/>
    <x v="1"/>
    <s v="Medium"/>
    <x v="0"/>
  </r>
  <r>
    <n v="69"/>
    <n v="24"/>
    <n v="807369"/>
    <d v="1992-06-19T00:00:00"/>
    <s v="IN"/>
    <s v="500/1000"/>
    <n v="500"/>
    <n v="1418.5"/>
    <n v="0"/>
    <n v="614948"/>
    <s v="FEMALE"/>
    <s v="High School"/>
    <s v="Armed-Forces"/>
    <s v="Other-Relative"/>
    <n v="0"/>
    <n v="0"/>
    <d v="2015-02-04T00:00:00"/>
    <s v="Multi-Vehicle Collision"/>
    <s v="Rear Collision"/>
    <s v="Minor Damage"/>
    <s v="Police"/>
    <s v="NY"/>
    <s v="Springfield"/>
    <n v="23"/>
    <n v="3"/>
    <s v="Unknown"/>
    <n v="0"/>
    <n v="0"/>
    <s v="No"/>
    <n v="63300"/>
    <n v="12660"/>
    <n v="6330"/>
    <n v="44310"/>
    <s v="Dodge"/>
    <s v="RAM"/>
    <n v="2012"/>
    <x v="1"/>
    <s v="Low"/>
    <x v="2"/>
  </r>
  <r>
    <n v="294"/>
    <n v="46"/>
    <n v="735307"/>
    <d v="2010-06-02T00:00:00"/>
    <s v="IL"/>
    <s v="100/300"/>
    <n v="500"/>
    <n v="1532.8"/>
    <n v="0"/>
    <n v="473935"/>
    <s v="MALE"/>
    <s v="College"/>
    <s v="Prof-Specialty"/>
    <s v="Own-Child"/>
    <n v="0"/>
    <n v="0"/>
    <d v="2015-02-23T00:00:00"/>
    <s v="Single Vehicle Collision"/>
    <s v="Side Collision"/>
    <s v="Total Loss"/>
    <s v="Other"/>
    <s v="SC"/>
    <s v="North bend"/>
    <n v="8"/>
    <n v="1"/>
    <s v="No"/>
    <n v="0"/>
    <n v="3"/>
    <s v="Yes"/>
    <n v="65780"/>
    <n v="11960"/>
    <n v="11960"/>
    <n v="41860"/>
    <s v="Mercedes"/>
    <s v="ML350"/>
    <n v="2013"/>
    <x v="1"/>
    <s v="Low"/>
    <x v="1"/>
  </r>
  <r>
    <n v="19"/>
    <n v="29"/>
    <n v="789208"/>
    <d v="2002-10-12T00:00:00"/>
    <s v="OH"/>
    <s v="250/500"/>
    <n v="500"/>
    <n v="1304.3499999999999"/>
    <n v="0"/>
    <n v="617267"/>
    <s v="MALE"/>
    <s v="JD"/>
    <s v="Transport-Moving"/>
    <s v="Not-In-Family"/>
    <n v="0"/>
    <n v="0"/>
    <d v="2015-02-08T00:00:00"/>
    <s v="Multi-Vehicle Collision"/>
    <s v="Front Collision"/>
    <s v="Total Loss"/>
    <s v="Ambulance"/>
    <s v="NY"/>
    <s v="Columbus"/>
    <n v="6"/>
    <n v="3"/>
    <s v="No"/>
    <n v="0"/>
    <n v="2"/>
    <s v="Unknown"/>
    <n v="75400"/>
    <n v="11600"/>
    <n v="11600"/>
    <n v="52200"/>
    <s v="Dodge"/>
    <s v="Neon"/>
    <n v="2005"/>
    <x v="0"/>
    <s v="Low"/>
    <x v="1"/>
  </r>
  <r>
    <n v="191"/>
    <n v="33"/>
    <n v="585324"/>
    <d v="2008-02-25T00:00:00"/>
    <s v="OH"/>
    <s v="500/1000"/>
    <n v="2000"/>
    <n v="1551.61"/>
    <n v="0"/>
    <n v="470670"/>
    <s v="MALE"/>
    <s v="High School"/>
    <s v="Armed-Forces"/>
    <s v="Unmarried"/>
    <n v="45000"/>
    <n v="-30400"/>
    <d v="2015-02-21T00:00:00"/>
    <s v="Vehicle Theft"/>
    <s v="Unknown"/>
    <s v="Minor Damage"/>
    <s v="None"/>
    <s v="WV"/>
    <s v="Arlington"/>
    <n v="3"/>
    <n v="1"/>
    <s v="Yes"/>
    <n v="1"/>
    <n v="1"/>
    <s v="No"/>
    <n v="2250"/>
    <n v="250"/>
    <n v="250"/>
    <n v="1750"/>
    <s v="Toyota"/>
    <s v="Corolla"/>
    <n v="2005"/>
    <x v="1"/>
    <s v="High"/>
    <x v="0"/>
  </r>
  <r>
    <n v="4"/>
    <n v="39"/>
    <n v="498759"/>
    <d v="1996-09-05T00:00:00"/>
    <s v="IL"/>
    <s v="100/300"/>
    <n v="1000"/>
    <n v="1326.98"/>
    <n v="6000000"/>
    <n v="450368"/>
    <s v="FEMALE"/>
    <s v="High School"/>
    <s v="Machine-Op-Inspct"/>
    <s v="Unmarried"/>
    <n v="64200"/>
    <n v="0"/>
    <d v="2015-01-13T00:00:00"/>
    <s v="Multi-Vehicle Collision"/>
    <s v="Front Collision"/>
    <s v="Minor Damage"/>
    <s v="Ambulance"/>
    <s v="VA"/>
    <s v="North bend"/>
    <n v="14"/>
    <n v="3"/>
    <s v="Yes"/>
    <n v="1"/>
    <n v="3"/>
    <s v="Unknown"/>
    <n v="54120"/>
    <n v="4510"/>
    <n v="9020"/>
    <n v="40590"/>
    <s v="Jeep"/>
    <s v="Grand Cherokee"/>
    <n v="2007"/>
    <x v="1"/>
    <s v="Medium"/>
    <x v="3"/>
  </r>
  <r>
    <n v="298"/>
    <n v="49"/>
    <n v="795004"/>
    <d v="1998-03-16T00:00:00"/>
    <s v="OH"/>
    <s v="250/500"/>
    <n v="500"/>
    <n v="862.92"/>
    <n v="0"/>
    <n v="448809"/>
    <s v="MALE"/>
    <s v="MD"/>
    <s v="Machine-Op-Inspct"/>
    <s v="Wife"/>
    <n v="0"/>
    <n v="-71700"/>
    <d v="2015-01-17T00:00:00"/>
    <s v="Multi-Vehicle Collision"/>
    <s v="Side Collision"/>
    <s v="Major Damage"/>
    <s v="Other"/>
    <s v="NY"/>
    <s v="Northbrook"/>
    <n v="16"/>
    <n v="3"/>
    <s v="No"/>
    <n v="0"/>
    <n v="2"/>
    <s v="No"/>
    <n v="69480"/>
    <n v="11580"/>
    <n v="11580"/>
    <n v="46320"/>
    <s v="Saab"/>
    <n v="95"/>
    <n v="2007"/>
    <x v="1"/>
    <s v="Low"/>
    <x v="3"/>
  </r>
  <r>
    <n v="231"/>
    <n v="43"/>
    <n v="203250"/>
    <d v="2010-04-22T00:00:00"/>
    <s v="IN"/>
    <s v="100/300"/>
    <n v="2000"/>
    <n v="1331.69"/>
    <n v="0"/>
    <n v="469653"/>
    <s v="FEMALE"/>
    <s v="Masters"/>
    <s v="Adm-Clerical"/>
    <s v="Not-In-Family"/>
    <n v="0"/>
    <n v="0"/>
    <d v="2015-02-18T00:00:00"/>
    <s v="Single Vehicle Collision"/>
    <s v="Rear Collision"/>
    <s v="Minor Damage"/>
    <s v="Police"/>
    <s v="NY"/>
    <s v="North bend"/>
    <n v="12"/>
    <n v="1"/>
    <s v="Unknown"/>
    <n v="1"/>
    <n v="2"/>
    <s v="No"/>
    <n v="66950"/>
    <n v="10300"/>
    <n v="10300"/>
    <n v="46350"/>
    <s v="Chevrolet"/>
    <s v="Malibu"/>
    <n v="2015"/>
    <x v="1"/>
    <s v="High"/>
    <x v="3"/>
  </r>
  <r>
    <n v="338"/>
    <n v="47"/>
    <n v="430794"/>
    <d v="2008-01-25T00:00:00"/>
    <s v="OH"/>
    <s v="250/500"/>
    <n v="2000"/>
    <n v="1486.04"/>
    <n v="0"/>
    <n v="615688"/>
    <s v="FEMALE"/>
    <s v="Associate"/>
    <s v="Armed-Forces"/>
    <s v="Own-Child"/>
    <n v="0"/>
    <n v="-56200"/>
    <d v="2015-01-14T00:00:00"/>
    <s v="Multi-Vehicle Collision"/>
    <s v="Rear Collision"/>
    <s v="Major Damage"/>
    <s v="Other"/>
    <s v="OH"/>
    <s v="Northbrook"/>
    <n v="1"/>
    <n v="3"/>
    <s v="No"/>
    <n v="2"/>
    <n v="3"/>
    <s v="Unknown"/>
    <n v="64100"/>
    <n v="12820"/>
    <n v="6410"/>
    <n v="44870"/>
    <s v="Dodge"/>
    <s v="RAM"/>
    <n v="2014"/>
    <x v="0"/>
    <s v="High"/>
    <x v="0"/>
  </r>
  <r>
    <n v="261"/>
    <n v="46"/>
    <n v="156636"/>
    <d v="2000-09-10T00:00:00"/>
    <s v="IN"/>
    <s v="100/300"/>
    <n v="1000"/>
    <n v="870.55"/>
    <n v="0"/>
    <n v="465631"/>
    <s v="MALE"/>
    <s v="PhD"/>
    <s v="Prof-Specialty"/>
    <s v="Unmarried"/>
    <n v="0"/>
    <n v="-49400"/>
    <d v="2015-01-27T00:00:00"/>
    <s v="Single Vehicle Collision"/>
    <s v="Rear Collision"/>
    <s v="Minor Damage"/>
    <s v="Other"/>
    <s v="SC"/>
    <s v="Springfield"/>
    <n v="19"/>
    <n v="1"/>
    <s v="Unknown"/>
    <n v="0"/>
    <n v="3"/>
    <s v="Unknown"/>
    <n v="80280"/>
    <n v="13380"/>
    <n v="13380"/>
    <n v="53520"/>
    <s v="Chevrolet"/>
    <s v="Tahoe"/>
    <n v="2013"/>
    <x v="1"/>
    <s v="Medium"/>
    <x v="2"/>
  </r>
  <r>
    <n v="321"/>
    <n v="44"/>
    <n v="284143"/>
    <d v="2008-04-23T00:00:00"/>
    <s v="IL"/>
    <s v="500/1000"/>
    <n v="2000"/>
    <n v="1344.56"/>
    <n v="6000000"/>
    <n v="443344"/>
    <s v="MALE"/>
    <s v="Associate"/>
    <s v="Machine-Op-Inspct"/>
    <s v="Husband"/>
    <n v="0"/>
    <n v="-39100"/>
    <d v="2015-02-12T00:00:00"/>
    <s v="Vehicle Theft"/>
    <s v="Unknown"/>
    <s v="Trivial Damage"/>
    <s v="Police"/>
    <s v="NY"/>
    <s v="North bend"/>
    <n v="7"/>
    <n v="1"/>
    <s v="Unknown"/>
    <n v="1"/>
    <n v="2"/>
    <s v="No"/>
    <n v="4680"/>
    <n v="520"/>
    <n v="0"/>
    <n v="4160"/>
    <s v="Acura"/>
    <s v="MDX"/>
    <n v="1999"/>
    <x v="1"/>
    <s v="High"/>
    <x v="1"/>
  </r>
  <r>
    <n v="0"/>
    <n v="32"/>
    <n v="740518"/>
    <d v="2011-02-18T00:00:00"/>
    <s v="OH"/>
    <s v="500/1000"/>
    <n v="1000"/>
    <n v="1377.04"/>
    <n v="0"/>
    <n v="441363"/>
    <s v="MALE"/>
    <s v="College"/>
    <s v="Tech-Support"/>
    <s v="Wife"/>
    <n v="61400"/>
    <n v="-41100"/>
    <d v="2015-01-17T00:00:00"/>
    <s v="Multi-Vehicle Collision"/>
    <s v="Rear Collision"/>
    <s v="Minor Damage"/>
    <s v="Ambulance"/>
    <s v="NY"/>
    <s v="Springfield"/>
    <n v="6"/>
    <n v="4"/>
    <s v="Unknown"/>
    <n v="1"/>
    <n v="1"/>
    <s v="No"/>
    <n v="39720"/>
    <n v="6620"/>
    <n v="6620"/>
    <n v="26480"/>
    <s v="Acura"/>
    <s v="MDX"/>
    <n v="2002"/>
    <x v="1"/>
    <s v="Medium"/>
    <x v="1"/>
  </r>
  <r>
    <n v="405"/>
    <n v="58"/>
    <n v="445289"/>
    <d v="2012-04-24T00:00:00"/>
    <s v="IL"/>
    <s v="250/500"/>
    <n v="500"/>
    <n v="1237.8800000000001"/>
    <n v="0"/>
    <n v="462683"/>
    <s v="MALE"/>
    <s v="MD"/>
    <s v="Exec-Managerial"/>
    <s v="Not-In-Family"/>
    <n v="0"/>
    <n v="-46900"/>
    <d v="2015-01-13T00:00:00"/>
    <s v="Single Vehicle Collision"/>
    <s v="Front Collision"/>
    <s v="Major Damage"/>
    <s v="Police"/>
    <s v="NY"/>
    <s v="Arlington"/>
    <n v="11"/>
    <n v="1"/>
    <s v="Unknown"/>
    <n v="0"/>
    <n v="0"/>
    <s v="Unknown"/>
    <n v="63580"/>
    <n v="5780"/>
    <n v="5780"/>
    <n v="52020"/>
    <s v="Mercedes"/>
    <s v="ML350"/>
    <n v="1997"/>
    <x v="0"/>
    <s v="Low"/>
    <x v="1"/>
  </r>
  <r>
    <n v="304"/>
    <n v="49"/>
    <n v="599262"/>
    <d v="2001-09-25T00:00:00"/>
    <s v="IN"/>
    <s v="100/300"/>
    <n v="1000"/>
    <n v="1525.86"/>
    <n v="0"/>
    <n v="463184"/>
    <s v="FEMALE"/>
    <s v="PhD"/>
    <s v="Craft-Repair"/>
    <s v="Own-Child"/>
    <n v="0"/>
    <n v="0"/>
    <d v="2015-01-21T00:00:00"/>
    <s v="Single Vehicle Collision"/>
    <s v="Side Collision"/>
    <s v="Minor Damage"/>
    <s v="Other"/>
    <s v="NC"/>
    <s v="North bend"/>
    <n v="2"/>
    <n v="1"/>
    <s v="Yes"/>
    <n v="1"/>
    <n v="1"/>
    <s v="Yes"/>
    <n v="73370"/>
    <n v="13340"/>
    <n v="6670"/>
    <n v="53360"/>
    <s v="Saab"/>
    <n v="95"/>
    <n v="2013"/>
    <x v="1"/>
    <s v="Medium"/>
    <x v="0"/>
  </r>
  <r>
    <n v="1"/>
    <n v="29"/>
    <n v="357949"/>
    <d v="2006-05-24T00:00:00"/>
    <s v="OH"/>
    <s v="500/1000"/>
    <n v="500"/>
    <n v="854.58"/>
    <n v="0"/>
    <n v="612826"/>
    <s v="FEMALE"/>
    <s v="JD"/>
    <s v="Craft-Repair"/>
    <s v="Other-Relative"/>
    <n v="52200"/>
    <n v="0"/>
    <d v="2015-01-01T00:00:00"/>
    <s v="Single Vehicle Collision"/>
    <s v="Side Collision"/>
    <s v="Minor Damage"/>
    <s v="Police"/>
    <s v="SC"/>
    <s v="Northbrook"/>
    <n v="15"/>
    <n v="1"/>
    <s v="Unknown"/>
    <n v="2"/>
    <n v="3"/>
    <s v="Yes"/>
    <n v="86790"/>
    <n v="7890"/>
    <n v="23670"/>
    <n v="55230"/>
    <s v="Honda"/>
    <s v="CRV"/>
    <n v="2003"/>
    <x v="1"/>
    <s v="Low"/>
    <x v="3"/>
  </r>
  <r>
    <n v="26"/>
    <n v="39"/>
    <n v="493161"/>
    <d v="1992-01-30T00:00:00"/>
    <s v="IN"/>
    <s v="250/500"/>
    <n v="1000"/>
    <n v="770.76"/>
    <n v="0"/>
    <n v="433155"/>
    <s v="MALE"/>
    <s v="Masters"/>
    <s v="Tech-Support"/>
    <s v="Husband"/>
    <n v="0"/>
    <n v="-53700"/>
    <d v="2015-02-18T00:00:00"/>
    <s v="Single Vehicle Collision"/>
    <s v="Side Collision"/>
    <s v="Major Damage"/>
    <s v="Police"/>
    <s v="WV"/>
    <s v="Columbus"/>
    <n v="0"/>
    <n v="1"/>
    <s v="No"/>
    <n v="0"/>
    <n v="2"/>
    <s v="Unknown"/>
    <n v="49800"/>
    <n v="9960"/>
    <n v="4980"/>
    <n v="34860"/>
    <s v="Mercedes"/>
    <s v="ML350"/>
    <n v="2015"/>
    <x v="1"/>
    <s v="Medium"/>
    <x v="0"/>
  </r>
  <r>
    <n v="202"/>
    <n v="38"/>
    <n v="320251"/>
    <d v="2009-01-24T00:00:00"/>
    <s v="IL"/>
    <s v="100/300"/>
    <n v="2000"/>
    <n v="1132.74"/>
    <n v="0"/>
    <n v="616120"/>
    <s v="FEMALE"/>
    <s v="Associate"/>
    <s v="Armed-Forces"/>
    <s v="Husband"/>
    <n v="0"/>
    <n v="-37500"/>
    <d v="2015-02-04T00:00:00"/>
    <s v="Single Vehicle Collision"/>
    <s v="Side Collision"/>
    <s v="Major Damage"/>
    <s v="Other"/>
    <s v="WV"/>
    <s v="Hillsdale"/>
    <n v="12"/>
    <n v="1"/>
    <s v="Yes"/>
    <n v="1"/>
    <n v="1"/>
    <s v="No"/>
    <n v="77440"/>
    <n v="7040"/>
    <n v="14080"/>
    <n v="56320"/>
    <s v="Nissan"/>
    <s v="Ultimo"/>
    <n v="2005"/>
    <x v="1"/>
    <s v="High"/>
    <x v="3"/>
  </r>
  <r>
    <n v="289"/>
    <n v="48"/>
    <n v="231127"/>
    <d v="1995-08-29T00:00:00"/>
    <s v="IL"/>
    <s v="500/1000"/>
    <n v="500"/>
    <n v="1173.3699999999999"/>
    <n v="8000000"/>
    <n v="461744"/>
    <s v="FEMALE"/>
    <s v="PhD"/>
    <s v="Handlers-Cleaners"/>
    <s v="Own-Child"/>
    <n v="0"/>
    <n v="-42700"/>
    <d v="2015-01-09T00:00:00"/>
    <s v="Single Vehicle Collision"/>
    <s v="Front Collision"/>
    <s v="Total Loss"/>
    <s v="Other"/>
    <s v="SC"/>
    <s v="Springfield"/>
    <n v="1"/>
    <n v="1"/>
    <s v="Unknown"/>
    <n v="1"/>
    <n v="0"/>
    <s v="Unknown"/>
    <n v="42900"/>
    <n v="8580"/>
    <n v="0"/>
    <n v="34320"/>
    <s v="Acura"/>
    <s v="TL"/>
    <n v="1999"/>
    <x v="1"/>
    <s v="Low"/>
    <x v="0"/>
  </r>
  <r>
    <n v="61"/>
    <n v="26"/>
    <n v="766193"/>
    <d v="2011-07-31T00:00:00"/>
    <s v="OH"/>
    <s v="100/300"/>
    <n v="2000"/>
    <n v="1188.28"/>
    <n v="6000000"/>
    <n v="475916"/>
    <s v="FEMALE"/>
    <s v="JD"/>
    <s v="Farming-Fishing"/>
    <s v="Wife"/>
    <n v="0"/>
    <n v="-53800"/>
    <d v="2015-02-14T00:00:00"/>
    <s v="Multi-Vehicle Collision"/>
    <s v="Rear Collision"/>
    <s v="Major Damage"/>
    <s v="Fire"/>
    <s v="VA"/>
    <s v="Hillsdale"/>
    <n v="16"/>
    <n v="2"/>
    <s v="Yes"/>
    <n v="1"/>
    <n v="0"/>
    <s v="No"/>
    <n v="53820"/>
    <n v="11960"/>
    <n v="5980"/>
    <n v="35880"/>
    <s v="Ford"/>
    <s v="F150"/>
    <n v="2015"/>
    <x v="0"/>
    <s v="High"/>
    <x v="3"/>
  </r>
  <r>
    <n v="334"/>
    <n v="46"/>
    <n v="555374"/>
    <d v="2013-01-05T00:00:00"/>
    <s v="IL"/>
    <s v="100/300"/>
    <n v="1000"/>
    <n v="876.88"/>
    <n v="6000000"/>
    <n v="454434"/>
    <s v="MALE"/>
    <s v="MD"/>
    <s v="Sales"/>
    <s v="Other-Relative"/>
    <n v="0"/>
    <n v="0"/>
    <d v="2015-01-03T00:00:00"/>
    <s v="Single Vehicle Collision"/>
    <s v="Rear Collision"/>
    <s v="Minor Damage"/>
    <s v="Police"/>
    <s v="WV"/>
    <s v="Hillsdale"/>
    <n v="2"/>
    <n v="1"/>
    <s v="No"/>
    <n v="2"/>
    <n v="1"/>
    <s v="No"/>
    <n v="57330"/>
    <n v="12740"/>
    <n v="6370"/>
    <n v="38220"/>
    <s v="Jeep"/>
    <s v="Grand Cherokee"/>
    <n v="1998"/>
    <x v="1"/>
    <s v="Medium"/>
    <x v="0"/>
  </r>
  <r>
    <n v="12"/>
    <n v="24"/>
    <n v="491484"/>
    <d v="1994-11-18T00:00:00"/>
    <s v="IL"/>
    <s v="500/1000"/>
    <n v="1000"/>
    <n v="1143.95"/>
    <n v="0"/>
    <n v="464353"/>
    <s v="FEMALE"/>
    <s v="PhD"/>
    <s v="Tech-Support"/>
    <s v="Other-Relative"/>
    <n v="51400"/>
    <n v="0"/>
    <d v="2015-02-04T00:00:00"/>
    <s v="Multi-Vehicle Collision"/>
    <s v="Rear Collision"/>
    <s v="Minor Damage"/>
    <s v="Police"/>
    <s v="NY"/>
    <s v="River wood"/>
    <n v="13"/>
    <n v="3"/>
    <s v="No"/>
    <n v="2"/>
    <n v="1"/>
    <s v="Unknown"/>
    <n v="53370"/>
    <n v="5930"/>
    <n v="5930"/>
    <n v="41510"/>
    <s v="Nissan"/>
    <s v="Ultimo"/>
    <n v="2011"/>
    <x v="1"/>
    <s v="Medium"/>
    <x v="3"/>
  </r>
  <r>
    <n v="86"/>
    <n v="29"/>
    <n v="925128"/>
    <d v="2014-08-30T00:00:00"/>
    <s v="IL"/>
    <s v="100/300"/>
    <n v="2000"/>
    <n v="1409.06"/>
    <n v="0"/>
    <n v="610302"/>
    <s v="MALE"/>
    <s v="High School"/>
    <s v="Prof-Specialty"/>
    <s v="Husband"/>
    <n v="74200"/>
    <n v="-68100"/>
    <d v="2015-01-30T00:00:00"/>
    <s v="Single Vehicle Collision"/>
    <s v="Front Collision"/>
    <s v="Minor Damage"/>
    <s v="Police"/>
    <s v="NY"/>
    <s v="Northbrook"/>
    <n v="0"/>
    <n v="1"/>
    <s v="No"/>
    <n v="2"/>
    <n v="2"/>
    <s v="Yes"/>
    <n v="62920"/>
    <n v="9680"/>
    <n v="14520"/>
    <n v="38720"/>
    <s v="Acura"/>
    <s v="MDX"/>
    <n v="2005"/>
    <x v="1"/>
    <s v="High"/>
    <x v="0"/>
  </r>
  <r>
    <n v="83"/>
    <n v="24"/>
    <n v="265093"/>
    <d v="2006-01-01T00:00:00"/>
    <s v="IN"/>
    <s v="500/1000"/>
    <n v="1000"/>
    <n v="1070.6300000000001"/>
    <n v="0"/>
    <n v="462106"/>
    <s v="FEMALE"/>
    <s v="High School"/>
    <s v="Machine-Op-Inspct"/>
    <s v="Unmarried"/>
    <n v="0"/>
    <n v="0"/>
    <d v="2015-02-20T00:00:00"/>
    <s v="Multi-Vehicle Collision"/>
    <s v="Front Collision"/>
    <s v="Total Loss"/>
    <s v="Fire"/>
    <s v="NY"/>
    <s v="Arlington"/>
    <n v="0"/>
    <n v="3"/>
    <s v="Unknown"/>
    <n v="0"/>
    <n v="1"/>
    <s v="No"/>
    <n v="61600"/>
    <n v="6160"/>
    <n v="12320"/>
    <n v="43120"/>
    <s v="Honda"/>
    <s v="CRV"/>
    <n v="2003"/>
    <x v="1"/>
    <s v="Medium"/>
    <x v="0"/>
  </r>
  <r>
    <n v="126"/>
    <n v="30"/>
    <n v="267808"/>
    <d v="1998-09-10T00:00:00"/>
    <s v="IL"/>
    <s v="500/1000"/>
    <n v="2000"/>
    <n v="916.13"/>
    <n v="0"/>
    <n v="431389"/>
    <s v="MALE"/>
    <s v="College"/>
    <s v="Sales"/>
    <s v="Unmarried"/>
    <n v="55300"/>
    <n v="-58400"/>
    <d v="2015-01-07T00:00:00"/>
    <s v="Multi-Vehicle Collision"/>
    <s v="Rear Collision"/>
    <s v="Total Loss"/>
    <s v="Police"/>
    <s v="NY"/>
    <s v="North bend"/>
    <n v="16"/>
    <n v="3"/>
    <s v="Yes"/>
    <n v="2"/>
    <n v="0"/>
    <s v="No"/>
    <n v="74160"/>
    <n v="6180"/>
    <n v="12360"/>
    <n v="55620"/>
    <s v="Mercedes"/>
    <s v="E400"/>
    <n v="2002"/>
    <x v="1"/>
    <s v="High"/>
    <x v="3"/>
  </r>
  <r>
    <n v="209"/>
    <n v="38"/>
    <n v="116735"/>
    <d v="2010-01-28T00:00:00"/>
    <s v="OH"/>
    <s v="250/500"/>
    <n v="500"/>
    <n v="1191.5"/>
    <n v="0"/>
    <n v="442866"/>
    <s v="MALE"/>
    <s v="High School"/>
    <s v="Priv-House-Serv"/>
    <s v="Husband"/>
    <n v="38600"/>
    <n v="-52900"/>
    <d v="2015-01-31T00:00:00"/>
    <s v="Single Vehicle Collision"/>
    <s v="Rear Collision"/>
    <s v="Total Loss"/>
    <s v="Police"/>
    <s v="WV"/>
    <s v="Arlington"/>
    <n v="8"/>
    <n v="1"/>
    <s v="No"/>
    <n v="2"/>
    <n v="0"/>
    <s v="Unknown"/>
    <n v="80100"/>
    <n v="8900"/>
    <n v="8900"/>
    <n v="62300"/>
    <s v="Audi"/>
    <s v="A3"/>
    <n v="2015"/>
    <x v="1"/>
    <s v="Low"/>
    <x v="1"/>
  </r>
  <r>
    <n v="283"/>
    <n v="48"/>
    <n v="963680"/>
    <d v="2003-01-04T00:00:00"/>
    <s v="OH"/>
    <s v="500/1000"/>
    <n v="1000"/>
    <n v="1474.66"/>
    <n v="0"/>
    <n v="446755"/>
    <s v="FEMALE"/>
    <s v="JD"/>
    <s v="Sales"/>
    <s v="Husband"/>
    <n v="0"/>
    <n v="-46200"/>
    <d v="2015-02-17T00:00:00"/>
    <s v="Parked Car"/>
    <s v="Unknown"/>
    <s v="Trivial Damage"/>
    <s v="Police"/>
    <s v="NY"/>
    <s v="Hillsdale"/>
    <n v="9"/>
    <n v="1"/>
    <s v="Unknown"/>
    <n v="2"/>
    <n v="3"/>
    <s v="No"/>
    <n v="6560"/>
    <n v="820"/>
    <n v="820"/>
    <n v="4920"/>
    <s v="Volkswagen"/>
    <s v="Jetta"/>
    <n v="2003"/>
    <x v="1"/>
    <s v="Medium"/>
    <x v="1"/>
  </r>
  <r>
    <n v="194"/>
    <n v="34"/>
    <n v="445694"/>
    <d v="2004-05-24T00:00:00"/>
    <s v="IL"/>
    <s v="250/500"/>
    <n v="1000"/>
    <n v="1193.45"/>
    <n v="0"/>
    <n v="464743"/>
    <s v="MALE"/>
    <s v="JD"/>
    <s v="Other-Service"/>
    <s v="Not-In-Family"/>
    <n v="0"/>
    <n v="0"/>
    <d v="2015-01-24T00:00:00"/>
    <s v="Single Vehicle Collision"/>
    <s v="Rear Collision"/>
    <s v="Total Loss"/>
    <s v="Ambulance"/>
    <s v="WV"/>
    <s v="North bend"/>
    <n v="11"/>
    <n v="1"/>
    <s v="Unknown"/>
    <n v="2"/>
    <n v="1"/>
    <s v="Yes"/>
    <n v="58800"/>
    <n v="11760"/>
    <n v="5880"/>
    <n v="41160"/>
    <s v="Nissan"/>
    <s v="Pathfinder"/>
    <n v="1997"/>
    <x v="1"/>
    <s v="Medium"/>
    <x v="1"/>
  </r>
  <r>
    <n v="184"/>
    <n v="38"/>
    <n v="215534"/>
    <d v="1994-09-12T00:00:00"/>
    <s v="IL"/>
    <s v="250/500"/>
    <n v="1000"/>
    <n v="1437.53"/>
    <n v="0"/>
    <n v="437889"/>
    <s v="FEMALE"/>
    <s v="College"/>
    <s v="Transport-Moving"/>
    <s v="Not-In-Family"/>
    <n v="0"/>
    <n v="0"/>
    <d v="2015-02-02T00:00:00"/>
    <s v="Multi-Vehicle Collision"/>
    <s v="Side Collision"/>
    <s v="Minor Damage"/>
    <s v="Ambulance"/>
    <s v="PA"/>
    <s v="Northbrook"/>
    <n v="6"/>
    <n v="3"/>
    <s v="Unknown"/>
    <n v="0"/>
    <n v="2"/>
    <s v="No"/>
    <n v="53730"/>
    <n v="11940"/>
    <n v="5970"/>
    <n v="35820"/>
    <s v="Dodge"/>
    <s v="RAM"/>
    <n v="2013"/>
    <x v="0"/>
    <s v="Medium"/>
    <x v="1"/>
  </r>
  <r>
    <n v="479"/>
    <n v="60"/>
    <n v="232854"/>
    <d v="1997-07-07T00:00:00"/>
    <s v="IL"/>
    <s v="100/300"/>
    <n v="2000"/>
    <n v="1304.83"/>
    <n v="0"/>
    <n v="473638"/>
    <s v="FEMALE"/>
    <s v="College"/>
    <s v="Other-Service"/>
    <s v="Husband"/>
    <n v="0"/>
    <n v="0"/>
    <d v="2015-01-09T00:00:00"/>
    <s v="Single Vehicle Collision"/>
    <s v="Rear Collision"/>
    <s v="Total Loss"/>
    <s v="Ambulance"/>
    <s v="NY"/>
    <s v="Arlington"/>
    <n v="18"/>
    <n v="1"/>
    <s v="No"/>
    <n v="0"/>
    <n v="0"/>
    <s v="No"/>
    <n v="60600"/>
    <n v="5050"/>
    <n v="10100"/>
    <n v="45450"/>
    <s v="Honda"/>
    <s v="Civic"/>
    <n v="2001"/>
    <x v="1"/>
    <s v="High"/>
    <x v="2"/>
  </r>
  <r>
    <n v="284"/>
    <n v="48"/>
    <n v="168260"/>
    <d v="1991-03-01T00:00:00"/>
    <s v="OH"/>
    <s v="250/500"/>
    <n v="1000"/>
    <n v="1168.8"/>
    <n v="0"/>
    <n v="444232"/>
    <s v="FEMALE"/>
    <s v="JD"/>
    <s v="Tech-Support"/>
    <s v="Other-Relative"/>
    <n v="0"/>
    <n v="-42400"/>
    <d v="2015-02-28T00:00:00"/>
    <s v="Single Vehicle Collision"/>
    <s v="Side Collision"/>
    <s v="Total Loss"/>
    <s v="Other"/>
    <s v="NY"/>
    <s v="Northbrook"/>
    <n v="11"/>
    <n v="1"/>
    <s v="Unknown"/>
    <n v="0"/>
    <n v="3"/>
    <s v="Yes"/>
    <n v="35750"/>
    <n v="6500"/>
    <n v="3250"/>
    <n v="26000"/>
    <s v="Mercedes"/>
    <s v="E400"/>
    <n v="2001"/>
    <x v="1"/>
    <s v="Medium"/>
    <x v="1"/>
  </r>
  <r>
    <n v="65"/>
    <n v="27"/>
    <n v="538955"/>
    <d v="2001-09-29T00:00:00"/>
    <s v="IN"/>
    <s v="100/300"/>
    <n v="1000"/>
    <n v="1164.97"/>
    <n v="0"/>
    <n v="477695"/>
    <s v="FEMALE"/>
    <s v="College"/>
    <s v="Adm-Clerical"/>
    <s v="Wife"/>
    <n v="43000"/>
    <n v="-42500"/>
    <d v="2015-01-17T00:00:00"/>
    <s v="Single Vehicle Collision"/>
    <s v="Front Collision"/>
    <s v="Total Loss"/>
    <s v="Ambulance"/>
    <s v="WV"/>
    <s v="Arlington"/>
    <n v="17"/>
    <n v="1"/>
    <s v="Unknown"/>
    <n v="1"/>
    <n v="2"/>
    <s v="Yes"/>
    <n v="42840"/>
    <n v="3570"/>
    <n v="7140"/>
    <n v="32130"/>
    <s v="Chevrolet"/>
    <s v="Silverado"/>
    <n v="2004"/>
    <x v="1"/>
    <s v="Medium"/>
    <x v="3"/>
  </r>
  <r>
    <n v="222"/>
    <n v="39"/>
    <n v="243226"/>
    <d v="2012-01-10T00:00:00"/>
    <s v="IL"/>
    <s v="250/500"/>
    <n v="1000"/>
    <n v="1232.72"/>
    <n v="0"/>
    <n v="458237"/>
    <s v="MALE"/>
    <s v="High School"/>
    <s v="Armed-Forces"/>
    <s v="Own-Child"/>
    <n v="87800"/>
    <n v="-51200"/>
    <d v="2015-02-09T00:00:00"/>
    <s v="Multi-Vehicle Collision"/>
    <s v="Front Collision"/>
    <s v="Major Damage"/>
    <s v="Fire"/>
    <s v="SC"/>
    <s v="Springfield"/>
    <n v="21"/>
    <n v="3"/>
    <s v="Unknown"/>
    <n v="1"/>
    <n v="0"/>
    <s v="No"/>
    <n v="87960"/>
    <n v="14660"/>
    <n v="14660"/>
    <n v="58640"/>
    <s v="Jeep"/>
    <s v="Wrangler"/>
    <n v="1999"/>
    <x v="0"/>
    <s v="Medium"/>
    <x v="2"/>
  </r>
  <r>
    <n v="196"/>
    <n v="41"/>
    <n v="246435"/>
    <d v="2001-07-05T00:00:00"/>
    <s v="IL"/>
    <s v="250/500"/>
    <n v="2000"/>
    <n v="1800.76"/>
    <n v="0"/>
    <n v="441499"/>
    <s v="MALE"/>
    <s v="JD"/>
    <s v="Protective-Serv"/>
    <s v="Other-Relative"/>
    <n v="0"/>
    <n v="-78600"/>
    <d v="2015-01-14T00:00:00"/>
    <s v="Multi-Vehicle Collision"/>
    <s v="Rear Collision"/>
    <s v="Minor Damage"/>
    <s v="Ambulance"/>
    <s v="SC"/>
    <s v="Hillsdale"/>
    <n v="0"/>
    <n v="3"/>
    <s v="No"/>
    <n v="1"/>
    <n v="0"/>
    <s v="No"/>
    <n v="47800"/>
    <n v="4780"/>
    <n v="4780"/>
    <n v="38240"/>
    <s v="Jeep"/>
    <s v="Grand Cherokee"/>
    <n v="2009"/>
    <x v="1"/>
    <s v="High"/>
    <x v="0"/>
  </r>
  <r>
    <n v="253"/>
    <n v="43"/>
    <n v="582480"/>
    <d v="1991-08-07T00:00:00"/>
    <s v="IL"/>
    <s v="500/1000"/>
    <n v="500"/>
    <n v="1187.01"/>
    <n v="7000000"/>
    <n v="613436"/>
    <s v="FEMALE"/>
    <s v="Associate"/>
    <s v="Tech-Support"/>
    <s v="Unmarried"/>
    <n v="46300"/>
    <n v="-33000"/>
    <d v="2015-02-02T00:00:00"/>
    <s v="Vehicle Theft"/>
    <s v="Unknown"/>
    <s v="Trivial Damage"/>
    <s v="Police"/>
    <s v="NY"/>
    <s v="Northbrook"/>
    <n v="9"/>
    <n v="1"/>
    <s v="No"/>
    <n v="0"/>
    <n v="1"/>
    <s v="Unknown"/>
    <n v="3840"/>
    <n v="640"/>
    <n v="640"/>
    <n v="2560"/>
    <s v="Chevrolet"/>
    <s v="Tahoe"/>
    <n v="2014"/>
    <x v="1"/>
    <s v="Low"/>
    <x v="1"/>
  </r>
  <r>
    <n v="280"/>
    <n v="43"/>
    <n v="345539"/>
    <d v="2012-07-24T00:00:00"/>
    <s v="IN"/>
    <s v="100/300"/>
    <n v="1000"/>
    <n v="1559.34"/>
    <n v="0"/>
    <n v="448912"/>
    <s v="MALE"/>
    <s v="JD"/>
    <s v="Transport-Moving"/>
    <s v="Own-Child"/>
    <n v="0"/>
    <n v="-51600"/>
    <d v="2015-02-17T00:00:00"/>
    <s v="Single Vehicle Collision"/>
    <s v="Front Collision"/>
    <s v="Total Loss"/>
    <s v="Fire"/>
    <s v="NY"/>
    <s v="River wood"/>
    <n v="1"/>
    <n v="1"/>
    <s v="No"/>
    <n v="0"/>
    <n v="2"/>
    <s v="Unknown"/>
    <n v="77000"/>
    <n v="14000"/>
    <n v="7000"/>
    <n v="56000"/>
    <s v="Acura"/>
    <s v="RSX"/>
    <n v="2004"/>
    <x v="1"/>
    <s v="Medium"/>
    <x v="0"/>
  </r>
  <r>
    <n v="5"/>
    <n v="26"/>
    <n v="924318"/>
    <d v="2014-07-27T00:00:00"/>
    <s v="IL"/>
    <s v="250/500"/>
    <n v="2000"/>
    <n v="1137.02"/>
    <n v="0"/>
    <n v="468872"/>
    <s v="FEMALE"/>
    <s v="PhD"/>
    <s v="Farming-Fishing"/>
    <s v="Not-In-Family"/>
    <n v="31500"/>
    <n v="0"/>
    <d v="2015-01-25T00:00:00"/>
    <s v="Single Vehicle Collision"/>
    <s v="Rear Collision"/>
    <s v="Total Loss"/>
    <s v="Ambulance"/>
    <s v="WV"/>
    <s v="Springfield"/>
    <n v="22"/>
    <n v="1"/>
    <s v="Yes"/>
    <n v="1"/>
    <n v="3"/>
    <s v="Unknown"/>
    <n v="88110"/>
    <n v="16020"/>
    <n v="16020"/>
    <n v="56070"/>
    <s v="Audi"/>
    <s v="A5"/>
    <n v="2003"/>
    <x v="1"/>
    <s v="High"/>
    <x v="2"/>
  </r>
  <r>
    <n v="220"/>
    <n v="42"/>
    <n v="726880"/>
    <d v="1994-08-08T00:00:00"/>
    <s v="IN"/>
    <s v="100/300"/>
    <n v="1000"/>
    <n v="1281.72"/>
    <n v="0"/>
    <n v="619811"/>
    <s v="MALE"/>
    <s v="College"/>
    <s v="Farming-Fishing"/>
    <s v="Other-Relative"/>
    <n v="33500"/>
    <n v="-49500"/>
    <d v="2015-02-13T00:00:00"/>
    <s v="Multi-Vehicle Collision"/>
    <s v="Rear Collision"/>
    <s v="Minor Damage"/>
    <s v="Fire"/>
    <s v="SC"/>
    <s v="North bend"/>
    <n v="20"/>
    <n v="4"/>
    <s v="No"/>
    <n v="0"/>
    <n v="2"/>
    <s v="Yes"/>
    <n v="47740"/>
    <n v="4340"/>
    <n v="4340"/>
    <n v="39060"/>
    <s v="Honda"/>
    <s v="Civic"/>
    <n v="2005"/>
    <x v="1"/>
    <s v="Medium"/>
    <x v="2"/>
  </r>
  <r>
    <n v="85"/>
    <n v="30"/>
    <n v="190588"/>
    <d v="2001-12-09T00:00:00"/>
    <s v="OH"/>
    <s v="100/300"/>
    <n v="1000"/>
    <n v="796.35"/>
    <n v="0"/>
    <n v="614166"/>
    <s v="FEMALE"/>
    <s v="MD"/>
    <s v="Craft-Repair"/>
    <s v="Own-Child"/>
    <n v="72400"/>
    <n v="-77000"/>
    <d v="2015-02-20T00:00:00"/>
    <s v="Multi-Vehicle Collision"/>
    <s v="Rear Collision"/>
    <s v="Total Loss"/>
    <s v="Fire"/>
    <s v="SC"/>
    <s v="North bend"/>
    <n v="9"/>
    <n v="3"/>
    <s v="Yes"/>
    <n v="2"/>
    <n v="1"/>
    <s v="Yes"/>
    <n v="58960"/>
    <n v="5360"/>
    <n v="10720"/>
    <n v="42880"/>
    <s v="Ford"/>
    <s v="F150"/>
    <n v="2004"/>
    <x v="1"/>
    <s v="Medium"/>
    <x v="1"/>
  </r>
  <r>
    <n v="266"/>
    <n v="46"/>
    <n v="246705"/>
    <d v="1990-03-14T00:00:00"/>
    <s v="OH"/>
    <s v="250/500"/>
    <n v="500"/>
    <n v="1270.02"/>
    <n v="0"/>
    <n v="456600"/>
    <s v="FEMALE"/>
    <s v="Associate"/>
    <s v="Tech-Support"/>
    <s v="Own-Child"/>
    <n v="0"/>
    <n v="-45800"/>
    <d v="2015-01-08T00:00:00"/>
    <s v="Parked Car"/>
    <s v="Unknown"/>
    <s v="Minor Damage"/>
    <s v="Police"/>
    <s v="NC"/>
    <s v="Northbrook"/>
    <n v="5"/>
    <n v="1"/>
    <s v="No"/>
    <n v="1"/>
    <n v="2"/>
    <s v="Unknown"/>
    <n v="2160"/>
    <n v="480"/>
    <n v="240"/>
    <n v="1440"/>
    <s v="Toyota"/>
    <s v="Corolla"/>
    <n v="2004"/>
    <x v="1"/>
    <s v="Low"/>
    <x v="0"/>
  </r>
  <r>
    <n v="41"/>
    <n v="26"/>
    <n v="619589"/>
    <d v="2006-03-28T00:00:00"/>
    <s v="IL"/>
    <s v="100/300"/>
    <n v="1000"/>
    <n v="1383.13"/>
    <n v="0"/>
    <n v="618405"/>
    <s v="FEMALE"/>
    <s v="JD"/>
    <s v="Prof-Specialty"/>
    <s v="Own-Child"/>
    <n v="46700"/>
    <n v="0"/>
    <d v="2015-02-28T00:00:00"/>
    <s v="Vehicle Theft"/>
    <s v="Unknown"/>
    <s v="Trivial Damage"/>
    <s v="Police"/>
    <s v="SC"/>
    <s v="River wood"/>
    <n v="12"/>
    <n v="1"/>
    <s v="Yes"/>
    <n v="1"/>
    <n v="1"/>
    <s v="Unknown"/>
    <n v="6890"/>
    <n v="530"/>
    <n v="1060"/>
    <n v="5300"/>
    <s v="Jeep"/>
    <s v="Grand Cherokee"/>
    <n v="1997"/>
    <x v="1"/>
    <s v="Medium"/>
    <x v="3"/>
  </r>
  <r>
    <n v="316"/>
    <n v="45"/>
    <n v="164988"/>
    <d v="2013-12-23T00:00:00"/>
    <s v="IL"/>
    <s v="100/300"/>
    <n v="2000"/>
    <n v="1290.74"/>
    <n v="5000000"/>
    <n v="430832"/>
    <s v="FEMALE"/>
    <s v="High School"/>
    <s v="Prof-Specialty"/>
    <s v="Husband"/>
    <n v="58300"/>
    <n v="0"/>
    <d v="2015-02-12T00:00:00"/>
    <s v="Multi-Vehicle Collision"/>
    <s v="Side Collision"/>
    <s v="Major Damage"/>
    <s v="Ambulance"/>
    <s v="VA"/>
    <s v="Springfield"/>
    <n v="6"/>
    <n v="3"/>
    <s v="No"/>
    <n v="2"/>
    <n v="0"/>
    <s v="Yes"/>
    <n v="78870"/>
    <n v="7170"/>
    <n v="14340"/>
    <n v="57360"/>
    <s v="Subaru"/>
    <s v="Legacy"/>
    <n v="2013"/>
    <x v="1"/>
    <s v="High"/>
    <x v="1"/>
  </r>
  <r>
    <n v="285"/>
    <n v="47"/>
    <n v="729534"/>
    <d v="1991-09-30T00:00:00"/>
    <s v="IN"/>
    <s v="100/300"/>
    <n v="1000"/>
    <n v="1216.68"/>
    <n v="0"/>
    <n v="610989"/>
    <s v="FEMALE"/>
    <s v="Masters"/>
    <s v="Sales"/>
    <s v="Other-Relative"/>
    <n v="55100"/>
    <n v="0"/>
    <d v="2015-01-06T00:00:00"/>
    <s v="Vehicle Theft"/>
    <s v="Unknown"/>
    <s v="Trivial Damage"/>
    <s v="Police"/>
    <s v="SC"/>
    <s v="Columbus"/>
    <n v="8"/>
    <n v="1"/>
    <s v="No"/>
    <n v="1"/>
    <n v="1"/>
    <s v="No"/>
    <n v="2700"/>
    <n v="300"/>
    <n v="300"/>
    <n v="2100"/>
    <s v="Ford"/>
    <s v="F150"/>
    <n v="2013"/>
    <x v="1"/>
    <s v="Medium"/>
    <x v="1"/>
  </r>
  <r>
    <n v="379"/>
    <n v="54"/>
    <n v="505014"/>
    <d v="2001-12-27T00:00:00"/>
    <s v="IL"/>
    <s v="100/300"/>
    <n v="500"/>
    <n v="1251.1600000000001"/>
    <n v="0"/>
    <n v="447750"/>
    <s v="FEMALE"/>
    <s v="Associate"/>
    <s v="Machine-Op-Inspct"/>
    <s v="Not-In-Family"/>
    <n v="41400"/>
    <n v="0"/>
    <d v="2015-02-15T00:00:00"/>
    <s v="Single Vehicle Collision"/>
    <s v="Front Collision"/>
    <s v="Total Loss"/>
    <s v="Ambulance"/>
    <s v="WV"/>
    <s v="River wood"/>
    <n v="14"/>
    <n v="1"/>
    <s v="Unknown"/>
    <n v="0"/>
    <n v="1"/>
    <s v="No"/>
    <n v="75960"/>
    <n v="6330"/>
    <n v="6330"/>
    <n v="63300"/>
    <s v="Jeep"/>
    <s v="Grand Cherokee"/>
    <n v="2010"/>
    <x v="1"/>
    <s v="Low"/>
    <x v="3"/>
  </r>
  <r>
    <n v="15"/>
    <n v="34"/>
    <n v="920826"/>
    <d v="2005-04-07T00:00:00"/>
    <s v="IN"/>
    <s v="250/500"/>
    <n v="2000"/>
    <n v="1586.41"/>
    <n v="0"/>
    <n v="608708"/>
    <s v="FEMALE"/>
    <s v="High School"/>
    <s v="Sales"/>
    <s v="Other-Relative"/>
    <n v="33500"/>
    <n v="-58900"/>
    <d v="2015-01-20T00:00:00"/>
    <s v="Single Vehicle Collision"/>
    <s v="Front Collision"/>
    <s v="Major Damage"/>
    <s v="Police"/>
    <s v="WV"/>
    <s v="Northbrook"/>
    <n v="10"/>
    <n v="1"/>
    <s v="Yes"/>
    <n v="1"/>
    <n v="3"/>
    <s v="Unknown"/>
    <n v="75570"/>
    <n v="6870"/>
    <n v="13740"/>
    <n v="54960"/>
    <s v="Bmw"/>
    <s v="X5"/>
    <n v="2010"/>
    <x v="0"/>
    <s v="High"/>
    <x v="1"/>
  </r>
  <r>
    <n v="354"/>
    <n v="48"/>
    <n v="534982"/>
    <d v="2003-04-08T00:00:00"/>
    <s v="IL"/>
    <s v="500/1000"/>
    <n v="2000"/>
    <n v="1526.11"/>
    <n v="5000000"/>
    <n v="469650"/>
    <s v="FEMALE"/>
    <s v="Masters"/>
    <s v="Sales"/>
    <s v="Unmarried"/>
    <n v="0"/>
    <n v="0"/>
    <d v="2015-01-03T00:00:00"/>
    <s v="Single Vehicle Collision"/>
    <s v="Front Collision"/>
    <s v="Minor Damage"/>
    <s v="Police"/>
    <s v="SC"/>
    <s v="Columbus"/>
    <n v="12"/>
    <n v="1"/>
    <s v="Unknown"/>
    <n v="2"/>
    <n v="3"/>
    <s v="Yes"/>
    <n v="90240"/>
    <n v="15040"/>
    <n v="15040"/>
    <n v="60160"/>
    <s v="Chevrolet"/>
    <s v="Malibu"/>
    <n v="1995"/>
    <x v="1"/>
    <s v="High"/>
    <x v="3"/>
  </r>
  <r>
    <n v="342"/>
    <n v="53"/>
    <n v="110408"/>
    <d v="2005-11-14T00:00:00"/>
    <s v="IN"/>
    <s v="100/300"/>
    <n v="1000"/>
    <n v="1028.44"/>
    <n v="0"/>
    <n v="602304"/>
    <s v="FEMALE"/>
    <s v="College"/>
    <s v="Prof-Specialty"/>
    <s v="Not-In-Family"/>
    <n v="0"/>
    <n v="0"/>
    <d v="2015-01-26T00:00:00"/>
    <s v="Single Vehicle Collision"/>
    <s v="Front Collision"/>
    <s v="Major Damage"/>
    <s v="Ambulance"/>
    <s v="SC"/>
    <s v="Springfield"/>
    <n v="12"/>
    <n v="1"/>
    <s v="Unknown"/>
    <n v="0"/>
    <n v="0"/>
    <s v="No"/>
    <n v="80960"/>
    <n v="14720"/>
    <n v="7360"/>
    <n v="58880"/>
    <s v="Acura"/>
    <s v="MDX"/>
    <n v="2000"/>
    <x v="1"/>
    <s v="Medium"/>
    <x v="3"/>
  </r>
  <r>
    <n v="169"/>
    <n v="38"/>
    <n v="283052"/>
    <d v="2005-01-07T00:00:00"/>
    <s v="IL"/>
    <s v="100/300"/>
    <n v="1000"/>
    <n v="1555.94"/>
    <n v="0"/>
    <n v="459878"/>
    <s v="MALE"/>
    <s v="PhD"/>
    <s v="Craft-Repair"/>
    <s v="Own-Child"/>
    <n v="23300"/>
    <n v="0"/>
    <d v="2015-01-25T00:00:00"/>
    <s v="Multi-Vehicle Collision"/>
    <s v="Front Collision"/>
    <s v="Total Loss"/>
    <s v="Other"/>
    <s v="VA"/>
    <s v="River wood"/>
    <n v="12"/>
    <n v="3"/>
    <s v="No"/>
    <n v="1"/>
    <n v="3"/>
    <s v="Yes"/>
    <n v="79080"/>
    <n v="6590"/>
    <n v="13180"/>
    <n v="59310"/>
    <s v="Mercedes"/>
    <s v="C300"/>
    <n v="2012"/>
    <x v="1"/>
    <s v="Medium"/>
    <x v="3"/>
  </r>
  <r>
    <n v="339"/>
    <n v="49"/>
    <n v="840806"/>
    <d v="1994-02-14T00:00:00"/>
    <s v="IN"/>
    <s v="500/1000"/>
    <n v="2000"/>
    <n v="1570.77"/>
    <n v="0"/>
    <n v="441142"/>
    <s v="MALE"/>
    <s v="JD"/>
    <s v="Adm-Clerical"/>
    <s v="Not-In-Family"/>
    <n v="98800"/>
    <n v="-65300"/>
    <d v="2015-01-18T00:00:00"/>
    <s v="Vehicle Theft"/>
    <s v="Unknown"/>
    <s v="Minor Damage"/>
    <s v="None"/>
    <s v="SC"/>
    <s v="Columbus"/>
    <n v="13"/>
    <n v="1"/>
    <s v="No"/>
    <n v="0"/>
    <n v="3"/>
    <s v="No"/>
    <n v="6820"/>
    <n v="1240"/>
    <n v="620"/>
    <n v="4960"/>
    <s v="Mercedes"/>
    <s v="ML350"/>
    <n v="2009"/>
    <x v="1"/>
    <s v="High"/>
    <x v="3"/>
  </r>
  <r>
    <n v="259"/>
    <n v="42"/>
    <n v="382394"/>
    <d v="1996-01-23T00:00:00"/>
    <s v="OH"/>
    <s v="100/300"/>
    <n v="2000"/>
    <n v="1170.53"/>
    <n v="0"/>
    <n v="465667"/>
    <s v="FEMALE"/>
    <s v="PhD"/>
    <s v="Armed-Forces"/>
    <s v="Wife"/>
    <n v="65000"/>
    <n v="-49200"/>
    <d v="2015-01-12T00:00:00"/>
    <s v="Multi-Vehicle Collision"/>
    <s v="Rear Collision"/>
    <s v="Total Loss"/>
    <s v="Fire"/>
    <s v="WV"/>
    <s v="North bend"/>
    <n v="17"/>
    <n v="3"/>
    <s v="No"/>
    <n v="1"/>
    <n v="2"/>
    <s v="Yes"/>
    <n v="62590"/>
    <n v="5690"/>
    <n v="11380"/>
    <n v="45520"/>
    <s v="Nissan"/>
    <s v="Pathfinder"/>
    <n v="2006"/>
    <x v="1"/>
    <s v="High"/>
    <x v="3"/>
  </r>
  <r>
    <n v="65"/>
    <n v="23"/>
    <n v="876699"/>
    <d v="1999-12-12T00:00:00"/>
    <s v="OH"/>
    <s v="250/500"/>
    <n v="1000"/>
    <n v="1099.95"/>
    <n v="0"/>
    <n v="473109"/>
    <s v="FEMALE"/>
    <s v="College"/>
    <s v="Sales"/>
    <s v="Wife"/>
    <n v="0"/>
    <n v="-71900"/>
    <d v="2015-01-15T00:00:00"/>
    <s v="Single Vehicle Collision"/>
    <s v="Side Collision"/>
    <s v="Major Damage"/>
    <s v="Other"/>
    <s v="NY"/>
    <s v="Arlington"/>
    <n v="14"/>
    <n v="1"/>
    <s v="No"/>
    <n v="1"/>
    <n v="0"/>
    <s v="Yes"/>
    <n v="52400"/>
    <n v="6550"/>
    <n v="6550"/>
    <n v="39300"/>
    <s v="Acura"/>
    <s v="MDX"/>
    <n v="2005"/>
    <x v="0"/>
    <s v="Medium"/>
    <x v="3"/>
  </r>
  <r>
    <n v="254"/>
    <n v="46"/>
    <n v="871432"/>
    <d v="2004-07-15T00:00:00"/>
    <s v="IL"/>
    <s v="250/500"/>
    <n v="2000"/>
    <n v="1472.43"/>
    <n v="0"/>
    <n v="619794"/>
    <s v="MALE"/>
    <s v="MD"/>
    <s v="Tech-Support"/>
    <s v="Husband"/>
    <n v="0"/>
    <n v="-90600"/>
    <d v="2015-01-10T00:00:00"/>
    <s v="Multi-Vehicle Collision"/>
    <s v="Front Collision"/>
    <s v="Major Damage"/>
    <s v="Ambulance"/>
    <s v="WV"/>
    <s v="Arlington"/>
    <n v="3"/>
    <n v="3"/>
    <s v="Unknown"/>
    <n v="1"/>
    <n v="3"/>
    <s v="Yes"/>
    <n v="63580"/>
    <n v="5780"/>
    <n v="11560"/>
    <n v="46240"/>
    <s v="Volkswagen"/>
    <s v="Jetta"/>
    <n v="2004"/>
    <x v="1"/>
    <s v="High"/>
    <x v="0"/>
  </r>
  <r>
    <n v="440"/>
    <n v="55"/>
    <n v="379882"/>
    <d v="2012-11-07T00:00:00"/>
    <s v="IL"/>
    <s v="250/500"/>
    <n v="500"/>
    <n v="1275.6199999999999"/>
    <n v="0"/>
    <n v="602258"/>
    <s v="FEMALE"/>
    <s v="Associate"/>
    <s v="Priv-House-Serv"/>
    <s v="Other-Relative"/>
    <n v="0"/>
    <n v="-56200"/>
    <d v="2015-01-23T00:00:00"/>
    <s v="Multi-Vehicle Collision"/>
    <s v="Side Collision"/>
    <s v="Minor Damage"/>
    <s v="Police"/>
    <s v="NY"/>
    <s v="River wood"/>
    <n v="18"/>
    <n v="3"/>
    <s v="Yes"/>
    <n v="2"/>
    <n v="1"/>
    <s v="No"/>
    <n v="61400"/>
    <n v="6140"/>
    <n v="6140"/>
    <n v="49120"/>
    <s v="Nissan"/>
    <s v="Ultimo"/>
    <n v="1995"/>
    <x v="1"/>
    <s v="Low"/>
    <x v="2"/>
  </r>
  <r>
    <n v="478"/>
    <n v="63"/>
    <n v="852002"/>
    <d v="2009-06-29T00:00:00"/>
    <s v="IL"/>
    <s v="250/500"/>
    <n v="1000"/>
    <n v="1292.3"/>
    <n v="0"/>
    <n v="479724"/>
    <s v="MALE"/>
    <s v="High School"/>
    <s v="Adm-Clerical"/>
    <s v="Own-Child"/>
    <n v="47600"/>
    <n v="0"/>
    <d v="2015-02-21T00:00:00"/>
    <s v="Parked Car"/>
    <s v="Unknown"/>
    <s v="Minor Damage"/>
    <s v="None"/>
    <s v="VA"/>
    <s v="North bend"/>
    <n v="5"/>
    <n v="1"/>
    <s v="Yes"/>
    <n v="1"/>
    <n v="3"/>
    <s v="No"/>
    <n v="4700"/>
    <n v="940"/>
    <n v="470"/>
    <n v="3290"/>
    <s v="Dodge"/>
    <s v="Neon"/>
    <n v="2007"/>
    <x v="0"/>
    <s v="Medium"/>
    <x v="0"/>
  </r>
  <r>
    <n v="230"/>
    <n v="44"/>
    <n v="372891"/>
    <d v="2000-06-26T00:00:00"/>
    <s v="IN"/>
    <s v="250/500"/>
    <n v="2000"/>
    <n v="1009.37"/>
    <n v="0"/>
    <n v="442210"/>
    <s v="FEMALE"/>
    <s v="College"/>
    <s v="Prof-Specialty"/>
    <s v="Other-Relative"/>
    <n v="45400"/>
    <n v="-39400"/>
    <d v="2015-02-17T00:00:00"/>
    <s v="Single Vehicle Collision"/>
    <s v="Front Collision"/>
    <s v="Total Loss"/>
    <s v="Fire"/>
    <s v="SC"/>
    <s v="River wood"/>
    <n v="19"/>
    <n v="1"/>
    <s v="No"/>
    <n v="0"/>
    <n v="2"/>
    <s v="Yes"/>
    <n v="74140"/>
    <n v="13480"/>
    <n v="13480"/>
    <n v="47180"/>
    <s v="Bmw"/>
    <s v="X5"/>
    <n v="2015"/>
    <x v="1"/>
    <s v="High"/>
    <x v="2"/>
  </r>
  <r>
    <n v="138"/>
    <n v="30"/>
    <n v="689034"/>
    <d v="2002-01-09T00:00:00"/>
    <s v="OH"/>
    <s v="500/1000"/>
    <n v="500"/>
    <n v="1093.07"/>
    <n v="4000000"/>
    <n v="463291"/>
    <s v="FEMALE"/>
    <s v="PhD"/>
    <s v="Other-Service"/>
    <s v="Wife"/>
    <n v="27700"/>
    <n v="-72400"/>
    <d v="2015-01-06T00:00:00"/>
    <s v="Single Vehicle Collision"/>
    <s v="Front Collision"/>
    <s v="Major Damage"/>
    <s v="Other"/>
    <s v="VA"/>
    <s v="Hillsdale"/>
    <n v="0"/>
    <n v="1"/>
    <s v="Unknown"/>
    <n v="2"/>
    <n v="2"/>
    <s v="No"/>
    <n v="83160"/>
    <n v="6930"/>
    <n v="13860"/>
    <n v="62370"/>
    <s v="Volkswagen"/>
    <s v="Jetta"/>
    <n v="2011"/>
    <x v="1"/>
    <s v="Low"/>
    <x v="0"/>
  </r>
  <r>
    <n v="239"/>
    <n v="41"/>
    <n v="743092"/>
    <d v="2013-11-11T00:00:00"/>
    <s v="OH"/>
    <s v="250/500"/>
    <n v="1000"/>
    <n v="1325.44"/>
    <n v="7000000"/>
    <n v="474898"/>
    <s v="FEMALE"/>
    <s v="JD"/>
    <s v="Farming-Fishing"/>
    <s v="Other-Relative"/>
    <n v="51400"/>
    <n v="-6300"/>
    <d v="2015-02-18T00:00:00"/>
    <s v="Parked Car"/>
    <s v="Unknown"/>
    <s v="Trivial Damage"/>
    <s v="Police"/>
    <s v="NC"/>
    <s v="Arlington"/>
    <n v="22"/>
    <n v="1"/>
    <s v="Unknown"/>
    <n v="0"/>
    <n v="2"/>
    <s v="Yes"/>
    <n v="10790"/>
    <n v="1660"/>
    <n v="830"/>
    <n v="8300"/>
    <s v="Mercedes"/>
    <s v="E400"/>
    <n v="2013"/>
    <x v="1"/>
    <s v="Medium"/>
    <x v="2"/>
  </r>
  <r>
    <n v="93"/>
    <n v="31"/>
    <n v="599174"/>
    <d v="2008-01-14T00:00:00"/>
    <s v="IL"/>
    <s v="100/300"/>
    <n v="2000"/>
    <n v="1017.18"/>
    <n v="0"/>
    <n v="431354"/>
    <s v="FEMALE"/>
    <s v="MD"/>
    <s v="Prof-Specialty"/>
    <s v="Husband"/>
    <n v="0"/>
    <n v="0"/>
    <d v="2015-02-17T00:00:00"/>
    <s v="Multi-Vehicle Collision"/>
    <s v="Rear Collision"/>
    <s v="Major Damage"/>
    <s v="Police"/>
    <s v="NC"/>
    <s v="Arlington"/>
    <n v="21"/>
    <n v="3"/>
    <s v="Yes"/>
    <n v="1"/>
    <n v="3"/>
    <s v="No"/>
    <n v="48070"/>
    <n v="8740"/>
    <n v="8740"/>
    <n v="30590"/>
    <s v="Saab"/>
    <s v="92x"/>
    <n v="2014"/>
    <x v="1"/>
    <s v="High"/>
    <x v="2"/>
  </r>
  <r>
    <n v="37"/>
    <n v="25"/>
    <n v="421092"/>
    <d v="2003-03-04T00:00:00"/>
    <s v="OH"/>
    <s v="100/300"/>
    <n v="1000"/>
    <n v="1221.17"/>
    <n v="0"/>
    <n v="617460"/>
    <s v="FEMALE"/>
    <s v="Masters"/>
    <s v="Protective-Serv"/>
    <s v="Not-In-Family"/>
    <n v="49300"/>
    <n v="0"/>
    <d v="2015-01-24T00:00:00"/>
    <s v="Multi-Vehicle Collision"/>
    <s v="Rear Collision"/>
    <s v="Minor Damage"/>
    <s v="Ambulance"/>
    <s v="SC"/>
    <s v="Northbrook"/>
    <n v="4"/>
    <n v="3"/>
    <s v="Yes"/>
    <n v="0"/>
    <n v="0"/>
    <s v="Yes"/>
    <n v="51030"/>
    <n v="5670"/>
    <n v="11340"/>
    <n v="34020"/>
    <s v="Subaru"/>
    <s v="Impreza"/>
    <n v="1996"/>
    <x v="1"/>
    <s v="Medium"/>
    <x v="0"/>
  </r>
  <r>
    <n v="254"/>
    <n v="40"/>
    <n v="349658"/>
    <d v="1994-06-07T00:00:00"/>
    <s v="IN"/>
    <s v="100/300"/>
    <n v="500"/>
    <n v="1927.87"/>
    <n v="0"/>
    <n v="609317"/>
    <s v="MALE"/>
    <s v="MD"/>
    <s v="Prof-Specialty"/>
    <s v="Husband"/>
    <n v="0"/>
    <n v="0"/>
    <d v="2015-01-21T00:00:00"/>
    <s v="Single Vehicle Collision"/>
    <s v="Front Collision"/>
    <s v="Minor Damage"/>
    <s v="Fire"/>
    <s v="VA"/>
    <s v="Arlington"/>
    <n v="10"/>
    <n v="1"/>
    <s v="Yes"/>
    <n v="0"/>
    <n v="1"/>
    <s v="Unknown"/>
    <n v="43280"/>
    <n v="0"/>
    <n v="5410"/>
    <n v="37870"/>
    <s v="Honda"/>
    <s v="Civic"/>
    <n v="1996"/>
    <x v="0"/>
    <s v="Low"/>
    <x v="1"/>
  </r>
  <r>
    <n v="131"/>
    <n v="29"/>
    <n v="811042"/>
    <d v="2013-07-04T00:00:00"/>
    <s v="IN"/>
    <s v="250/500"/>
    <n v="1000"/>
    <n v="978.27"/>
    <n v="0"/>
    <n v="479821"/>
    <s v="FEMALE"/>
    <s v="Associate"/>
    <s v="Sales"/>
    <s v="Own-Child"/>
    <n v="65700"/>
    <n v="0"/>
    <d v="2015-02-03T00:00:00"/>
    <s v="Single Vehicle Collision"/>
    <s v="Front Collision"/>
    <s v="Major Damage"/>
    <s v="Fire"/>
    <s v="SC"/>
    <s v="Hillsdale"/>
    <n v="5"/>
    <n v="1"/>
    <s v="Unknown"/>
    <n v="1"/>
    <n v="3"/>
    <s v="No"/>
    <n v="76400"/>
    <n v="15280"/>
    <n v="7640"/>
    <n v="53480"/>
    <s v="Subaru"/>
    <s v="Forrester"/>
    <n v="2003"/>
    <x v="1"/>
    <s v="Medium"/>
    <x v="0"/>
  </r>
  <r>
    <n v="230"/>
    <n v="43"/>
    <n v="505316"/>
    <d v="2002-06-30T00:00:00"/>
    <s v="IN"/>
    <s v="100/300"/>
    <n v="2000"/>
    <n v="1221.1400000000001"/>
    <n v="0"/>
    <n v="473394"/>
    <s v="MALE"/>
    <s v="MD"/>
    <s v="Prof-Specialty"/>
    <s v="Wife"/>
    <n v="48100"/>
    <n v="0"/>
    <d v="2015-01-07T00:00:00"/>
    <s v="Single Vehicle Collision"/>
    <s v="Side Collision"/>
    <s v="Total Loss"/>
    <s v="Ambulance"/>
    <s v="VA"/>
    <s v="Hillsdale"/>
    <n v="13"/>
    <n v="1"/>
    <s v="Unknown"/>
    <n v="0"/>
    <n v="2"/>
    <s v="Unknown"/>
    <n v="75460"/>
    <n v="13720"/>
    <n v="13720"/>
    <n v="48020"/>
    <s v="Audi"/>
    <s v="A5"/>
    <n v="2002"/>
    <x v="1"/>
    <s v="High"/>
    <x v="3"/>
  </r>
  <r>
    <n v="313"/>
    <n v="50"/>
    <n v="116645"/>
    <d v="2004-06-30T00:00:00"/>
    <s v="OH"/>
    <s v="100/300"/>
    <n v="2000"/>
    <n v="1255.6199999999999"/>
    <n v="0"/>
    <n v="603882"/>
    <s v="MALE"/>
    <s v="MD"/>
    <s v="Armed-Forces"/>
    <s v="Unmarried"/>
    <n v="0"/>
    <n v="0"/>
    <d v="2015-02-02T00:00:00"/>
    <s v="Multi-Vehicle Collision"/>
    <s v="Side Collision"/>
    <s v="Major Damage"/>
    <s v="Other"/>
    <s v="OH"/>
    <s v="Northbrook"/>
    <n v="18"/>
    <n v="3"/>
    <s v="Yes"/>
    <n v="2"/>
    <n v="1"/>
    <s v="Yes"/>
    <n v="69000"/>
    <n v="13800"/>
    <n v="6900"/>
    <n v="48300"/>
    <s v="Ford"/>
    <s v="F150"/>
    <n v="1995"/>
    <x v="0"/>
    <s v="High"/>
    <x v="2"/>
  </r>
  <r>
    <n v="210"/>
    <n v="38"/>
    <n v="950880"/>
    <d v="1998-12-19T00:00:00"/>
    <s v="IN"/>
    <s v="250/500"/>
    <n v="500"/>
    <n v="999.52"/>
    <n v="0"/>
    <n v="615229"/>
    <s v="MALE"/>
    <s v="JD"/>
    <s v="Tech-Support"/>
    <s v="Other-Relative"/>
    <n v="0"/>
    <n v="0"/>
    <d v="2015-01-13T00:00:00"/>
    <s v="Vehicle Theft"/>
    <s v="Unknown"/>
    <s v="Minor Damage"/>
    <s v="Police"/>
    <s v="VA"/>
    <s v="Springfield"/>
    <n v="6"/>
    <n v="1"/>
    <s v="Unknown"/>
    <n v="1"/>
    <n v="2"/>
    <s v="No"/>
    <n v="8640"/>
    <n v="1440"/>
    <n v="720"/>
    <n v="6480"/>
    <s v="Acura"/>
    <s v="TL"/>
    <n v="2008"/>
    <x v="1"/>
    <s v="Low"/>
    <x v="1"/>
  </r>
  <r>
    <n v="101"/>
    <n v="29"/>
    <n v="788502"/>
    <d v="2014-08-31T00:00:00"/>
    <s v="OH"/>
    <s v="250/500"/>
    <n v="500"/>
    <n v="1380.89"/>
    <n v="0"/>
    <n v="620197"/>
    <s v="MALE"/>
    <s v="PhD"/>
    <s v="Armed-Forces"/>
    <s v="Own-Child"/>
    <n v="30000"/>
    <n v="-53000"/>
    <d v="2015-02-28T00:00:00"/>
    <s v="Multi-Vehicle Collision"/>
    <s v="Rear Collision"/>
    <s v="Minor Damage"/>
    <s v="Ambulance"/>
    <s v="SC"/>
    <s v="Arlington"/>
    <n v="0"/>
    <n v="3"/>
    <s v="Unknown"/>
    <n v="2"/>
    <n v="1"/>
    <s v="Unknown"/>
    <n v="67210"/>
    <n v="12220"/>
    <n v="12220"/>
    <n v="42770"/>
    <s v="Bmw"/>
    <s v="X6"/>
    <n v="1996"/>
    <x v="1"/>
    <s v="Low"/>
    <x v="0"/>
  </r>
  <r>
    <n v="153"/>
    <n v="37"/>
    <n v="627486"/>
    <d v="2005-11-10T00:00:00"/>
    <s v="IN"/>
    <s v="500/1000"/>
    <n v="500"/>
    <n v="1010.77"/>
    <n v="0"/>
    <n v="438215"/>
    <s v="MALE"/>
    <s v="High School"/>
    <s v="Transport-Moving"/>
    <s v="Unmarried"/>
    <n v="52300"/>
    <n v="-55600"/>
    <d v="2015-01-16T00:00:00"/>
    <s v="Multi-Vehicle Collision"/>
    <s v="Side Collision"/>
    <s v="Total Loss"/>
    <s v="Ambulance"/>
    <s v="NC"/>
    <s v="Arlington"/>
    <n v="5"/>
    <n v="3"/>
    <s v="Unknown"/>
    <n v="0"/>
    <n v="3"/>
    <s v="No"/>
    <n v="42500"/>
    <n v="4250"/>
    <n v="4250"/>
    <n v="34000"/>
    <s v="Volkswagen"/>
    <s v="Jetta"/>
    <n v="1999"/>
    <x v="1"/>
    <s v="Low"/>
    <x v="0"/>
  </r>
  <r>
    <n v="337"/>
    <n v="53"/>
    <n v="498842"/>
    <d v="2000-05-04T00:00:00"/>
    <s v="OH"/>
    <s v="100/300"/>
    <n v="500"/>
    <n v="1205.8599999999999"/>
    <n v="0"/>
    <n v="444583"/>
    <s v="MALE"/>
    <s v="Associate"/>
    <s v="Armed-Forces"/>
    <s v="Wife"/>
    <n v="0"/>
    <n v="-34600"/>
    <d v="2015-02-01T00:00:00"/>
    <s v="Single Vehicle Collision"/>
    <s v="Rear Collision"/>
    <s v="Minor Damage"/>
    <s v="Fire"/>
    <s v="SC"/>
    <s v="Arlington"/>
    <n v="8"/>
    <n v="1"/>
    <s v="Yes"/>
    <n v="0"/>
    <n v="1"/>
    <s v="No"/>
    <n v="86400"/>
    <n v="14400"/>
    <n v="7200"/>
    <n v="64800"/>
    <s v="Acura"/>
    <s v="RSX"/>
    <n v="2001"/>
    <x v="1"/>
    <s v="Low"/>
    <x v="1"/>
  </r>
  <r>
    <n v="360"/>
    <n v="51"/>
    <n v="550294"/>
    <d v="2001-11-26T00:00:00"/>
    <s v="IL"/>
    <s v="500/1000"/>
    <n v="1000"/>
    <n v="1526.61"/>
    <n v="0"/>
    <n v="471866"/>
    <s v="MALE"/>
    <s v="Masters"/>
    <s v="Handlers-Cleaners"/>
    <s v="Not-In-Family"/>
    <n v="0"/>
    <n v="-32900"/>
    <d v="2015-01-30T00:00:00"/>
    <s v="Vehicle Theft"/>
    <s v="Unknown"/>
    <s v="Minor Damage"/>
    <s v="Police"/>
    <s v="SC"/>
    <s v="Hillsdale"/>
    <n v="5"/>
    <n v="1"/>
    <s v="Yes"/>
    <n v="2"/>
    <n v="2"/>
    <s v="Unknown"/>
    <n v="4620"/>
    <n v="840"/>
    <n v="840"/>
    <n v="2940"/>
    <s v="Dodge"/>
    <s v="RAM"/>
    <n v="2009"/>
    <x v="0"/>
    <s v="Medium"/>
    <x v="0"/>
  </r>
  <r>
    <n v="428"/>
    <n v="53"/>
    <n v="328387"/>
    <d v="2014-05-06T00:00:00"/>
    <s v="IL"/>
    <s v="100/300"/>
    <n v="1000"/>
    <n v="1496.44"/>
    <n v="0"/>
    <n v="616884"/>
    <s v="FEMALE"/>
    <s v="High School"/>
    <s v="Tech-Support"/>
    <s v="Unmarried"/>
    <n v="0"/>
    <n v="0"/>
    <d v="2015-02-16T00:00:00"/>
    <s v="Parked Car"/>
    <s v="Unknown"/>
    <s v="Trivial Damage"/>
    <s v="Police"/>
    <s v="NC"/>
    <s v="Springfield"/>
    <n v="9"/>
    <n v="1"/>
    <s v="Yes"/>
    <n v="2"/>
    <n v="2"/>
    <s v="No"/>
    <n v="6930"/>
    <n v="630"/>
    <n v="1260"/>
    <n v="5040"/>
    <s v="Honda"/>
    <s v="CRV"/>
    <n v="2013"/>
    <x v="1"/>
    <s v="Medium"/>
    <x v="1"/>
  </r>
  <r>
    <n v="204"/>
    <n v="40"/>
    <n v="540152"/>
    <d v="1991-01-27T00:00:00"/>
    <s v="IL"/>
    <s v="100/300"/>
    <n v="500"/>
    <n v="1256.2"/>
    <n v="0"/>
    <n v="448310"/>
    <s v="FEMALE"/>
    <s v="JD"/>
    <s v="Sales"/>
    <s v="Not-In-Family"/>
    <n v="0"/>
    <n v="0"/>
    <d v="2015-01-07T00:00:00"/>
    <s v="Multi-Vehicle Collision"/>
    <s v="Side Collision"/>
    <s v="Minor Damage"/>
    <s v="Other"/>
    <s v="SC"/>
    <s v="North bend"/>
    <n v="10"/>
    <n v="3"/>
    <s v="Yes"/>
    <n v="1"/>
    <n v="2"/>
    <s v="Yes"/>
    <n v="41700"/>
    <n v="8340"/>
    <n v="8340"/>
    <n v="25020"/>
    <s v="Saab"/>
    <n v="95"/>
    <n v="2013"/>
    <x v="1"/>
    <s v="Low"/>
    <x v="1"/>
  </r>
  <r>
    <n v="364"/>
    <n v="51"/>
    <n v="385932"/>
    <d v="1992-04-28T00:00:00"/>
    <s v="IL"/>
    <s v="100/300"/>
    <n v="500"/>
    <n v="1268.3499999999999"/>
    <n v="0"/>
    <n v="478902"/>
    <s v="MALE"/>
    <s v="Masters"/>
    <s v="Transport-Moving"/>
    <s v="Wife"/>
    <n v="0"/>
    <n v="0"/>
    <d v="2015-01-10T00:00:00"/>
    <s v="Single Vehicle Collision"/>
    <s v="Rear Collision"/>
    <s v="Major Damage"/>
    <s v="Other"/>
    <s v="NY"/>
    <s v="Northbrook"/>
    <n v="16"/>
    <n v="1"/>
    <s v="Yes"/>
    <n v="2"/>
    <n v="1"/>
    <s v="No"/>
    <n v="77330"/>
    <n v="14060"/>
    <n v="14060"/>
    <n v="49210"/>
    <s v="Volkswagen"/>
    <s v="Jetta"/>
    <n v="2014"/>
    <x v="0"/>
    <s v="Low"/>
    <x v="3"/>
  </r>
  <r>
    <n v="185"/>
    <n v="35"/>
    <n v="618682"/>
    <d v="2000-03-04T00:00:00"/>
    <s v="IN"/>
    <s v="500/1000"/>
    <n v="2000"/>
    <n v="1421.59"/>
    <n v="0"/>
    <n v="442695"/>
    <s v="MALE"/>
    <s v="College"/>
    <s v="Other-Service"/>
    <s v="Own-Child"/>
    <n v="0"/>
    <n v="0"/>
    <d v="2015-01-31T00:00:00"/>
    <s v="Vehicle Theft"/>
    <s v="Unknown"/>
    <s v="Trivial Damage"/>
    <s v="Police"/>
    <s v="WV"/>
    <s v="Arlington"/>
    <n v="8"/>
    <n v="1"/>
    <s v="Unknown"/>
    <n v="2"/>
    <n v="3"/>
    <s v="Yes"/>
    <n v="4950"/>
    <n v="900"/>
    <n v="450"/>
    <n v="3600"/>
    <s v="Ford"/>
    <s v="F150"/>
    <n v="2011"/>
    <x v="1"/>
    <s v="High"/>
    <x v="1"/>
  </r>
  <r>
    <n v="63"/>
    <n v="26"/>
    <n v="550930"/>
    <d v="1995-10-12T00:00:00"/>
    <s v="IL"/>
    <s v="500/1000"/>
    <n v="500"/>
    <n v="1500.04"/>
    <n v="6000000"/>
    <n v="613826"/>
    <s v="MALE"/>
    <s v="PhD"/>
    <s v="Craft-Repair"/>
    <s v="Own-Child"/>
    <n v="0"/>
    <n v="-36500"/>
    <d v="2015-02-13T00:00:00"/>
    <s v="Vehicle Theft"/>
    <s v="Unknown"/>
    <s v="Minor Damage"/>
    <s v="Police"/>
    <s v="NC"/>
    <s v="Northbrook"/>
    <n v="5"/>
    <n v="1"/>
    <s v="No"/>
    <n v="0"/>
    <n v="2"/>
    <s v="Yes"/>
    <n v="5160"/>
    <n v="860"/>
    <n v="860"/>
    <n v="3440"/>
    <s v="Acura"/>
    <s v="TL"/>
    <n v="2004"/>
    <x v="1"/>
    <s v="Low"/>
    <x v="0"/>
  </r>
  <r>
    <n v="210"/>
    <n v="35"/>
    <n v="998192"/>
    <d v="2014-04-25T00:00:00"/>
    <s v="IL"/>
    <s v="100/300"/>
    <n v="500"/>
    <n v="1433.24"/>
    <n v="0"/>
    <n v="476203"/>
    <s v="FEMALE"/>
    <s v="College"/>
    <s v="Exec-Managerial"/>
    <s v="Not-In-Family"/>
    <n v="0"/>
    <n v="-19500"/>
    <d v="2015-02-22T00:00:00"/>
    <s v="Multi-Vehicle Collision"/>
    <s v="Side Collision"/>
    <s v="Total Loss"/>
    <s v="Fire"/>
    <s v="WV"/>
    <s v="River wood"/>
    <n v="11"/>
    <n v="3"/>
    <s v="No"/>
    <n v="2"/>
    <n v="1"/>
    <s v="Unknown"/>
    <n v="24570"/>
    <n v="2730"/>
    <n v="2730"/>
    <n v="19110"/>
    <s v="Saab"/>
    <n v="95"/>
    <n v="2006"/>
    <x v="0"/>
    <s v="Low"/>
    <x v="1"/>
  </r>
  <r>
    <n v="194"/>
    <n v="38"/>
    <n v="663938"/>
    <d v="2011-01-26T00:00:00"/>
    <s v="IN"/>
    <s v="100/300"/>
    <n v="2000"/>
    <n v="1231.25"/>
    <n v="0"/>
    <n v="604333"/>
    <s v="FEMALE"/>
    <s v="PhD"/>
    <s v="Craft-Repair"/>
    <s v="Not-In-Family"/>
    <n v="46500"/>
    <n v="0"/>
    <d v="2015-01-08T00:00:00"/>
    <s v="Multi-Vehicle Collision"/>
    <s v="Rear Collision"/>
    <s v="Minor Damage"/>
    <s v="Ambulance"/>
    <s v="WV"/>
    <s v="Arlington"/>
    <n v="15"/>
    <n v="3"/>
    <s v="Unknown"/>
    <n v="1"/>
    <n v="0"/>
    <s v="Unknown"/>
    <n v="53680"/>
    <n v="4880"/>
    <n v="9760"/>
    <n v="39040"/>
    <s v="Toyota"/>
    <s v="Camry"/>
    <n v="2011"/>
    <x v="1"/>
    <s v="High"/>
    <x v="3"/>
  </r>
  <r>
    <n v="294"/>
    <n v="49"/>
    <n v="756870"/>
    <d v="1996-01-26T00:00:00"/>
    <s v="IN"/>
    <s v="500/1000"/>
    <n v="500"/>
    <n v="1135.43"/>
    <n v="0"/>
    <n v="442604"/>
    <s v="MALE"/>
    <s v="Masters"/>
    <s v="Farming-Fishing"/>
    <s v="Own-Child"/>
    <n v="22700"/>
    <n v="0"/>
    <d v="2015-02-04T00:00:00"/>
    <s v="Multi-Vehicle Collision"/>
    <s v="Side Collision"/>
    <s v="Total Loss"/>
    <s v="Police"/>
    <s v="WV"/>
    <s v="Columbus"/>
    <n v="23"/>
    <n v="3"/>
    <s v="Yes"/>
    <n v="1"/>
    <n v="1"/>
    <s v="Yes"/>
    <n v="42900"/>
    <n v="3900"/>
    <n v="3900"/>
    <n v="35100"/>
    <s v="Chevrolet"/>
    <s v="Malibu"/>
    <n v="2010"/>
    <x v="1"/>
    <s v="Low"/>
    <x v="2"/>
  </r>
  <r>
    <n v="272"/>
    <n v="41"/>
    <n v="337158"/>
    <d v="1991-04-08T00:00:00"/>
    <s v="OH"/>
    <s v="250/500"/>
    <n v="2000"/>
    <n v="945.73"/>
    <n v="5000000"/>
    <n v="435663"/>
    <s v="MALE"/>
    <s v="MD"/>
    <s v="Protective-Serv"/>
    <s v="Wife"/>
    <n v="38600"/>
    <n v="-42800"/>
    <d v="2015-02-04T00:00:00"/>
    <s v="Single Vehicle Collision"/>
    <s v="Front Collision"/>
    <s v="Minor Damage"/>
    <s v="Fire"/>
    <s v="NY"/>
    <s v="Arlington"/>
    <n v="23"/>
    <n v="1"/>
    <s v="No"/>
    <n v="0"/>
    <n v="0"/>
    <s v="No"/>
    <n v="84100"/>
    <n v="16820"/>
    <n v="8410"/>
    <n v="58870"/>
    <s v="Ford"/>
    <s v="Escape"/>
    <n v="2009"/>
    <x v="0"/>
    <s v="High"/>
    <x v="2"/>
  </r>
  <r>
    <n v="27"/>
    <n v="27"/>
    <n v="919875"/>
    <d v="2002-06-29T00:00:00"/>
    <s v="IN"/>
    <s v="100/300"/>
    <n v="2000"/>
    <n v="1118.76"/>
    <n v="0"/>
    <n v="470866"/>
    <s v="FEMALE"/>
    <s v="College"/>
    <s v="Adm-Clerical"/>
    <s v="Own-Child"/>
    <n v="0"/>
    <n v="-55800"/>
    <d v="2015-02-26T00:00:00"/>
    <s v="Single Vehicle Collision"/>
    <s v="Front Collision"/>
    <s v="Total Loss"/>
    <s v="Fire"/>
    <s v="NY"/>
    <s v="Northbrook"/>
    <n v="23"/>
    <n v="1"/>
    <s v="Unknown"/>
    <n v="1"/>
    <n v="3"/>
    <s v="Unknown"/>
    <n v="61560"/>
    <n v="6840"/>
    <n v="6840"/>
    <n v="47880"/>
    <s v="Ford"/>
    <s v="Fusion"/>
    <n v="2008"/>
    <x v="1"/>
    <s v="High"/>
    <x v="2"/>
  </r>
  <r>
    <n v="251"/>
    <n v="39"/>
    <n v="315631"/>
    <d v="1999-04-09T00:00:00"/>
    <s v="IN"/>
    <s v="500/1000"/>
    <n v="2000"/>
    <n v="1231.98"/>
    <n v="0"/>
    <n v="612908"/>
    <s v="FEMALE"/>
    <s v="Associate"/>
    <s v="Other-Service"/>
    <s v="Not-In-Family"/>
    <n v="0"/>
    <n v="-31700"/>
    <d v="2015-01-08T00:00:00"/>
    <s v="Single Vehicle Collision"/>
    <s v="Rear Collision"/>
    <s v="Minor Damage"/>
    <s v="Police"/>
    <s v="NY"/>
    <s v="Hillsdale"/>
    <n v="10"/>
    <n v="1"/>
    <s v="Yes"/>
    <n v="0"/>
    <n v="0"/>
    <s v="Unknown"/>
    <n v="44240"/>
    <n v="5530"/>
    <n v="5530"/>
    <n v="33180"/>
    <s v="Dodge"/>
    <s v="RAM"/>
    <n v="1997"/>
    <x v="1"/>
    <s v="High"/>
    <x v="1"/>
  </r>
  <r>
    <n v="180"/>
    <n v="33"/>
    <n v="113464"/>
    <d v="2009-04-19T00:00:00"/>
    <s v="IN"/>
    <s v="500/1000"/>
    <n v="2000"/>
    <n v="1005.47"/>
    <n v="0"/>
    <n v="441871"/>
    <s v="FEMALE"/>
    <s v="JD"/>
    <s v="Protective-Serv"/>
    <s v="Own-Child"/>
    <n v="58100"/>
    <n v="-49000"/>
    <d v="2015-02-15T00:00:00"/>
    <s v="Multi-Vehicle Collision"/>
    <s v="Rear Collision"/>
    <s v="Minor Damage"/>
    <s v="Ambulance"/>
    <s v="VA"/>
    <s v="Columbus"/>
    <n v="12"/>
    <n v="4"/>
    <s v="Unknown"/>
    <n v="2"/>
    <n v="3"/>
    <s v="Yes"/>
    <n v="57700"/>
    <n v="11540"/>
    <n v="5770"/>
    <n v="40390"/>
    <s v="Jeep"/>
    <s v="Grand Cherokee"/>
    <n v="2002"/>
    <x v="1"/>
    <s v="High"/>
    <x v="3"/>
  </r>
  <r>
    <n v="392"/>
    <n v="50"/>
    <n v="556415"/>
    <d v="1991-08-22T00:00:00"/>
    <s v="OH"/>
    <s v="100/300"/>
    <n v="2000"/>
    <n v="1108.97"/>
    <n v="0"/>
    <n v="431496"/>
    <s v="FEMALE"/>
    <s v="PhD"/>
    <s v="Exec-Managerial"/>
    <s v="Not-In-Family"/>
    <n v="68400"/>
    <n v="-66800"/>
    <d v="2015-01-14T00:00:00"/>
    <s v="Single Vehicle Collision"/>
    <s v="Side Collision"/>
    <s v="Minor Damage"/>
    <s v="Other"/>
    <s v="WV"/>
    <s v="Springfield"/>
    <n v="4"/>
    <n v="1"/>
    <s v="No"/>
    <n v="2"/>
    <n v="2"/>
    <s v="Yes"/>
    <n v="108030"/>
    <n v="16620"/>
    <n v="16620"/>
    <n v="74790"/>
    <s v="Saab"/>
    <s v="92x"/>
    <n v="2002"/>
    <x v="1"/>
    <s v="High"/>
    <x v="0"/>
  </r>
  <r>
    <n v="143"/>
    <n v="30"/>
    <n v="250249"/>
    <d v="1991-11-28T00:00:00"/>
    <s v="IN"/>
    <s v="100/300"/>
    <n v="500"/>
    <n v="1392.39"/>
    <n v="5000000"/>
    <n v="436499"/>
    <s v="FEMALE"/>
    <s v="High School"/>
    <s v="Exec-Managerial"/>
    <s v="Unmarried"/>
    <n v="0"/>
    <n v="-65700"/>
    <d v="2015-01-12T00:00:00"/>
    <s v="Single Vehicle Collision"/>
    <s v="Rear Collision"/>
    <s v="Minor Damage"/>
    <s v="Fire"/>
    <s v="SC"/>
    <s v="River wood"/>
    <n v="16"/>
    <n v="1"/>
    <s v="No"/>
    <n v="2"/>
    <n v="0"/>
    <s v="Yes"/>
    <n v="54300"/>
    <n v="10860"/>
    <n v="5430"/>
    <n v="38010"/>
    <s v="Toyota"/>
    <s v="Highlander"/>
    <n v="2010"/>
    <x v="1"/>
    <s v="Low"/>
    <x v="3"/>
  </r>
  <r>
    <n v="371"/>
    <n v="54"/>
    <n v="403776"/>
    <d v="2012-04-27T00:00:00"/>
    <s v="IN"/>
    <s v="100/300"/>
    <n v="2000"/>
    <n v="1317.97"/>
    <n v="0"/>
    <n v="469853"/>
    <s v="MALE"/>
    <s v="High School"/>
    <s v="Craft-Repair"/>
    <s v="Wife"/>
    <n v="34700"/>
    <n v="-81000"/>
    <d v="2015-01-18T00:00:00"/>
    <s v="Multi-Vehicle Collision"/>
    <s v="Front Collision"/>
    <s v="Major Damage"/>
    <s v="Ambulance"/>
    <s v="SC"/>
    <s v="Columbus"/>
    <n v="18"/>
    <n v="3"/>
    <s v="Unknown"/>
    <n v="1"/>
    <n v="2"/>
    <s v="Unknown"/>
    <n v="32280"/>
    <n v="5380"/>
    <n v="5380"/>
    <n v="21520"/>
    <s v="Ford"/>
    <s v="Fusion"/>
    <n v="2010"/>
    <x v="0"/>
    <s v="High"/>
    <x v="2"/>
  </r>
  <r>
    <n v="292"/>
    <n v="42"/>
    <n v="396002"/>
    <d v="2007-03-04T00:00:00"/>
    <s v="IN"/>
    <s v="250/500"/>
    <n v="1000"/>
    <n v="1588.22"/>
    <n v="0"/>
    <n v="605369"/>
    <s v="MALE"/>
    <s v="JD"/>
    <s v="Machine-Op-Inspct"/>
    <s v="Other-Relative"/>
    <n v="0"/>
    <n v="-53800"/>
    <d v="2015-01-15T00:00:00"/>
    <s v="Multi-Vehicle Collision"/>
    <s v="Rear Collision"/>
    <s v="Total Loss"/>
    <s v="Other"/>
    <s v="WV"/>
    <s v="River wood"/>
    <n v="15"/>
    <n v="3"/>
    <s v="Yes"/>
    <n v="1"/>
    <n v="1"/>
    <s v="No"/>
    <n v="84600"/>
    <n v="16920"/>
    <n v="8460"/>
    <n v="59220"/>
    <s v="Chevrolet"/>
    <s v="Malibu"/>
    <n v="2007"/>
    <x v="1"/>
    <s v="Medium"/>
    <x v="3"/>
  </r>
  <r>
    <n v="165"/>
    <n v="35"/>
    <n v="976908"/>
    <d v="2012-12-31T00:00:00"/>
    <s v="IL"/>
    <s v="250/500"/>
    <n v="500"/>
    <n v="900.02"/>
    <n v="6000000"/>
    <n v="448466"/>
    <s v="MALE"/>
    <s v="College"/>
    <s v="Craft-Repair"/>
    <s v="Own-Child"/>
    <n v="0"/>
    <n v="-49900"/>
    <d v="2015-02-24T00:00:00"/>
    <s v="Single Vehicle Collision"/>
    <s v="Front Collision"/>
    <s v="Total Loss"/>
    <s v="Other"/>
    <s v="SC"/>
    <s v="Springfield"/>
    <n v="8"/>
    <n v="1"/>
    <s v="No"/>
    <n v="1"/>
    <n v="3"/>
    <s v="Yes"/>
    <n v="69700"/>
    <n v="6970"/>
    <n v="6970"/>
    <n v="55760"/>
    <s v="Bmw"/>
    <s v="3 Series"/>
    <n v="2008"/>
    <x v="1"/>
    <s v="Low"/>
    <x v="1"/>
  </r>
  <r>
    <n v="158"/>
    <n v="33"/>
    <n v="509489"/>
    <d v="2013-12-21T00:00:00"/>
    <s v="OH"/>
    <s v="100/300"/>
    <n v="1000"/>
    <n v="1744.64"/>
    <n v="3000000"/>
    <n v="432786"/>
    <s v="MALE"/>
    <s v="JD"/>
    <s v="Prof-Specialty"/>
    <s v="Unmarried"/>
    <n v="0"/>
    <n v="0"/>
    <d v="2015-02-07T00:00:00"/>
    <s v="Multi-Vehicle Collision"/>
    <s v="Rear Collision"/>
    <s v="Total Loss"/>
    <s v="Ambulance"/>
    <s v="WV"/>
    <s v="Springfield"/>
    <n v="4"/>
    <n v="3"/>
    <s v="No"/>
    <n v="0"/>
    <n v="1"/>
    <s v="No"/>
    <n v="36400"/>
    <n v="3640"/>
    <n v="7280"/>
    <n v="25480"/>
    <s v="Volkswagen"/>
    <s v="Jetta"/>
    <n v="1998"/>
    <x v="1"/>
    <s v="Medium"/>
    <x v="0"/>
  </r>
  <r>
    <n v="241"/>
    <n v="39"/>
    <n v="485295"/>
    <d v="2005-04-28T00:00:00"/>
    <s v="OH"/>
    <s v="250/500"/>
    <n v="1000"/>
    <n v="1260.56"/>
    <n v="0"/>
    <n v="473591"/>
    <s v="FEMALE"/>
    <s v="JD"/>
    <s v="Adm-Clerical"/>
    <s v="Own-Child"/>
    <n v="0"/>
    <n v="-54900"/>
    <d v="2015-02-22T00:00:00"/>
    <s v="Multi-Vehicle Collision"/>
    <s v="Side Collision"/>
    <s v="Minor Damage"/>
    <s v="Police"/>
    <s v="SC"/>
    <s v="Northbrook"/>
    <n v="20"/>
    <n v="3"/>
    <s v="No"/>
    <n v="0"/>
    <n v="2"/>
    <s v="Yes"/>
    <n v="37520"/>
    <n v="4690"/>
    <n v="4690"/>
    <n v="28140"/>
    <s v="Jeep"/>
    <s v="Wrangler"/>
    <n v="2010"/>
    <x v="1"/>
    <s v="Medium"/>
    <x v="2"/>
  </r>
  <r>
    <n v="103"/>
    <n v="33"/>
    <n v="361829"/>
    <d v="1994-09-17T00:00:00"/>
    <s v="OH"/>
    <s v="500/1000"/>
    <n v="2000"/>
    <n v="1021.14"/>
    <n v="0"/>
    <n v="618418"/>
    <s v="FEMALE"/>
    <s v="Masters"/>
    <s v="Other-Service"/>
    <s v="Wife"/>
    <n v="69500"/>
    <n v="-47700"/>
    <d v="2015-01-19T00:00:00"/>
    <s v="Multi-Vehicle Collision"/>
    <s v="Side Collision"/>
    <s v="Major Damage"/>
    <s v="Ambulance"/>
    <s v="NY"/>
    <s v="North bend"/>
    <n v="1"/>
    <n v="3"/>
    <s v="No"/>
    <n v="2"/>
    <n v="3"/>
    <s v="Unknown"/>
    <n v="79090"/>
    <n v="14380"/>
    <n v="14380"/>
    <n v="50330"/>
    <s v="Dodge"/>
    <s v="RAM"/>
    <n v="2014"/>
    <x v="1"/>
    <s v="High"/>
    <x v="0"/>
  </r>
  <r>
    <n v="402"/>
    <n v="54"/>
    <n v="603632"/>
    <d v="2003-08-16T00:00:00"/>
    <s v="OH"/>
    <s v="250/500"/>
    <n v="2000"/>
    <n v="1285.0899999999999"/>
    <n v="0"/>
    <n v="444558"/>
    <s v="MALE"/>
    <s v="JD"/>
    <s v="Farming-Fishing"/>
    <s v="Not-In-Family"/>
    <n v="48000"/>
    <n v="-79600"/>
    <d v="2015-02-28T00:00:00"/>
    <s v="Single Vehicle Collision"/>
    <s v="Rear Collision"/>
    <s v="Major Damage"/>
    <s v="Other"/>
    <s v="NY"/>
    <s v="Springfield"/>
    <n v="19"/>
    <n v="1"/>
    <s v="No"/>
    <n v="0"/>
    <n v="2"/>
    <s v="Yes"/>
    <n v="67770"/>
    <n v="7530"/>
    <n v="15060"/>
    <n v="45180"/>
    <s v="Mercedes"/>
    <s v="ML350"/>
    <n v="2013"/>
    <x v="0"/>
    <s v="High"/>
    <x v="2"/>
  </r>
  <r>
    <n v="102"/>
    <n v="32"/>
    <n v="783494"/>
    <d v="2014-09-02T00:00:00"/>
    <s v="OH"/>
    <s v="100/300"/>
    <n v="500"/>
    <n v="1537.07"/>
    <n v="3000000"/>
    <n v="457733"/>
    <s v="MALE"/>
    <s v="JD"/>
    <s v="Tech-Support"/>
    <s v="Wife"/>
    <n v="0"/>
    <n v="0"/>
    <d v="2015-02-04T00:00:00"/>
    <s v="Single Vehicle Collision"/>
    <s v="Side Collision"/>
    <s v="Total Loss"/>
    <s v="Other"/>
    <s v="OH"/>
    <s v="North bend"/>
    <n v="11"/>
    <n v="1"/>
    <s v="No"/>
    <n v="1"/>
    <n v="0"/>
    <s v="No"/>
    <n v="47400"/>
    <n v="9480"/>
    <n v="4740"/>
    <n v="33180"/>
    <s v="Chevrolet"/>
    <s v="Silverado"/>
    <n v="2004"/>
    <x v="0"/>
    <s v="Low"/>
    <x v="1"/>
  </r>
  <r>
    <n v="182"/>
    <n v="40"/>
    <n v="439049"/>
    <d v="2011-12-12T00:00:00"/>
    <s v="IN"/>
    <s v="100/300"/>
    <n v="1000"/>
    <n v="1022.42"/>
    <n v="0"/>
    <n v="466161"/>
    <s v="MALE"/>
    <s v="PhD"/>
    <s v="Other-Service"/>
    <s v="Husband"/>
    <n v="50000"/>
    <n v="-56900"/>
    <d v="2015-02-17T00:00:00"/>
    <s v="Single Vehicle Collision"/>
    <s v="Front Collision"/>
    <s v="Total Loss"/>
    <s v="Other"/>
    <s v="SC"/>
    <s v="North bend"/>
    <n v="13"/>
    <n v="1"/>
    <s v="Yes"/>
    <n v="0"/>
    <n v="2"/>
    <s v="Unknown"/>
    <n v="71100"/>
    <n v="7110"/>
    <n v="14220"/>
    <n v="49770"/>
    <s v="Audi"/>
    <s v="A3"/>
    <n v="2008"/>
    <x v="1"/>
    <s v="Medium"/>
    <x v="3"/>
  </r>
  <r>
    <n v="282"/>
    <n v="46"/>
    <n v="502634"/>
    <d v="1991-08-17T00:00:00"/>
    <s v="OH"/>
    <s v="100/300"/>
    <n v="2000"/>
    <n v="1558.86"/>
    <n v="0"/>
    <n v="450800"/>
    <s v="MALE"/>
    <s v="MD"/>
    <s v="Other-Service"/>
    <s v="Wife"/>
    <n v="51100"/>
    <n v="-75100"/>
    <d v="2015-02-17T00:00:00"/>
    <s v="Single Vehicle Collision"/>
    <s v="Front Collision"/>
    <s v="Minor Damage"/>
    <s v="Police"/>
    <s v="NY"/>
    <s v="Springfield"/>
    <n v="2"/>
    <n v="1"/>
    <s v="Unknown"/>
    <n v="2"/>
    <n v="2"/>
    <s v="No"/>
    <n v="69400"/>
    <n v="13880"/>
    <n v="6940"/>
    <n v="48580"/>
    <s v="Bmw"/>
    <s v="M5"/>
    <n v="2012"/>
    <x v="1"/>
    <s v="High"/>
    <x v="0"/>
  </r>
  <r>
    <n v="222"/>
    <n v="39"/>
    <n v="378588"/>
    <d v="2004-02-29T00:00:00"/>
    <s v="OH"/>
    <s v="500/1000"/>
    <n v="500"/>
    <n v="1757.87"/>
    <n v="0"/>
    <n v="458993"/>
    <s v="MALE"/>
    <s v="High School"/>
    <s v="Transport-Moving"/>
    <s v="Not-In-Family"/>
    <n v="71400"/>
    <n v="0"/>
    <d v="2015-01-17T00:00:00"/>
    <s v="Multi-Vehicle Collision"/>
    <s v="Rear Collision"/>
    <s v="Major Damage"/>
    <s v="Other"/>
    <s v="SC"/>
    <s v="Northbrook"/>
    <n v="9"/>
    <n v="3"/>
    <s v="Yes"/>
    <n v="2"/>
    <n v="1"/>
    <s v="Unknown"/>
    <n v="55000"/>
    <n v="5000"/>
    <n v="10000"/>
    <n v="40000"/>
    <s v="Saab"/>
    <n v="93"/>
    <n v="1996"/>
    <x v="0"/>
    <s v="Low"/>
    <x v="1"/>
  </r>
  <r>
    <n v="415"/>
    <n v="52"/>
    <n v="794731"/>
    <d v="2015-02-22T00:00:00"/>
    <s v="IN"/>
    <s v="250/500"/>
    <n v="1000"/>
    <n v="973.5"/>
    <n v="0"/>
    <n v="468634"/>
    <s v="MALE"/>
    <s v="PhD"/>
    <s v="Machine-Op-Inspct"/>
    <s v="Not-In-Family"/>
    <n v="50400"/>
    <n v="0"/>
    <d v="2015-02-02T00:00:00"/>
    <s v="Multi-Vehicle Collision"/>
    <s v="Rear Collision"/>
    <s v="Total Loss"/>
    <s v="Police"/>
    <s v="WV"/>
    <s v="Arlington"/>
    <n v="15"/>
    <n v="2"/>
    <s v="Yes"/>
    <n v="1"/>
    <n v="3"/>
    <s v="Yes"/>
    <n v="51090"/>
    <n v="7860"/>
    <n v="7860"/>
    <n v="35370"/>
    <s v="Toyota"/>
    <s v="Highlander"/>
    <n v="2003"/>
    <x v="1"/>
    <s v="Medium"/>
    <x v="3"/>
  </r>
  <r>
    <n v="51"/>
    <n v="34"/>
    <n v="641934"/>
    <d v="2013-12-25T00:00:00"/>
    <s v="OH"/>
    <s v="500/1000"/>
    <n v="500"/>
    <n v="1430.8"/>
    <n v="0"/>
    <n v="461264"/>
    <s v="MALE"/>
    <s v="PhD"/>
    <s v="Machine-Op-Inspct"/>
    <s v="Unmarried"/>
    <n v="0"/>
    <n v="0"/>
    <d v="2015-02-12T00:00:00"/>
    <s v="Single Vehicle Collision"/>
    <s v="Side Collision"/>
    <s v="Major Damage"/>
    <s v="Fire"/>
    <s v="NY"/>
    <s v="Springfield"/>
    <n v="23"/>
    <n v="1"/>
    <s v="Unknown"/>
    <n v="2"/>
    <n v="3"/>
    <s v="No"/>
    <n v="64200"/>
    <n v="6420"/>
    <n v="19260"/>
    <n v="38520"/>
    <s v="Honda"/>
    <s v="Civic"/>
    <n v="2007"/>
    <x v="0"/>
    <s v="Low"/>
    <x v="2"/>
  </r>
  <r>
    <n v="255"/>
    <n v="45"/>
    <n v="113516"/>
    <d v="1990-10-13T00:00:00"/>
    <s v="IL"/>
    <s v="500/1000"/>
    <n v="500"/>
    <n v="1192.27"/>
    <n v="0"/>
    <n v="600184"/>
    <s v="MALE"/>
    <s v="High School"/>
    <s v="Sales"/>
    <s v="Own-Child"/>
    <n v="0"/>
    <n v="-40200"/>
    <d v="2015-01-04T00:00:00"/>
    <s v="Single Vehicle Collision"/>
    <s v="Front Collision"/>
    <s v="Total Loss"/>
    <s v="Other"/>
    <s v="NC"/>
    <s v="River wood"/>
    <n v="16"/>
    <n v="1"/>
    <s v="No"/>
    <n v="2"/>
    <n v="0"/>
    <s v="Yes"/>
    <n v="67320"/>
    <n v="12240"/>
    <n v="12240"/>
    <n v="42840"/>
    <s v="Ford"/>
    <s v="Fusion"/>
    <n v="2006"/>
    <x v="1"/>
    <s v="Low"/>
    <x v="3"/>
  </r>
  <r>
    <n v="143"/>
    <n v="31"/>
    <n v="425631"/>
    <d v="2014-07-05T00:00:00"/>
    <s v="IL"/>
    <s v="250/500"/>
    <n v="500"/>
    <n v="1163.83"/>
    <n v="0"/>
    <n v="604874"/>
    <s v="MALE"/>
    <s v="Associate"/>
    <s v="Protective-Serv"/>
    <s v="Husband"/>
    <n v="37700"/>
    <n v="0"/>
    <d v="2015-02-21T00:00:00"/>
    <s v="Multi-Vehicle Collision"/>
    <s v="Side Collision"/>
    <s v="Major Damage"/>
    <s v="Other"/>
    <s v="NC"/>
    <s v="Arlington"/>
    <n v="21"/>
    <n v="4"/>
    <s v="Yes"/>
    <n v="2"/>
    <n v="0"/>
    <s v="Unknown"/>
    <n v="76120"/>
    <n v="6920"/>
    <n v="13840"/>
    <n v="55360"/>
    <s v="Audi"/>
    <s v="A5"/>
    <n v="1999"/>
    <x v="1"/>
    <s v="Low"/>
    <x v="2"/>
  </r>
  <r>
    <n v="130"/>
    <n v="28"/>
    <n v="542245"/>
    <d v="1991-11-25T00:00:00"/>
    <s v="OH"/>
    <s v="500/1000"/>
    <n v="1000"/>
    <n v="1003.15"/>
    <n v="0"/>
    <n v="462377"/>
    <s v="FEMALE"/>
    <s v="JD"/>
    <s v="Farming-Fishing"/>
    <s v="Other-Relative"/>
    <n v="0"/>
    <n v="-38500"/>
    <d v="2015-01-23T00:00:00"/>
    <s v="Multi-Vehicle Collision"/>
    <s v="Front Collision"/>
    <s v="Minor Damage"/>
    <s v="Ambulance"/>
    <s v="SC"/>
    <s v="Hillsdale"/>
    <n v="21"/>
    <n v="2"/>
    <s v="Yes"/>
    <n v="2"/>
    <n v="1"/>
    <s v="No"/>
    <n v="85020"/>
    <n v="13080"/>
    <n v="13080"/>
    <n v="58860"/>
    <s v="Ford"/>
    <s v="Fusion"/>
    <n v="2010"/>
    <x v="1"/>
    <s v="Medium"/>
    <x v="2"/>
  </r>
  <r>
    <n v="242"/>
    <n v="41"/>
    <n v="512894"/>
    <d v="1990-10-02T00:00:00"/>
    <s v="OH"/>
    <s v="250/500"/>
    <n v="2000"/>
    <n v="1153.54"/>
    <n v="6000000"/>
    <n v="619657"/>
    <s v="MALE"/>
    <s v="Masters"/>
    <s v="Protective-Serv"/>
    <s v="Unmarried"/>
    <n v="0"/>
    <n v="-57000"/>
    <d v="2015-02-12T00:00:00"/>
    <s v="Multi-Vehicle Collision"/>
    <s v="Rear Collision"/>
    <s v="Minor Damage"/>
    <s v="Fire"/>
    <s v="NY"/>
    <s v="Northbrook"/>
    <n v="3"/>
    <n v="3"/>
    <s v="No"/>
    <n v="0"/>
    <n v="1"/>
    <s v="Unknown"/>
    <n v="68090"/>
    <n v="12380"/>
    <n v="12380"/>
    <n v="43330"/>
    <s v="Toyota"/>
    <s v="Corolla"/>
    <n v="2009"/>
    <x v="1"/>
    <s v="High"/>
    <x v="0"/>
  </r>
  <r>
    <n v="96"/>
    <n v="27"/>
    <n v="633090"/>
    <d v="2009-02-17T00:00:00"/>
    <s v="IL"/>
    <s v="100/300"/>
    <n v="1000"/>
    <n v="1631.1"/>
    <n v="0"/>
    <n v="437323"/>
    <s v="FEMALE"/>
    <s v="High School"/>
    <s v="Priv-House-Serv"/>
    <s v="Wife"/>
    <n v="0"/>
    <n v="0"/>
    <d v="2015-01-23T00:00:00"/>
    <s v="Parked Car"/>
    <s v="Unknown"/>
    <s v="Trivial Damage"/>
    <s v="Police"/>
    <s v="WV"/>
    <s v="Arlington"/>
    <n v="4"/>
    <n v="1"/>
    <s v="Unknown"/>
    <n v="1"/>
    <n v="2"/>
    <s v="No"/>
    <n v="6030"/>
    <n v="670"/>
    <n v="670"/>
    <n v="4690"/>
    <s v="Nissan"/>
    <s v="Pathfinder"/>
    <n v="2007"/>
    <x v="1"/>
    <s v="Medium"/>
    <x v="0"/>
  </r>
  <r>
    <n v="180"/>
    <n v="35"/>
    <n v="464234"/>
    <d v="2005-07-17T00:00:00"/>
    <s v="IL"/>
    <s v="500/1000"/>
    <n v="1000"/>
    <n v="1252.48"/>
    <n v="0"/>
    <n v="432148"/>
    <s v="MALE"/>
    <s v="MD"/>
    <s v="Machine-Op-Inspct"/>
    <s v="Wife"/>
    <n v="0"/>
    <n v="-55800"/>
    <d v="2015-02-10T00:00:00"/>
    <s v="Vehicle Theft"/>
    <s v="Unknown"/>
    <s v="Minor Damage"/>
    <s v="None"/>
    <s v="OH"/>
    <s v="Springfield"/>
    <n v="17"/>
    <n v="1"/>
    <s v="Unknown"/>
    <n v="1"/>
    <n v="3"/>
    <s v="No"/>
    <n v="5100"/>
    <n v="1020"/>
    <n v="510"/>
    <n v="3570"/>
    <s v="Chevrolet"/>
    <s v="Malibu"/>
    <n v="2000"/>
    <x v="1"/>
    <s v="Medium"/>
    <x v="3"/>
  </r>
  <r>
    <n v="150"/>
    <n v="30"/>
    <n v="290162"/>
    <d v="1994-03-12T00:00:00"/>
    <s v="IN"/>
    <s v="100/300"/>
    <n v="1000"/>
    <n v="1677.26"/>
    <n v="0"/>
    <n v="439690"/>
    <s v="MALE"/>
    <s v="College"/>
    <s v="Sales"/>
    <s v="Own-Child"/>
    <n v="40100"/>
    <n v="0"/>
    <d v="2015-01-10T00:00:00"/>
    <s v="Vehicle Theft"/>
    <s v="Unknown"/>
    <s v="Trivial Damage"/>
    <s v="Police"/>
    <s v="WV"/>
    <s v="Springfield"/>
    <n v="7"/>
    <n v="1"/>
    <s v="Yes"/>
    <n v="1"/>
    <n v="3"/>
    <s v="Yes"/>
    <n v="4590"/>
    <n v="510"/>
    <n v="510"/>
    <n v="3570"/>
    <s v="Volkswagen"/>
    <s v="Jetta"/>
    <n v="2013"/>
    <x v="1"/>
    <s v="Medium"/>
    <x v="1"/>
  </r>
  <r>
    <n v="463"/>
    <n v="59"/>
    <n v="638155"/>
    <d v="1994-08-03T00:00:00"/>
    <s v="IL"/>
    <s v="250/500"/>
    <n v="1000"/>
    <n v="979.73"/>
    <n v="0"/>
    <n v="601848"/>
    <s v="FEMALE"/>
    <s v="JD"/>
    <s v="Exec-Managerial"/>
    <s v="Not-In-Family"/>
    <n v="51700"/>
    <n v="0"/>
    <d v="2015-02-12T00:00:00"/>
    <s v="Multi-Vehicle Collision"/>
    <s v="Front Collision"/>
    <s v="Major Damage"/>
    <s v="Other"/>
    <s v="SC"/>
    <s v="Columbus"/>
    <n v="14"/>
    <n v="2"/>
    <s v="Unknown"/>
    <n v="1"/>
    <n v="2"/>
    <s v="No"/>
    <n v="72400"/>
    <n v="7240"/>
    <n v="14480"/>
    <n v="50680"/>
    <s v="Chevrolet"/>
    <s v="Tahoe"/>
    <n v="1999"/>
    <x v="0"/>
    <s v="Medium"/>
    <x v="3"/>
  </r>
  <r>
    <n v="472"/>
    <n v="64"/>
    <n v="911429"/>
    <d v="2012-08-25T00:00:00"/>
    <s v="IN"/>
    <s v="250/500"/>
    <n v="500"/>
    <n v="989.24"/>
    <n v="0"/>
    <n v="615821"/>
    <s v="MALE"/>
    <s v="Masters"/>
    <s v="Other-Service"/>
    <s v="Not-In-Family"/>
    <n v="0"/>
    <n v="0"/>
    <d v="2015-02-21T00:00:00"/>
    <s v="Single Vehicle Collision"/>
    <s v="Front Collision"/>
    <s v="Major Damage"/>
    <s v="Fire"/>
    <s v="NY"/>
    <s v="Northbrook"/>
    <n v="13"/>
    <n v="1"/>
    <s v="No"/>
    <n v="2"/>
    <n v="3"/>
    <s v="No"/>
    <n v="70900"/>
    <n v="14180"/>
    <n v="7090"/>
    <n v="49630"/>
    <s v="Mercedes"/>
    <s v="ML350"/>
    <n v="2002"/>
    <x v="1"/>
    <s v="Low"/>
    <x v="3"/>
  </r>
  <r>
    <n v="75"/>
    <n v="25"/>
    <n v="106186"/>
    <d v="2011-12-02T00:00:00"/>
    <s v="IL"/>
    <s v="500/1000"/>
    <n v="1000"/>
    <n v="1389.86"/>
    <n v="0"/>
    <n v="472475"/>
    <s v="FEMALE"/>
    <s v="Associate"/>
    <s v="Priv-House-Serv"/>
    <s v="Husband"/>
    <n v="0"/>
    <n v="0"/>
    <d v="2015-01-18T00:00:00"/>
    <s v="Multi-Vehicle Collision"/>
    <s v="Side Collision"/>
    <s v="Total Loss"/>
    <s v="Other"/>
    <s v="WV"/>
    <s v="Springfield"/>
    <n v="23"/>
    <n v="2"/>
    <s v="Unknown"/>
    <n v="2"/>
    <n v="3"/>
    <s v="Yes"/>
    <n v="65100"/>
    <n v="6510"/>
    <n v="6510"/>
    <n v="52080"/>
    <s v="Saab"/>
    <n v="93"/>
    <n v="2011"/>
    <x v="1"/>
    <s v="Medium"/>
    <x v="2"/>
  </r>
  <r>
    <n v="193"/>
    <n v="40"/>
    <n v="311783"/>
    <d v="2005-02-25T00:00:00"/>
    <s v="OH"/>
    <s v="100/300"/>
    <n v="500"/>
    <n v="1233.8499999999999"/>
    <n v="0"/>
    <n v="457463"/>
    <s v="FEMALE"/>
    <s v="College"/>
    <s v="Handlers-Cleaners"/>
    <s v="Husband"/>
    <n v="0"/>
    <n v="0"/>
    <d v="2015-02-28T00:00:00"/>
    <s v="Multi-Vehicle Collision"/>
    <s v="Side Collision"/>
    <s v="Total Loss"/>
    <s v="Ambulance"/>
    <s v="PA"/>
    <s v="Hillsdale"/>
    <n v="23"/>
    <n v="3"/>
    <s v="Unknown"/>
    <n v="2"/>
    <n v="1"/>
    <s v="Yes"/>
    <n v="64260"/>
    <n v="0"/>
    <n v="14280"/>
    <n v="49980"/>
    <s v="Ford"/>
    <s v="Escape"/>
    <n v="1999"/>
    <x v="1"/>
    <s v="Low"/>
    <x v="2"/>
  </r>
  <r>
    <n v="43"/>
    <n v="43"/>
    <n v="528385"/>
    <d v="1997-11-07T00:00:00"/>
    <s v="IL"/>
    <s v="500/1000"/>
    <n v="500"/>
    <n v="1320.39"/>
    <n v="0"/>
    <n v="604861"/>
    <s v="FEMALE"/>
    <s v="Associate"/>
    <s v="Armed-Forces"/>
    <s v="Not-In-Family"/>
    <n v="0"/>
    <n v="0"/>
    <d v="2015-01-19T00:00:00"/>
    <s v="Single Vehicle Collision"/>
    <s v="Rear Collision"/>
    <s v="Major Damage"/>
    <s v="Ambulance"/>
    <s v="WV"/>
    <s v="Arlington"/>
    <n v="16"/>
    <n v="1"/>
    <s v="Unknown"/>
    <n v="2"/>
    <n v="1"/>
    <s v="Unknown"/>
    <n v="79970"/>
    <n v="7270"/>
    <n v="21810"/>
    <n v="50890"/>
    <s v="Honda"/>
    <s v="CRV"/>
    <n v="1996"/>
    <x v="0"/>
    <s v="Low"/>
    <x v="3"/>
  </r>
  <r>
    <n v="253"/>
    <n v="41"/>
    <n v="228403"/>
    <d v="2004-04-20T00:00:00"/>
    <s v="IN"/>
    <s v="100/300"/>
    <n v="1000"/>
    <n v="1435.09"/>
    <n v="0"/>
    <n v="471519"/>
    <s v="FEMALE"/>
    <s v="College"/>
    <s v="Machine-Op-Inspct"/>
    <s v="Not-In-Family"/>
    <n v="36600"/>
    <n v="0"/>
    <d v="2015-01-11T00:00:00"/>
    <s v="Single Vehicle Collision"/>
    <s v="Rear Collision"/>
    <s v="Total Loss"/>
    <s v="Police"/>
    <s v="SC"/>
    <s v="Northbrook"/>
    <n v="17"/>
    <n v="1"/>
    <s v="No"/>
    <n v="2"/>
    <n v="0"/>
    <s v="Unknown"/>
    <n v="56610"/>
    <n v="6290"/>
    <n v="6290"/>
    <n v="44030"/>
    <s v="Chevrolet"/>
    <s v="Tahoe"/>
    <n v="1995"/>
    <x v="1"/>
    <s v="Medium"/>
    <x v="3"/>
  </r>
  <r>
    <n v="152"/>
    <n v="30"/>
    <n v="209177"/>
    <d v="2009-11-17T00:00:00"/>
    <s v="IN"/>
    <s v="500/1000"/>
    <n v="500"/>
    <n v="1448.54"/>
    <n v="0"/>
    <n v="618682"/>
    <s v="FEMALE"/>
    <s v="JD"/>
    <s v="Craft-Repair"/>
    <s v="Wife"/>
    <n v="58600"/>
    <n v="0"/>
    <d v="2015-02-11T00:00:00"/>
    <s v="Single Vehicle Collision"/>
    <s v="Side Collision"/>
    <s v="Major Damage"/>
    <s v="Fire"/>
    <s v="VA"/>
    <s v="Northbrook"/>
    <n v="9"/>
    <n v="1"/>
    <s v="Yes"/>
    <n v="1"/>
    <n v="1"/>
    <s v="Unknown"/>
    <n v="84590"/>
    <n v="7690"/>
    <n v="7690"/>
    <n v="69210"/>
    <s v="Toyota"/>
    <s v="Highlander"/>
    <n v="2000"/>
    <x v="0"/>
    <s v="Low"/>
    <x v="1"/>
  </r>
  <r>
    <n v="160"/>
    <n v="38"/>
    <n v="497929"/>
    <d v="2009-09-19T00:00:00"/>
    <s v="OH"/>
    <s v="250/500"/>
    <n v="500"/>
    <n v="1733.56"/>
    <n v="0"/>
    <n v="441425"/>
    <s v="MALE"/>
    <s v="High School"/>
    <s v="Sales"/>
    <s v="Wife"/>
    <n v="0"/>
    <n v="-43800"/>
    <d v="2015-01-09T00:00:00"/>
    <s v="Multi-Vehicle Collision"/>
    <s v="Side Collision"/>
    <s v="Major Damage"/>
    <s v="Fire"/>
    <s v="SC"/>
    <s v="Hillsdale"/>
    <n v="13"/>
    <n v="3"/>
    <s v="No"/>
    <n v="2"/>
    <n v="1"/>
    <s v="Yes"/>
    <n v="66780"/>
    <n v="7420"/>
    <n v="14840"/>
    <n v="44520"/>
    <s v="Mercedes"/>
    <s v="ML350"/>
    <n v="1996"/>
    <x v="1"/>
    <s v="Low"/>
    <x v="3"/>
  </r>
  <r>
    <n v="56"/>
    <n v="36"/>
    <n v="735844"/>
    <d v="2009-11-08T00:00:00"/>
    <s v="IN"/>
    <s v="100/300"/>
    <n v="500"/>
    <n v="1533.07"/>
    <n v="0"/>
    <n v="609336"/>
    <s v="MALE"/>
    <s v="JD"/>
    <s v="Farming-Fishing"/>
    <s v="Own-Child"/>
    <n v="0"/>
    <n v="-28800"/>
    <d v="2015-01-20T00:00:00"/>
    <s v="Single Vehicle Collision"/>
    <s v="Rear Collision"/>
    <s v="Major Damage"/>
    <s v="Police"/>
    <s v="NC"/>
    <s v="Springfield"/>
    <n v="13"/>
    <n v="1"/>
    <s v="Yes"/>
    <n v="1"/>
    <n v="2"/>
    <s v="Yes"/>
    <n v="58500"/>
    <n v="0"/>
    <n v="6500"/>
    <n v="52000"/>
    <s v="Ford"/>
    <s v="Escape"/>
    <n v="2001"/>
    <x v="1"/>
    <s v="Low"/>
    <x v="3"/>
  </r>
  <r>
    <n v="286"/>
    <n v="41"/>
    <n v="710741"/>
    <d v="2001-09-12T00:00:00"/>
    <s v="IL"/>
    <s v="100/300"/>
    <n v="500"/>
    <n v="1106.77"/>
    <n v="0"/>
    <n v="603320"/>
    <s v="FEMALE"/>
    <s v="College"/>
    <s v="Prof-Specialty"/>
    <s v="Other-Relative"/>
    <n v="45500"/>
    <n v="-62500"/>
    <d v="2015-02-26T00:00:00"/>
    <s v="Parked Car"/>
    <s v="Unknown"/>
    <s v="Trivial Damage"/>
    <s v="Police"/>
    <s v="WV"/>
    <s v="Columbus"/>
    <n v="3"/>
    <n v="1"/>
    <s v="Unknown"/>
    <n v="2"/>
    <n v="0"/>
    <s v="No"/>
    <n v="5000"/>
    <n v="500"/>
    <n v="500"/>
    <n v="4000"/>
    <s v="Dodge"/>
    <s v="RAM"/>
    <n v="2003"/>
    <x v="1"/>
    <s v="Low"/>
    <x v="0"/>
  </r>
  <r>
    <n v="3"/>
    <n v="29"/>
    <n v="276804"/>
    <d v="1992-11-27T00:00:00"/>
    <s v="IL"/>
    <s v="100/300"/>
    <n v="500"/>
    <n v="995.7"/>
    <n v="5000000"/>
    <n v="615446"/>
    <s v="FEMALE"/>
    <s v="JD"/>
    <s v="Priv-House-Serv"/>
    <s v="Unmarried"/>
    <n v="0"/>
    <n v="0"/>
    <d v="2015-02-02T00:00:00"/>
    <s v="Parked Car"/>
    <s v="Unknown"/>
    <s v="Trivial Damage"/>
    <s v="Police"/>
    <s v="PA"/>
    <s v="Springfield"/>
    <n v="3"/>
    <n v="1"/>
    <s v="Unknown"/>
    <n v="2"/>
    <n v="1"/>
    <s v="Unknown"/>
    <n v="5000"/>
    <n v="500"/>
    <n v="1000"/>
    <n v="3500"/>
    <s v="Mercedes"/>
    <s v="E400"/>
    <n v="2008"/>
    <x v="0"/>
    <s v="Low"/>
    <x v="0"/>
  </r>
  <r>
    <n v="286"/>
    <n v="41"/>
    <n v="507545"/>
    <d v="1998-12-07T00:00:00"/>
    <s v="IL"/>
    <s v="250/500"/>
    <n v="1000"/>
    <n v="1298.8499999999999"/>
    <n v="6000000"/>
    <n v="435967"/>
    <s v="FEMALE"/>
    <s v="High School"/>
    <s v="Sales"/>
    <s v="Other-Relative"/>
    <n v="71300"/>
    <n v="-70300"/>
    <d v="2015-01-04T00:00:00"/>
    <s v="Multi-Vehicle Collision"/>
    <s v="Front Collision"/>
    <s v="Major Damage"/>
    <s v="Ambulance"/>
    <s v="NY"/>
    <s v="Columbus"/>
    <n v="16"/>
    <n v="3"/>
    <s v="Unknown"/>
    <n v="1"/>
    <n v="3"/>
    <s v="Yes"/>
    <n v="54450"/>
    <n v="6050"/>
    <n v="12100"/>
    <n v="36300"/>
    <s v="Saab"/>
    <s v="92x"/>
    <n v="2007"/>
    <x v="1"/>
    <s v="Medium"/>
    <x v="3"/>
  </r>
  <r>
    <n v="239"/>
    <n v="38"/>
    <n v="485642"/>
    <d v="1990-08-25T00:00:00"/>
    <s v="OH"/>
    <s v="250/500"/>
    <n v="1000"/>
    <n v="1276.73"/>
    <n v="5000000"/>
    <n v="610246"/>
    <s v="FEMALE"/>
    <s v="Masters"/>
    <s v="Handlers-Cleaners"/>
    <s v="Other-Relative"/>
    <n v="0"/>
    <n v="0"/>
    <d v="2015-02-19T00:00:00"/>
    <s v="Multi-Vehicle Collision"/>
    <s v="Front Collision"/>
    <s v="Major Damage"/>
    <s v="Police"/>
    <s v="WV"/>
    <s v="Northbrook"/>
    <n v="12"/>
    <n v="3"/>
    <s v="No"/>
    <n v="1"/>
    <n v="3"/>
    <s v="Unknown"/>
    <n v="61920"/>
    <n v="6880"/>
    <n v="6880"/>
    <n v="48160"/>
    <s v="Saab"/>
    <n v="93"/>
    <n v="2003"/>
    <x v="1"/>
    <s v="Medium"/>
    <x v="3"/>
  </r>
  <r>
    <n v="64"/>
    <n v="29"/>
    <n v="796375"/>
    <d v="2011-10-22T00:00:00"/>
    <s v="OH"/>
    <s v="250/500"/>
    <n v="2000"/>
    <n v="1202.28"/>
    <n v="0"/>
    <n v="479327"/>
    <s v="MALE"/>
    <s v="High School"/>
    <s v="Exec-Managerial"/>
    <s v="Other-Relative"/>
    <n v="0"/>
    <n v="-61400"/>
    <d v="2015-01-12T00:00:00"/>
    <s v="Single Vehicle Collision"/>
    <s v="Side Collision"/>
    <s v="Minor Damage"/>
    <s v="Ambulance"/>
    <s v="VA"/>
    <s v="Hillsdale"/>
    <n v="4"/>
    <n v="1"/>
    <s v="Unknown"/>
    <n v="1"/>
    <n v="2"/>
    <s v="No"/>
    <n v="43700"/>
    <n v="4370"/>
    <n v="4370"/>
    <n v="34960"/>
    <s v="Nissan"/>
    <s v="Pathfinder"/>
    <n v="2007"/>
    <x v="0"/>
    <s v="High"/>
    <x v="0"/>
  </r>
  <r>
    <n v="98"/>
    <n v="31"/>
    <n v="171183"/>
    <d v="1990-02-01T00:00:00"/>
    <s v="IN"/>
    <s v="100/300"/>
    <n v="500"/>
    <n v="671.92"/>
    <n v="0"/>
    <n v="468300"/>
    <s v="MALE"/>
    <s v="Masters"/>
    <s v="Machine-Op-Inspct"/>
    <s v="Wife"/>
    <n v="0"/>
    <n v="-26400"/>
    <d v="2015-01-24T00:00:00"/>
    <s v="Single Vehicle Collision"/>
    <s v="Front Collision"/>
    <s v="Minor Damage"/>
    <s v="Other"/>
    <s v="NC"/>
    <s v="River wood"/>
    <n v="3"/>
    <n v="1"/>
    <s v="Unknown"/>
    <n v="2"/>
    <n v="0"/>
    <s v="Unknown"/>
    <n v="64080"/>
    <n v="7120"/>
    <n v="7120"/>
    <n v="49840"/>
    <s v="Ford"/>
    <s v="Escape"/>
    <n v="1997"/>
    <x v="1"/>
    <s v="Low"/>
    <x v="0"/>
  </r>
  <r>
    <n v="16"/>
    <n v="35"/>
    <n v="110084"/>
    <d v="1990-11-27T00:00:00"/>
    <s v="IL"/>
    <s v="250/500"/>
    <n v="1000"/>
    <n v="1358.03"/>
    <n v="0"/>
    <n v="612660"/>
    <s v="MALE"/>
    <s v="JD"/>
    <s v="Sales"/>
    <s v="Own-Child"/>
    <n v="59300"/>
    <n v="-31400"/>
    <d v="2015-02-17T00:00:00"/>
    <s v="Single Vehicle Collision"/>
    <s v="Rear Collision"/>
    <s v="Total Loss"/>
    <s v="Other"/>
    <s v="SC"/>
    <s v="Hillsdale"/>
    <n v="0"/>
    <n v="1"/>
    <s v="No"/>
    <n v="2"/>
    <n v="1"/>
    <s v="Unknown"/>
    <n v="55000"/>
    <n v="10000"/>
    <n v="10000"/>
    <n v="35000"/>
    <s v="Volkswagen"/>
    <s v="Jetta"/>
    <n v="2008"/>
    <x v="0"/>
    <s v="Medium"/>
    <x v="0"/>
  </r>
  <r>
    <n v="70"/>
    <n v="27"/>
    <n v="714784"/>
    <d v="2004-07-16T00:00:00"/>
    <s v="IN"/>
    <s v="250/500"/>
    <n v="1000"/>
    <n v="1008.79"/>
    <n v="4000000"/>
    <n v="466691"/>
    <s v="FEMALE"/>
    <s v="Masters"/>
    <s v="Adm-Clerical"/>
    <s v="Own-Child"/>
    <n v="46000"/>
    <n v="0"/>
    <d v="2015-01-13T00:00:00"/>
    <s v="Vehicle Theft"/>
    <s v="Unknown"/>
    <s v="Trivial Damage"/>
    <s v="Police"/>
    <s v="WV"/>
    <s v="Columbus"/>
    <n v="19"/>
    <n v="1"/>
    <s v="No"/>
    <n v="2"/>
    <n v="3"/>
    <s v="Unknown"/>
    <n v="4400"/>
    <n v="0"/>
    <n v="550"/>
    <n v="3850"/>
    <s v="Toyota"/>
    <s v="Camry"/>
    <n v="2000"/>
    <x v="1"/>
    <s v="Medium"/>
    <x v="2"/>
  </r>
  <r>
    <n v="75"/>
    <n v="27"/>
    <n v="143924"/>
    <d v="1993-12-10T00:00:00"/>
    <s v="OH"/>
    <s v="100/300"/>
    <n v="1000"/>
    <n v="1141.0999999999999"/>
    <n v="0"/>
    <n v="468515"/>
    <s v="MALE"/>
    <s v="JD"/>
    <s v="Armed-Forces"/>
    <s v="Other-Relative"/>
    <n v="0"/>
    <n v="0"/>
    <d v="2015-02-28T00:00:00"/>
    <s v="Multi-Vehicle Collision"/>
    <s v="Side Collision"/>
    <s v="Minor Damage"/>
    <s v="Police"/>
    <s v="SC"/>
    <s v="Hillsdale"/>
    <n v="15"/>
    <n v="2"/>
    <s v="Unknown"/>
    <n v="0"/>
    <n v="1"/>
    <s v="Yes"/>
    <n v="71640"/>
    <n v="5970"/>
    <n v="11940"/>
    <n v="53730"/>
    <s v="Toyota"/>
    <s v="Highlander"/>
    <n v="2008"/>
    <x v="1"/>
    <s v="Medium"/>
    <x v="3"/>
  </r>
  <r>
    <n v="246"/>
    <n v="44"/>
    <n v="996850"/>
    <d v="1995-03-08T00:00:00"/>
    <s v="OH"/>
    <s v="100/300"/>
    <n v="1000"/>
    <n v="1397"/>
    <n v="0"/>
    <n v="614521"/>
    <s v="MALE"/>
    <s v="High School"/>
    <s v="Machine-Op-Inspct"/>
    <s v="Not-In-Family"/>
    <n v="0"/>
    <n v="0"/>
    <d v="2015-01-03T00:00:00"/>
    <s v="Single Vehicle Collision"/>
    <s v="Rear Collision"/>
    <s v="Minor Damage"/>
    <s v="Other"/>
    <s v="NY"/>
    <s v="Arlington"/>
    <n v="6"/>
    <n v="1"/>
    <s v="No"/>
    <n v="1"/>
    <n v="0"/>
    <s v="No"/>
    <n v="61740"/>
    <n v="6860"/>
    <n v="6860"/>
    <n v="48020"/>
    <s v="Acura"/>
    <s v="MDX"/>
    <n v="1997"/>
    <x v="1"/>
    <s v="Medium"/>
    <x v="1"/>
  </r>
  <r>
    <n v="110"/>
    <n v="27"/>
    <n v="284834"/>
    <d v="2009-08-03T00:00:00"/>
    <s v="OH"/>
    <s v="500/1000"/>
    <n v="1000"/>
    <n v="1664.66"/>
    <n v="0"/>
    <n v="465921"/>
    <s v="FEMALE"/>
    <s v="Associate"/>
    <s v="Priv-House-Serv"/>
    <s v="Own-Child"/>
    <n v="0"/>
    <n v="-66200"/>
    <d v="2015-02-05T00:00:00"/>
    <s v="Single Vehicle Collision"/>
    <s v="Side Collision"/>
    <s v="Total Loss"/>
    <s v="Ambulance"/>
    <s v="SC"/>
    <s v="Springfield"/>
    <n v="3"/>
    <n v="1"/>
    <s v="Unknown"/>
    <n v="0"/>
    <n v="3"/>
    <s v="Unknown"/>
    <n v="57500"/>
    <n v="5750"/>
    <n v="5750"/>
    <n v="46000"/>
    <s v="Audi"/>
    <s v="A3"/>
    <n v="2010"/>
    <x v="1"/>
    <s v="Medium"/>
    <x v="0"/>
  </r>
  <r>
    <n v="236"/>
    <n v="39"/>
    <n v="830878"/>
    <d v="1996-11-03T00:00:00"/>
    <s v="IN"/>
    <s v="250/500"/>
    <n v="1000"/>
    <n v="1151.3900000000001"/>
    <n v="4000000"/>
    <n v="604555"/>
    <s v="FEMALE"/>
    <s v="Masters"/>
    <s v="Exec-Managerial"/>
    <s v="Wife"/>
    <n v="0"/>
    <n v="-63900"/>
    <d v="2015-01-01T00:00:00"/>
    <s v="Parked Car"/>
    <s v="Unknown"/>
    <s v="Minor Damage"/>
    <s v="Police"/>
    <s v="NY"/>
    <s v="Springfield"/>
    <n v="17"/>
    <n v="1"/>
    <s v="Yes"/>
    <n v="0"/>
    <n v="0"/>
    <s v="Unknown"/>
    <n v="8700"/>
    <n v="870"/>
    <n v="1740"/>
    <n v="6090"/>
    <s v="Acura"/>
    <s v="RSX"/>
    <n v="2003"/>
    <x v="1"/>
    <s v="Medium"/>
    <x v="3"/>
  </r>
  <r>
    <n v="267"/>
    <n v="46"/>
    <n v="270208"/>
    <d v="2004-08-09T00:00:00"/>
    <s v="OH"/>
    <s v="100/300"/>
    <n v="2000"/>
    <n v="1546.01"/>
    <n v="0"/>
    <n v="616276"/>
    <s v="FEMALE"/>
    <s v="MD"/>
    <s v="Adm-Clerical"/>
    <s v="Wife"/>
    <n v="0"/>
    <n v="0"/>
    <d v="2015-01-06T00:00:00"/>
    <s v="Multi-Vehicle Collision"/>
    <s v="Front Collision"/>
    <s v="Total Loss"/>
    <s v="Police"/>
    <s v="VA"/>
    <s v="River wood"/>
    <n v="4"/>
    <n v="4"/>
    <s v="No"/>
    <n v="2"/>
    <n v="1"/>
    <s v="Unknown"/>
    <n v="77100"/>
    <n v="15420"/>
    <n v="7710"/>
    <n v="53970"/>
    <s v="Volkswagen"/>
    <s v="Jetta"/>
    <n v="1996"/>
    <x v="1"/>
    <s v="High"/>
    <x v="0"/>
  </r>
  <r>
    <n v="463"/>
    <n v="57"/>
    <n v="407958"/>
    <d v="1991-07-20T00:00:00"/>
    <s v="IL"/>
    <s v="250/500"/>
    <n v="500"/>
    <n v="1063.67"/>
    <n v="0"/>
    <n v="463356"/>
    <s v="MALE"/>
    <s v="Masters"/>
    <s v="Priv-House-Serv"/>
    <s v="Wife"/>
    <n v="0"/>
    <n v="0"/>
    <d v="2015-02-03T00:00:00"/>
    <s v="Single Vehicle Collision"/>
    <s v="Front Collision"/>
    <s v="Minor Damage"/>
    <s v="Police"/>
    <s v="NY"/>
    <s v="Springfield"/>
    <n v="14"/>
    <n v="1"/>
    <s v="No"/>
    <n v="2"/>
    <n v="0"/>
    <s v="Yes"/>
    <n v="59400"/>
    <n v="6600"/>
    <n v="6600"/>
    <n v="46200"/>
    <s v="Dodge"/>
    <s v="Neon"/>
    <n v="1995"/>
    <x v="1"/>
    <s v="Low"/>
    <x v="3"/>
  </r>
  <r>
    <n v="303"/>
    <n v="46"/>
    <n v="832300"/>
    <d v="2005-01-14T00:00:00"/>
    <s v="IN"/>
    <s v="100/300"/>
    <n v="1000"/>
    <n v="709.14"/>
    <n v="0"/>
    <n v="450184"/>
    <s v="MALE"/>
    <s v="Masters"/>
    <s v="Machine-Op-Inspct"/>
    <s v="Husband"/>
    <n v="0"/>
    <n v="0"/>
    <d v="2015-02-12T00:00:00"/>
    <s v="Multi-Vehicle Collision"/>
    <s v="Rear Collision"/>
    <s v="Minor Damage"/>
    <s v="Fire"/>
    <s v="NY"/>
    <s v="Northbrook"/>
    <n v="3"/>
    <n v="3"/>
    <s v="No"/>
    <n v="1"/>
    <n v="0"/>
    <s v="No"/>
    <n v="54890"/>
    <n v="9980"/>
    <n v="4990"/>
    <n v="39920"/>
    <s v="Toyota"/>
    <s v="Corolla"/>
    <n v="2006"/>
    <x v="1"/>
    <s v="Medium"/>
    <x v="0"/>
  </r>
  <r>
    <n v="137"/>
    <n v="30"/>
    <n v="927205"/>
    <d v="2011-12-16T00:00:00"/>
    <s v="IL"/>
    <s v="250/500"/>
    <n v="500"/>
    <n v="1039.55"/>
    <n v="0"/>
    <n v="466393"/>
    <s v="MALE"/>
    <s v="MD"/>
    <s v="Exec-Managerial"/>
    <s v="Unmarried"/>
    <n v="55600"/>
    <n v="-59700"/>
    <d v="2015-02-16T00:00:00"/>
    <s v="Multi-Vehicle Collision"/>
    <s v="Front Collision"/>
    <s v="Minor Damage"/>
    <s v="Other"/>
    <s v="WV"/>
    <s v="Columbus"/>
    <n v="4"/>
    <n v="3"/>
    <s v="Unknown"/>
    <n v="2"/>
    <n v="1"/>
    <s v="Unknown"/>
    <n v="74030"/>
    <n v="6730"/>
    <n v="13460"/>
    <n v="53840"/>
    <s v="Chevrolet"/>
    <s v="Tahoe"/>
    <n v="2005"/>
    <x v="1"/>
    <s v="Low"/>
    <x v="0"/>
  </r>
  <r>
    <n v="56"/>
    <n v="42"/>
    <n v="655356"/>
    <d v="1996-07-07T00:00:00"/>
    <s v="IL"/>
    <s v="250/500"/>
    <n v="500"/>
    <n v="1339.39"/>
    <n v="0"/>
    <n v="471786"/>
    <s v="FEMALE"/>
    <s v="Associate"/>
    <s v="Adm-Clerical"/>
    <s v="Not-In-Family"/>
    <n v="0"/>
    <n v="0"/>
    <d v="2015-02-25T00:00:00"/>
    <s v="Single Vehicle Collision"/>
    <s v="Rear Collision"/>
    <s v="Total Loss"/>
    <s v="Other"/>
    <s v="NY"/>
    <s v="Columbus"/>
    <n v="13"/>
    <n v="1"/>
    <s v="Unknown"/>
    <n v="1"/>
    <n v="2"/>
    <s v="Yes"/>
    <n v="61490"/>
    <n v="11180"/>
    <n v="11180"/>
    <n v="39130"/>
    <s v="Bmw"/>
    <s v="X5"/>
    <n v="1998"/>
    <x v="1"/>
    <s v="Low"/>
    <x v="3"/>
  </r>
  <r>
    <n v="75"/>
    <n v="27"/>
    <n v="831053"/>
    <d v="1992-08-05T00:00:00"/>
    <s v="IN"/>
    <s v="250/500"/>
    <n v="1000"/>
    <n v="1202.75"/>
    <n v="0"/>
    <n v="602289"/>
    <s v="MALE"/>
    <s v="High School"/>
    <s v="Handlers-Cleaners"/>
    <s v="Not-In-Family"/>
    <n v="57900"/>
    <n v="-90100"/>
    <d v="2015-01-21T00:00:00"/>
    <s v="Multi-Vehicle Collision"/>
    <s v="Front Collision"/>
    <s v="Minor Damage"/>
    <s v="Police"/>
    <s v="SC"/>
    <s v="Northbrook"/>
    <n v="23"/>
    <n v="3"/>
    <s v="No"/>
    <n v="0"/>
    <n v="2"/>
    <s v="Yes"/>
    <n v="79560"/>
    <n v="6630"/>
    <n v="13260"/>
    <n v="59670"/>
    <s v="Volkswagen"/>
    <s v="Passat"/>
    <n v="2003"/>
    <x v="1"/>
    <s v="Medium"/>
    <x v="2"/>
  </r>
  <r>
    <n v="131"/>
    <n v="33"/>
    <n v="432740"/>
    <d v="1990-10-09T00:00:00"/>
    <s v="IL"/>
    <s v="100/300"/>
    <n v="2000"/>
    <n v="1081.17"/>
    <n v="0"/>
    <n v="445120"/>
    <s v="MALE"/>
    <s v="MD"/>
    <s v="Sales"/>
    <s v="Wife"/>
    <n v="0"/>
    <n v="-65200"/>
    <d v="2015-01-28T00:00:00"/>
    <s v="Parked Car"/>
    <s v="Unknown"/>
    <s v="Minor Damage"/>
    <s v="Police"/>
    <s v="NY"/>
    <s v="North bend"/>
    <n v="3"/>
    <n v="1"/>
    <s v="Unknown"/>
    <n v="0"/>
    <n v="1"/>
    <s v="No"/>
    <n v="4900"/>
    <n v="490"/>
    <n v="490"/>
    <n v="3920"/>
    <s v="Toyota"/>
    <s v="Camry"/>
    <n v="2010"/>
    <x v="1"/>
    <s v="High"/>
    <x v="0"/>
  </r>
  <r>
    <n v="153"/>
    <n v="34"/>
    <n v="893853"/>
    <d v="1994-02-27T00:00:00"/>
    <s v="IL"/>
    <s v="250/500"/>
    <n v="500"/>
    <n v="991.39"/>
    <n v="0"/>
    <n v="449260"/>
    <s v="MALE"/>
    <s v="High School"/>
    <s v="Tech-Support"/>
    <s v="Other-Relative"/>
    <n v="45600"/>
    <n v="-61400"/>
    <d v="2015-02-27T00:00:00"/>
    <s v="Multi-Vehicle Collision"/>
    <s v="Side Collision"/>
    <s v="Total Loss"/>
    <s v="Other"/>
    <s v="WV"/>
    <s v="Springfield"/>
    <n v="0"/>
    <n v="3"/>
    <s v="Unknown"/>
    <n v="1"/>
    <n v="0"/>
    <s v="No"/>
    <n v="77770"/>
    <n v="14140"/>
    <n v="14140"/>
    <n v="49490"/>
    <s v="Nissan"/>
    <s v="Pathfinder"/>
    <n v="2000"/>
    <x v="1"/>
    <s v="Low"/>
    <x v="0"/>
  </r>
  <r>
    <n v="255"/>
    <n v="43"/>
    <n v="594988"/>
    <d v="2007-05-06T00:00:00"/>
    <s v="IN"/>
    <s v="500/1000"/>
    <n v="500"/>
    <n v="984.02"/>
    <n v="0"/>
    <n v="472724"/>
    <s v="FEMALE"/>
    <s v="JD"/>
    <s v="Transport-Moving"/>
    <s v="Unmarried"/>
    <n v="75800"/>
    <n v="0"/>
    <d v="2015-02-10T00:00:00"/>
    <s v="Multi-Vehicle Collision"/>
    <s v="Side Collision"/>
    <s v="Major Damage"/>
    <s v="Fire"/>
    <s v="SC"/>
    <s v="Columbus"/>
    <n v="14"/>
    <n v="2"/>
    <s v="Unknown"/>
    <n v="2"/>
    <n v="2"/>
    <s v="Unknown"/>
    <n v="74700"/>
    <n v="7470"/>
    <n v="14940"/>
    <n v="52290"/>
    <s v="Nissan"/>
    <s v="Maxima"/>
    <n v="2007"/>
    <x v="0"/>
    <s v="Low"/>
    <x v="3"/>
  </r>
  <r>
    <n v="103"/>
    <n v="26"/>
    <n v="979544"/>
    <d v="2014-04-21T00:00:00"/>
    <s v="IL"/>
    <s v="100/300"/>
    <n v="500"/>
    <n v="1354.83"/>
    <n v="0"/>
    <n v="475173"/>
    <s v="MALE"/>
    <s v="MD"/>
    <s v="Tech-Support"/>
    <s v="Husband"/>
    <n v="66300"/>
    <n v="0"/>
    <d v="2015-01-18T00:00:00"/>
    <s v="Multi-Vehicle Collision"/>
    <s v="Front Collision"/>
    <s v="Minor Damage"/>
    <s v="Police"/>
    <s v="NY"/>
    <s v="Arlington"/>
    <n v="14"/>
    <n v="2"/>
    <s v="No"/>
    <n v="2"/>
    <n v="2"/>
    <s v="Unknown"/>
    <n v="40600"/>
    <n v="4060"/>
    <n v="4060"/>
    <n v="32480"/>
    <s v="Volkswagen"/>
    <s v="Passat"/>
    <n v="2010"/>
    <x v="1"/>
    <s v="Low"/>
    <x v="3"/>
  </r>
  <r>
    <n v="97"/>
    <n v="28"/>
    <n v="191891"/>
    <d v="2010-02-11T00:00:00"/>
    <s v="OH"/>
    <s v="100/300"/>
    <n v="1000"/>
    <n v="830.31"/>
    <n v="0"/>
    <n v="443854"/>
    <s v="MALE"/>
    <s v="JD"/>
    <s v="Farming-Fishing"/>
    <s v="Husband"/>
    <n v="0"/>
    <n v="-32600"/>
    <d v="2015-01-13T00:00:00"/>
    <s v="Single Vehicle Collision"/>
    <s v="Rear Collision"/>
    <s v="Total Loss"/>
    <s v="Ambulance"/>
    <s v="SC"/>
    <s v="Springfield"/>
    <n v="22"/>
    <n v="1"/>
    <s v="Unknown"/>
    <n v="1"/>
    <n v="0"/>
    <s v="Unknown"/>
    <n v="45270"/>
    <n v="10060"/>
    <n v="10060"/>
    <n v="25150"/>
    <s v="Jeep"/>
    <s v="Wrangler"/>
    <n v="2006"/>
    <x v="1"/>
    <s v="Medium"/>
    <x v="2"/>
  </r>
  <r>
    <n v="214"/>
    <n v="36"/>
    <n v="831479"/>
    <d v="2000-06-04T00:00:00"/>
    <s v="IL"/>
    <s v="100/300"/>
    <n v="2000"/>
    <n v="987.42"/>
    <n v="7000000"/>
    <n v="461418"/>
    <s v="FEMALE"/>
    <s v="Associate"/>
    <s v="Machine-Op-Inspct"/>
    <s v="Own-Child"/>
    <n v="0"/>
    <n v="0"/>
    <d v="2015-01-31T00:00:00"/>
    <s v="Multi-Vehicle Collision"/>
    <s v="Front Collision"/>
    <s v="Minor Damage"/>
    <s v="Ambulance"/>
    <s v="NY"/>
    <s v="Springfield"/>
    <n v="17"/>
    <n v="3"/>
    <s v="No"/>
    <n v="0"/>
    <n v="3"/>
    <s v="Unknown"/>
    <n v="47080"/>
    <n v="4280"/>
    <n v="8560"/>
    <n v="34240"/>
    <s v="Saab"/>
    <n v="93"/>
    <n v="2006"/>
    <x v="1"/>
    <s v="High"/>
    <x v="3"/>
  </r>
  <r>
    <n v="438"/>
    <n v="57"/>
    <n v="714346"/>
    <d v="1991-10-05T00:00:00"/>
    <s v="OH"/>
    <s v="500/1000"/>
    <n v="500"/>
    <n v="1119.29"/>
    <n v="0"/>
    <n v="616164"/>
    <s v="FEMALE"/>
    <s v="MD"/>
    <s v="Machine-Op-Inspct"/>
    <s v="Husband"/>
    <n v="0"/>
    <n v="0"/>
    <d v="2015-01-15T00:00:00"/>
    <s v="Single Vehicle Collision"/>
    <s v="Side Collision"/>
    <s v="Minor Damage"/>
    <s v="Police"/>
    <s v="SC"/>
    <s v="Hillsdale"/>
    <n v="14"/>
    <n v="1"/>
    <s v="Unknown"/>
    <n v="0"/>
    <n v="0"/>
    <s v="No"/>
    <n v="40700"/>
    <n v="4070"/>
    <n v="4070"/>
    <n v="32560"/>
    <s v="Volkswagen"/>
    <s v="Passat"/>
    <n v="2000"/>
    <x v="0"/>
    <s v="Low"/>
    <x v="3"/>
  </r>
  <r>
    <n v="87"/>
    <n v="27"/>
    <n v="326289"/>
    <d v="2004-01-03T00:00:00"/>
    <s v="OH"/>
    <s v="100/300"/>
    <n v="500"/>
    <n v="1048.3900000000001"/>
    <n v="0"/>
    <n v="620962"/>
    <s v="FEMALE"/>
    <s v="Masters"/>
    <s v="Transport-Moving"/>
    <s v="Own-Child"/>
    <n v="0"/>
    <n v="0"/>
    <d v="2015-02-13T00:00:00"/>
    <s v="Single Vehicle Collision"/>
    <s v="Side Collision"/>
    <s v="Minor Damage"/>
    <s v="Police"/>
    <s v="NY"/>
    <s v="River wood"/>
    <n v="2"/>
    <n v="1"/>
    <s v="Unknown"/>
    <n v="2"/>
    <n v="1"/>
    <s v="Yes"/>
    <n v="34650"/>
    <n v="6300"/>
    <n v="3150"/>
    <n v="25200"/>
    <s v="Ford"/>
    <s v="F150"/>
    <n v="1996"/>
    <x v="1"/>
    <s v="Low"/>
    <x v="0"/>
  </r>
  <r>
    <n v="27"/>
    <n v="28"/>
    <n v="944537"/>
    <d v="1992-07-23T00:00:00"/>
    <s v="OH"/>
    <s v="500/1000"/>
    <n v="1000"/>
    <n v="1074.47"/>
    <n v="0"/>
    <n v="465201"/>
    <s v="MALE"/>
    <s v="MD"/>
    <s v="Protective-Serv"/>
    <s v="Wife"/>
    <n v="0"/>
    <n v="0"/>
    <d v="2015-02-13T00:00:00"/>
    <s v="Parked Car"/>
    <s v="Unknown"/>
    <s v="Trivial Damage"/>
    <s v="Police"/>
    <s v="WV"/>
    <s v="River wood"/>
    <n v="4"/>
    <n v="1"/>
    <s v="Unknown"/>
    <n v="2"/>
    <n v="0"/>
    <s v="Unknown"/>
    <n v="3200"/>
    <n v="400"/>
    <n v="400"/>
    <n v="2400"/>
    <s v="Jeep"/>
    <s v="Grand Cherokee"/>
    <n v="2012"/>
    <x v="1"/>
    <s v="Medium"/>
    <x v="0"/>
  </r>
  <r>
    <n v="206"/>
    <n v="42"/>
    <n v="779156"/>
    <d v="1993-10-10T00:00:00"/>
    <s v="IL"/>
    <s v="500/1000"/>
    <n v="1000"/>
    <n v="1230.76"/>
    <n v="0"/>
    <n v="470488"/>
    <s v="MALE"/>
    <s v="High School"/>
    <s v="Machine-Op-Inspct"/>
    <s v="Unmarried"/>
    <n v="0"/>
    <n v="-74200"/>
    <d v="2015-01-03T00:00:00"/>
    <s v="Single Vehicle Collision"/>
    <s v="Rear Collision"/>
    <s v="Major Damage"/>
    <s v="Fire"/>
    <s v="VA"/>
    <s v="Hillsdale"/>
    <n v="2"/>
    <n v="1"/>
    <s v="Unknown"/>
    <n v="1"/>
    <n v="1"/>
    <s v="No"/>
    <n v="78980"/>
    <n v="7180"/>
    <n v="14360"/>
    <n v="57440"/>
    <s v="Saab"/>
    <s v="92x"/>
    <n v="1997"/>
    <x v="0"/>
    <s v="Medium"/>
    <x v="0"/>
  </r>
  <r>
    <n v="127"/>
    <n v="31"/>
    <n v="856153"/>
    <d v="2002-07-09T00:00:00"/>
    <s v="OH"/>
    <s v="500/1000"/>
    <n v="500"/>
    <n v="1255.02"/>
    <n v="0"/>
    <n v="462250"/>
    <s v="MALE"/>
    <s v="Associate"/>
    <s v="Sales"/>
    <s v="Not-In-Family"/>
    <n v="58200"/>
    <n v="0"/>
    <d v="2015-01-13T00:00:00"/>
    <s v="Parked Car"/>
    <s v="Unknown"/>
    <s v="Minor Damage"/>
    <s v="None"/>
    <s v="SC"/>
    <s v="River wood"/>
    <n v="10"/>
    <n v="1"/>
    <s v="Yes"/>
    <n v="1"/>
    <n v="0"/>
    <s v="No"/>
    <n v="6160"/>
    <n v="560"/>
    <n v="1120"/>
    <n v="4480"/>
    <s v="Nissan"/>
    <s v="Ultimo"/>
    <n v="1996"/>
    <x v="1"/>
    <s v="Low"/>
    <x v="1"/>
  </r>
  <r>
    <n v="422"/>
    <n v="60"/>
    <n v="473338"/>
    <d v="2010-11-14T00:00:00"/>
    <s v="IN"/>
    <s v="100/300"/>
    <n v="1000"/>
    <n v="1555.52"/>
    <n v="0"/>
    <n v="436408"/>
    <s v="FEMALE"/>
    <s v="MD"/>
    <s v="Machine-Op-Inspct"/>
    <s v="Own-Child"/>
    <n v="43600"/>
    <n v="-67800"/>
    <d v="2015-02-14T00:00:00"/>
    <s v="Single Vehicle Collision"/>
    <s v="Front Collision"/>
    <s v="Major Damage"/>
    <s v="Ambulance"/>
    <s v="NC"/>
    <s v="Northbrook"/>
    <n v="11"/>
    <n v="1"/>
    <s v="Yes"/>
    <n v="1"/>
    <n v="1"/>
    <s v="No"/>
    <n v="85250"/>
    <n v="15500"/>
    <n v="7750"/>
    <n v="62000"/>
    <s v="Mercedes"/>
    <s v="E400"/>
    <n v="1999"/>
    <x v="1"/>
    <s v="Medium"/>
    <x v="1"/>
  </r>
  <r>
    <n v="303"/>
    <n v="50"/>
    <n v="521694"/>
    <d v="1997-03-03T00:00:00"/>
    <s v="IL"/>
    <s v="100/300"/>
    <n v="2000"/>
    <n v="836.11"/>
    <n v="5000000"/>
    <n v="464230"/>
    <s v="MALE"/>
    <s v="Masters"/>
    <s v="Sales"/>
    <s v="Not-In-Family"/>
    <n v="0"/>
    <n v="0"/>
    <d v="2015-01-20T00:00:00"/>
    <s v="Multi-Vehicle Collision"/>
    <s v="Side Collision"/>
    <s v="Major Damage"/>
    <s v="Fire"/>
    <s v="SC"/>
    <s v="Springfield"/>
    <n v="1"/>
    <n v="4"/>
    <s v="Yes"/>
    <n v="1"/>
    <n v="2"/>
    <s v="No"/>
    <n v="72840"/>
    <n v="12140"/>
    <n v="6070"/>
    <n v="54630"/>
    <s v="Dodge"/>
    <s v="Neon"/>
    <n v="2010"/>
    <x v="1"/>
    <s v="High"/>
    <x v="0"/>
  </r>
  <r>
    <n v="228"/>
    <n v="40"/>
    <n v="136520"/>
    <d v="1997-03-01T00:00:00"/>
    <s v="IN"/>
    <s v="100/300"/>
    <n v="500"/>
    <n v="1450.98"/>
    <n v="0"/>
    <n v="478609"/>
    <s v="MALE"/>
    <s v="Associate"/>
    <s v="Exec-Managerial"/>
    <s v="Husband"/>
    <n v="43700"/>
    <n v="0"/>
    <d v="2015-01-18T00:00:00"/>
    <s v="Parked Car"/>
    <s v="Unknown"/>
    <s v="Trivial Damage"/>
    <s v="Police"/>
    <s v="WV"/>
    <s v="North bend"/>
    <n v="20"/>
    <n v="1"/>
    <s v="Unknown"/>
    <n v="0"/>
    <n v="2"/>
    <s v="No"/>
    <n v="6050"/>
    <n v="1100"/>
    <n v="1100"/>
    <n v="3850"/>
    <s v="Toyota"/>
    <s v="Camry"/>
    <n v="2010"/>
    <x v="1"/>
    <s v="Low"/>
    <x v="2"/>
  </r>
  <r>
    <n v="239"/>
    <n v="39"/>
    <n v="730819"/>
    <d v="1990-08-18T00:00:00"/>
    <s v="IN"/>
    <s v="250/500"/>
    <n v="2000"/>
    <n v="625.08000000000004"/>
    <n v="0"/>
    <n v="437156"/>
    <s v="FEMALE"/>
    <s v="JD"/>
    <s v="Protective-Serv"/>
    <s v="Wife"/>
    <n v="44200"/>
    <n v="-37000"/>
    <d v="2015-01-03T00:00:00"/>
    <s v="Single Vehicle Collision"/>
    <s v="Front Collision"/>
    <s v="Major Damage"/>
    <s v="Fire"/>
    <s v="SC"/>
    <s v="River wood"/>
    <n v="10"/>
    <n v="1"/>
    <s v="No"/>
    <n v="2"/>
    <n v="3"/>
    <s v="Yes"/>
    <n v="87890"/>
    <n v="15980"/>
    <n v="7990"/>
    <n v="63920"/>
    <s v="Bmw"/>
    <s v="X6"/>
    <n v="2014"/>
    <x v="0"/>
    <s v="High"/>
    <x v="1"/>
  </r>
  <r>
    <n v="330"/>
    <n v="47"/>
    <n v="912665"/>
    <d v="2014-05-28T00:00:00"/>
    <s v="IL"/>
    <s v="100/300"/>
    <n v="2000"/>
    <n v="1133.27"/>
    <n v="0"/>
    <n v="432218"/>
    <s v="FEMALE"/>
    <s v="High School"/>
    <s v="Craft-Repair"/>
    <s v="Wife"/>
    <n v="0"/>
    <n v="-56400"/>
    <d v="2015-03-01T00:00:00"/>
    <s v="Multi-Vehicle Collision"/>
    <s v="Side Collision"/>
    <s v="Total Loss"/>
    <s v="Other"/>
    <s v="NY"/>
    <s v="Northbrook"/>
    <n v="20"/>
    <n v="2"/>
    <s v="Unknown"/>
    <n v="0"/>
    <n v="2"/>
    <s v="Yes"/>
    <n v="60500"/>
    <n v="11000"/>
    <n v="5500"/>
    <n v="44000"/>
    <s v="Ford"/>
    <s v="F150"/>
    <n v="1999"/>
    <x v="0"/>
    <s v="High"/>
    <x v="2"/>
  </r>
  <r>
    <n v="128"/>
    <n v="35"/>
    <n v="469966"/>
    <d v="2004-07-22T00:00:00"/>
    <s v="IN"/>
    <s v="500/1000"/>
    <n v="500"/>
    <n v="1366.6"/>
    <n v="0"/>
    <n v="620493"/>
    <s v="FEMALE"/>
    <s v="MD"/>
    <s v="Machine-Op-Inspct"/>
    <s v="Other-Relative"/>
    <n v="0"/>
    <n v="0"/>
    <d v="2015-01-01T00:00:00"/>
    <s v="Multi-Vehicle Collision"/>
    <s v="Front Collision"/>
    <s v="Minor Damage"/>
    <s v="Fire"/>
    <s v="NY"/>
    <s v="Columbus"/>
    <n v="10"/>
    <n v="3"/>
    <s v="Unknown"/>
    <n v="2"/>
    <n v="1"/>
    <s v="No"/>
    <n v="88220"/>
    <n v="16040"/>
    <n v="16040"/>
    <n v="56140"/>
    <s v="Chevrolet"/>
    <s v="Malibu"/>
    <n v="2008"/>
    <x v="1"/>
    <s v="Low"/>
    <x v="1"/>
  </r>
  <r>
    <n v="147"/>
    <n v="37"/>
    <n v="952300"/>
    <d v="2009-08-02T00:00:00"/>
    <s v="OH"/>
    <s v="500/1000"/>
    <n v="1000"/>
    <n v="1439.9"/>
    <n v="6000000"/>
    <n v="475391"/>
    <s v="FEMALE"/>
    <s v="Associate"/>
    <s v="Prof-Specialty"/>
    <s v="Husband"/>
    <n v="0"/>
    <n v="-48400"/>
    <d v="2015-01-29T00:00:00"/>
    <s v="Multi-Vehicle Collision"/>
    <s v="Rear Collision"/>
    <s v="Total Loss"/>
    <s v="Other"/>
    <s v="SC"/>
    <s v="Springfield"/>
    <n v="2"/>
    <n v="2"/>
    <s v="No"/>
    <n v="1"/>
    <n v="2"/>
    <s v="No"/>
    <n v="53680"/>
    <n v="9760"/>
    <n v="4880"/>
    <n v="39040"/>
    <s v="Acura"/>
    <s v="MDX"/>
    <n v="2004"/>
    <x v="1"/>
    <s v="Medium"/>
    <x v="0"/>
  </r>
  <r>
    <n v="287"/>
    <n v="45"/>
    <n v="322609"/>
    <d v="2007-07-05T00:00:00"/>
    <s v="OH"/>
    <s v="500/1000"/>
    <n v="1000"/>
    <n v="1230.69"/>
    <n v="0"/>
    <n v="440720"/>
    <s v="MALE"/>
    <s v="Masters"/>
    <s v="Transport-Moving"/>
    <s v="Not-In-Family"/>
    <n v="0"/>
    <n v="-54600"/>
    <d v="2015-01-10T00:00:00"/>
    <s v="Single Vehicle Collision"/>
    <s v="Front Collision"/>
    <s v="Minor Damage"/>
    <s v="Fire"/>
    <s v="VA"/>
    <s v="Springfield"/>
    <n v="19"/>
    <n v="1"/>
    <s v="No"/>
    <n v="0"/>
    <n v="2"/>
    <s v="No"/>
    <n v="53800"/>
    <n v="5380"/>
    <n v="5380"/>
    <n v="43040"/>
    <s v="Acura"/>
    <s v="MDX"/>
    <n v="2006"/>
    <x v="1"/>
    <s v="Medium"/>
    <x v="2"/>
  </r>
  <r>
    <n v="142"/>
    <n v="29"/>
    <n v="890280"/>
    <d v="2010-01-24T00:00:00"/>
    <s v="OH"/>
    <s v="100/300"/>
    <n v="2000"/>
    <n v="1307.68"/>
    <n v="0"/>
    <n v="606942"/>
    <s v="FEMALE"/>
    <s v="MD"/>
    <s v="Craft-Repair"/>
    <s v="Husband"/>
    <n v="0"/>
    <n v="-48500"/>
    <d v="2015-01-29T00:00:00"/>
    <s v="Single Vehicle Collision"/>
    <s v="Rear Collision"/>
    <s v="Major Damage"/>
    <s v="Police"/>
    <s v="NY"/>
    <s v="Columbus"/>
    <n v="10"/>
    <n v="1"/>
    <s v="Yes"/>
    <n v="1"/>
    <n v="2"/>
    <s v="No"/>
    <n v="54360"/>
    <n v="4530"/>
    <n v="9060"/>
    <n v="40770"/>
    <s v="Mercedes"/>
    <s v="E400"/>
    <n v="1995"/>
    <x v="0"/>
    <s v="High"/>
    <x v="1"/>
  </r>
  <r>
    <n v="162"/>
    <n v="35"/>
    <n v="431583"/>
    <d v="2000-05-15T00:00:00"/>
    <s v="IL"/>
    <s v="500/1000"/>
    <n v="2000"/>
    <n v="1124.69"/>
    <n v="0"/>
    <n v="446971"/>
    <s v="FEMALE"/>
    <s v="Masters"/>
    <s v="Handlers-Cleaners"/>
    <s v="Husband"/>
    <n v="0"/>
    <n v="0"/>
    <d v="2015-02-20T00:00:00"/>
    <s v="Single Vehicle Collision"/>
    <s v="Side Collision"/>
    <s v="Major Damage"/>
    <s v="Police"/>
    <s v="WV"/>
    <s v="Arlington"/>
    <n v="14"/>
    <n v="1"/>
    <s v="Yes"/>
    <n v="0"/>
    <n v="3"/>
    <s v="Yes"/>
    <n v="54340"/>
    <n v="9880"/>
    <n v="4940"/>
    <n v="39520"/>
    <s v="Toyota"/>
    <s v="Camry"/>
    <n v="2001"/>
    <x v="1"/>
    <s v="High"/>
    <x v="3"/>
  </r>
  <r>
    <n v="140"/>
    <n v="35"/>
    <n v="155912"/>
    <d v="2008-03-21T00:00:00"/>
    <s v="OH"/>
    <s v="100/300"/>
    <n v="1000"/>
    <n v="1520.78"/>
    <n v="0"/>
    <n v="470538"/>
    <s v="FEMALE"/>
    <s v="High School"/>
    <s v="Craft-Repair"/>
    <s v="Wife"/>
    <n v="0"/>
    <n v="-42900"/>
    <d v="2015-01-21T00:00:00"/>
    <s v="Parked Car"/>
    <s v="Unknown"/>
    <s v="Trivial Damage"/>
    <s v="None"/>
    <s v="SC"/>
    <s v="Columbus"/>
    <n v="5"/>
    <n v="1"/>
    <s v="Unknown"/>
    <n v="0"/>
    <n v="2"/>
    <s v="Yes"/>
    <n v="2860"/>
    <n v="520"/>
    <n v="260"/>
    <n v="2080"/>
    <s v="Chevrolet"/>
    <s v="Tahoe"/>
    <n v="1997"/>
    <x v="0"/>
    <s v="Medium"/>
    <x v="0"/>
  </r>
  <r>
    <n v="106"/>
    <n v="28"/>
    <n v="110143"/>
    <d v="1990-05-07T00:00:00"/>
    <s v="OH"/>
    <s v="100/300"/>
    <n v="2000"/>
    <n v="1609.11"/>
    <n v="0"/>
    <n v="601177"/>
    <s v="MALE"/>
    <s v="High School"/>
    <s v="Craft-Repair"/>
    <s v="Own-Child"/>
    <n v="0"/>
    <n v="0"/>
    <d v="2015-01-18T00:00:00"/>
    <s v="Vehicle Theft"/>
    <s v="Unknown"/>
    <s v="Minor Damage"/>
    <s v="Police"/>
    <s v="WV"/>
    <s v="Hillsdale"/>
    <n v="8"/>
    <n v="1"/>
    <s v="Yes"/>
    <n v="2"/>
    <n v="1"/>
    <s v="Yes"/>
    <n v="5490"/>
    <n v="0"/>
    <n v="1220"/>
    <n v="4270"/>
    <s v="Saab"/>
    <n v="95"/>
    <n v="1999"/>
    <x v="1"/>
    <s v="High"/>
    <x v="1"/>
  </r>
  <r>
    <n v="292"/>
    <n v="45"/>
    <n v="808544"/>
    <d v="1991-02-05T00:00:00"/>
    <s v="IL"/>
    <s v="500/1000"/>
    <n v="1000"/>
    <n v="1358.91"/>
    <n v="0"/>
    <n v="451470"/>
    <s v="MALE"/>
    <s v="Masters"/>
    <s v="Craft-Repair"/>
    <s v="Unmarried"/>
    <n v="0"/>
    <n v="0"/>
    <d v="2015-01-09T00:00:00"/>
    <s v="Vehicle Theft"/>
    <s v="Unknown"/>
    <s v="Trivial Damage"/>
    <s v="Police"/>
    <s v="WV"/>
    <s v="North bend"/>
    <n v="4"/>
    <n v="1"/>
    <s v="No"/>
    <n v="0"/>
    <n v="2"/>
    <s v="Unknown"/>
    <n v="7370"/>
    <n v="670"/>
    <n v="1340"/>
    <n v="5360"/>
    <s v="Subaru"/>
    <s v="Impreza"/>
    <n v="1997"/>
    <x v="1"/>
    <s v="Medium"/>
    <x v="0"/>
  </r>
  <r>
    <n v="34"/>
    <n v="34"/>
    <n v="409074"/>
    <d v="1992-03-19T00:00:00"/>
    <s v="OH"/>
    <s v="500/1000"/>
    <n v="500"/>
    <n v="1295.8699999999999"/>
    <n v="0"/>
    <n v="438529"/>
    <s v="FEMALE"/>
    <s v="PhD"/>
    <s v="Priv-House-Serv"/>
    <s v="Husband"/>
    <n v="0"/>
    <n v="0"/>
    <d v="2015-01-13T00:00:00"/>
    <s v="Multi-Vehicle Collision"/>
    <s v="Side Collision"/>
    <s v="Major Damage"/>
    <s v="Ambulance"/>
    <s v="NC"/>
    <s v="Columbus"/>
    <n v="4"/>
    <n v="3"/>
    <s v="Unknown"/>
    <n v="1"/>
    <n v="0"/>
    <s v="No"/>
    <n v="50800"/>
    <n v="5080"/>
    <n v="5080"/>
    <n v="40640"/>
    <s v="Audi"/>
    <s v="A3"/>
    <n v="1997"/>
    <x v="0"/>
    <s v="Low"/>
    <x v="0"/>
  </r>
  <r>
    <n v="290"/>
    <n v="48"/>
    <n v="824728"/>
    <d v="2013-04-24T00:00:00"/>
    <s v="IL"/>
    <s v="250/500"/>
    <n v="500"/>
    <n v="1161.03"/>
    <n v="5000000"/>
    <n v="469742"/>
    <s v="MALE"/>
    <s v="Associate"/>
    <s v="Adm-Clerical"/>
    <s v="Not-In-Family"/>
    <n v="45300"/>
    <n v="0"/>
    <d v="2015-02-13T00:00:00"/>
    <s v="Multi-Vehicle Collision"/>
    <s v="Side Collision"/>
    <s v="Minor Damage"/>
    <s v="Fire"/>
    <s v="VA"/>
    <s v="Northbrook"/>
    <n v="20"/>
    <n v="2"/>
    <s v="Unknown"/>
    <n v="1"/>
    <n v="1"/>
    <s v="Unknown"/>
    <n v="41520"/>
    <n v="5190"/>
    <n v="5190"/>
    <n v="31140"/>
    <s v="Nissan"/>
    <s v="Ultimo"/>
    <n v="2014"/>
    <x v="1"/>
    <s v="Low"/>
    <x v="2"/>
  </r>
  <r>
    <n v="182"/>
    <n v="38"/>
    <n v="606037"/>
    <d v="2009-04-10T00:00:00"/>
    <s v="OH"/>
    <s v="500/1000"/>
    <n v="2000"/>
    <n v="1441.06"/>
    <n v="0"/>
    <n v="435534"/>
    <s v="FEMALE"/>
    <s v="Masters"/>
    <s v="Armed-Forces"/>
    <s v="Husband"/>
    <n v="53800"/>
    <n v="-78300"/>
    <d v="2015-01-08T00:00:00"/>
    <s v="Single Vehicle Collision"/>
    <s v="Side Collision"/>
    <s v="Total Loss"/>
    <s v="Police"/>
    <s v="NY"/>
    <s v="River wood"/>
    <n v="18"/>
    <n v="1"/>
    <s v="Unknown"/>
    <n v="2"/>
    <n v="3"/>
    <s v="Yes"/>
    <n v="89650"/>
    <n v="8150"/>
    <n v="16300"/>
    <n v="65200"/>
    <s v="Dodge"/>
    <s v="RAM"/>
    <n v="2005"/>
    <x v="1"/>
    <s v="High"/>
    <x v="2"/>
  </r>
  <r>
    <n v="362"/>
    <n v="55"/>
    <n v="636843"/>
    <d v="2008-12-01T00:00:00"/>
    <s v="OH"/>
    <s v="100/300"/>
    <n v="1000"/>
    <n v="1097.99"/>
    <n v="0"/>
    <n v="442239"/>
    <s v="FEMALE"/>
    <s v="JD"/>
    <s v="Other-Service"/>
    <s v="Unmarried"/>
    <n v="44400"/>
    <n v="-71500"/>
    <d v="2015-02-17T00:00:00"/>
    <s v="Multi-Vehicle Collision"/>
    <s v="Rear Collision"/>
    <s v="Total Loss"/>
    <s v="Police"/>
    <s v="NY"/>
    <s v="Hillsdale"/>
    <n v="0"/>
    <n v="3"/>
    <s v="No"/>
    <n v="0"/>
    <n v="3"/>
    <s v="No"/>
    <n v="39690"/>
    <n v="0"/>
    <n v="0"/>
    <n v="39690"/>
    <s v="Subaru"/>
    <s v="Legacy"/>
    <n v="1998"/>
    <x v="1"/>
    <s v="Medium"/>
    <x v="0"/>
  </r>
  <r>
    <n v="143"/>
    <n v="32"/>
    <n v="111874"/>
    <d v="2000-07-05T00:00:00"/>
    <s v="IL"/>
    <s v="500/1000"/>
    <n v="1000"/>
    <n v="1464.42"/>
    <n v="0"/>
    <n v="468986"/>
    <s v="FEMALE"/>
    <s v="High School"/>
    <s v="Exec-Managerial"/>
    <s v="Husband"/>
    <n v="79900"/>
    <n v="0"/>
    <d v="2015-01-15T00:00:00"/>
    <s v="Single Vehicle Collision"/>
    <s v="Rear Collision"/>
    <s v="Major Damage"/>
    <s v="Ambulance"/>
    <s v="SC"/>
    <s v="Springfield"/>
    <n v="1"/>
    <n v="1"/>
    <s v="Unknown"/>
    <n v="2"/>
    <n v="0"/>
    <s v="No"/>
    <n v="62260"/>
    <n v="5660"/>
    <n v="5660"/>
    <n v="50940"/>
    <s v="Saab"/>
    <s v="92x"/>
    <n v="1995"/>
    <x v="1"/>
    <s v="Medium"/>
    <x v="0"/>
  </r>
  <r>
    <n v="183"/>
    <n v="38"/>
    <n v="439844"/>
    <d v="2014-06-11T00:00:00"/>
    <s v="IL"/>
    <s v="250/500"/>
    <n v="500"/>
    <n v="1543.68"/>
    <n v="0"/>
    <n v="606988"/>
    <s v="FEMALE"/>
    <s v="Masters"/>
    <s v="Prof-Specialty"/>
    <s v="Not-In-Family"/>
    <n v="20200"/>
    <n v="0"/>
    <d v="2015-01-24T00:00:00"/>
    <s v="Single Vehicle Collision"/>
    <s v="Side Collision"/>
    <s v="Major Damage"/>
    <s v="Police"/>
    <s v="NC"/>
    <s v="Hillsdale"/>
    <n v="17"/>
    <n v="1"/>
    <s v="No"/>
    <n v="0"/>
    <n v="1"/>
    <s v="Yes"/>
    <n v="51920"/>
    <n v="9440"/>
    <n v="4720"/>
    <n v="37760"/>
    <s v="Audi"/>
    <s v="A3"/>
    <n v="2001"/>
    <x v="0"/>
    <s v="Low"/>
    <x v="3"/>
  </r>
  <r>
    <n v="254"/>
    <n v="40"/>
    <n v="463513"/>
    <d v="1995-04-23T00:00:00"/>
    <s v="IL"/>
    <s v="250/500"/>
    <n v="500"/>
    <n v="1390.89"/>
    <n v="5000000"/>
    <n v="453719"/>
    <s v="MALE"/>
    <s v="College"/>
    <s v="Armed-Forces"/>
    <s v="Wife"/>
    <n v="0"/>
    <n v="-74400"/>
    <d v="2015-02-28T00:00:00"/>
    <s v="Single Vehicle Collision"/>
    <s v="Front Collision"/>
    <s v="Minor Damage"/>
    <s v="Other"/>
    <s v="NY"/>
    <s v="River wood"/>
    <n v="23"/>
    <n v="1"/>
    <s v="Unknown"/>
    <n v="2"/>
    <n v="2"/>
    <s v="Unknown"/>
    <n v="53460"/>
    <n v="9720"/>
    <n v="4860"/>
    <n v="38880"/>
    <s v="Volkswagen"/>
    <s v="Jetta"/>
    <n v="2009"/>
    <x v="1"/>
    <s v="Low"/>
    <x v="2"/>
  </r>
  <r>
    <n v="249"/>
    <n v="43"/>
    <n v="577858"/>
    <d v="1990-09-16T00:00:00"/>
    <s v="OH"/>
    <s v="100/300"/>
    <n v="2000"/>
    <n v="1148.58"/>
    <n v="0"/>
    <n v="475524"/>
    <s v="FEMALE"/>
    <s v="MD"/>
    <s v="Adm-Clerical"/>
    <s v="Not-In-Family"/>
    <n v="0"/>
    <n v="-71200"/>
    <d v="2015-02-16T00:00:00"/>
    <s v="Multi-Vehicle Collision"/>
    <s v="Rear Collision"/>
    <s v="Total Loss"/>
    <s v="Fire"/>
    <s v="SC"/>
    <s v="Arlington"/>
    <n v="4"/>
    <n v="3"/>
    <s v="Yes"/>
    <n v="2"/>
    <n v="1"/>
    <s v="Yes"/>
    <n v="57100"/>
    <n v="5710"/>
    <n v="5710"/>
    <n v="45680"/>
    <s v="Honda"/>
    <s v="CRV"/>
    <n v="2014"/>
    <x v="1"/>
    <s v="High"/>
    <x v="0"/>
  </r>
  <r>
    <n v="169"/>
    <n v="36"/>
    <n v="607351"/>
    <d v="1998-12-11T00:00:00"/>
    <s v="IN"/>
    <s v="250/500"/>
    <n v="500"/>
    <n v="1616.26"/>
    <n v="0"/>
    <n v="617804"/>
    <s v="MALE"/>
    <s v="High School"/>
    <s v="Exec-Managerial"/>
    <s v="Unmarried"/>
    <n v="50700"/>
    <n v="-57600"/>
    <d v="2015-02-09T00:00:00"/>
    <s v="Multi-Vehicle Collision"/>
    <s v="Front Collision"/>
    <s v="Total Loss"/>
    <s v="Ambulance"/>
    <s v="NY"/>
    <s v="Springfield"/>
    <n v="0"/>
    <n v="3"/>
    <s v="No"/>
    <n v="2"/>
    <n v="3"/>
    <s v="Unknown"/>
    <n v="77440"/>
    <n v="14080"/>
    <n v="7040"/>
    <n v="56320"/>
    <s v="Dodge"/>
    <s v="Neon"/>
    <n v="2004"/>
    <x v="1"/>
    <s v="Low"/>
    <x v="0"/>
  </r>
  <r>
    <n v="235"/>
    <n v="40"/>
    <n v="682754"/>
    <d v="1995-10-09T00:00:00"/>
    <s v="IL"/>
    <s v="500/1000"/>
    <n v="500"/>
    <n v="1398.94"/>
    <n v="0"/>
    <n v="613399"/>
    <s v="MALE"/>
    <s v="College"/>
    <s v="Craft-Repair"/>
    <s v="Husband"/>
    <n v="0"/>
    <n v="0"/>
    <d v="2015-01-24T00:00:00"/>
    <s v="Single Vehicle Collision"/>
    <s v="Side Collision"/>
    <s v="Minor Damage"/>
    <s v="Ambulance"/>
    <s v="NY"/>
    <s v="River wood"/>
    <n v="11"/>
    <n v="1"/>
    <s v="No"/>
    <n v="1"/>
    <n v="2"/>
    <s v="No"/>
    <n v="68300"/>
    <n v="6830"/>
    <n v="13660"/>
    <n v="47810"/>
    <s v="Subaru"/>
    <s v="Forrester"/>
    <n v="2003"/>
    <x v="1"/>
    <s v="Low"/>
    <x v="1"/>
  </r>
  <r>
    <n v="112"/>
    <n v="32"/>
    <n v="757352"/>
    <d v="1999-12-21T00:00:00"/>
    <s v="OH"/>
    <s v="500/1000"/>
    <n v="1000"/>
    <n v="1238.92"/>
    <n v="0"/>
    <n v="453400"/>
    <s v="MALE"/>
    <s v="Associate"/>
    <s v="Other-Service"/>
    <s v="Other-Relative"/>
    <n v="57800"/>
    <n v="-53700"/>
    <d v="2015-02-11T00:00:00"/>
    <s v="Parked Car"/>
    <s v="Unknown"/>
    <s v="Trivial Damage"/>
    <s v="None"/>
    <s v="NY"/>
    <s v="Arlington"/>
    <n v="4"/>
    <n v="1"/>
    <s v="Unknown"/>
    <n v="0"/>
    <n v="2"/>
    <s v="Unknown"/>
    <n v="5060"/>
    <n v="460"/>
    <n v="920"/>
    <n v="3680"/>
    <s v="Honda"/>
    <s v="CRV"/>
    <n v="2012"/>
    <x v="1"/>
    <s v="Medium"/>
    <x v="0"/>
  </r>
  <r>
    <n v="16"/>
    <n v="32"/>
    <n v="307469"/>
    <d v="2002-07-28T00:00:00"/>
    <s v="IL"/>
    <s v="100/300"/>
    <n v="1000"/>
    <n v="968.46"/>
    <n v="0"/>
    <n v="615767"/>
    <s v="MALE"/>
    <s v="MD"/>
    <s v="Tech-Support"/>
    <s v="Not-In-Family"/>
    <n v="50800"/>
    <n v="-66200"/>
    <d v="2015-01-27T00:00:00"/>
    <s v="Multi-Vehicle Collision"/>
    <s v="Side Collision"/>
    <s v="Total Loss"/>
    <s v="Ambulance"/>
    <s v="WV"/>
    <s v="Columbus"/>
    <n v="0"/>
    <n v="3"/>
    <s v="Unknown"/>
    <n v="0"/>
    <n v="2"/>
    <s v="Unknown"/>
    <n v="59400"/>
    <n v="6600"/>
    <n v="13200"/>
    <n v="39600"/>
    <s v="Dodge"/>
    <s v="RAM"/>
    <n v="1995"/>
    <x v="0"/>
    <s v="Medium"/>
    <x v="0"/>
  </r>
  <r>
    <n v="128"/>
    <n v="31"/>
    <n v="526296"/>
    <d v="1993-08-03T00:00:00"/>
    <s v="IL"/>
    <s v="100/300"/>
    <n v="500"/>
    <n v="1045.1199999999999"/>
    <n v="0"/>
    <n v="615311"/>
    <s v="FEMALE"/>
    <s v="High School"/>
    <s v="Transport-Moving"/>
    <s v="Other-Relative"/>
    <n v="0"/>
    <n v="-28300"/>
    <d v="2015-01-19T00:00:00"/>
    <s v="Multi-Vehicle Collision"/>
    <s v="Side Collision"/>
    <s v="Major Damage"/>
    <s v="Ambulance"/>
    <s v="NY"/>
    <s v="Springfield"/>
    <n v="2"/>
    <n v="3"/>
    <s v="No"/>
    <n v="0"/>
    <n v="2"/>
    <s v="Unknown"/>
    <n v="69930"/>
    <n v="0"/>
    <n v="15540"/>
    <n v="54390"/>
    <s v="Ford"/>
    <s v="Escape"/>
    <n v="2013"/>
    <x v="0"/>
    <s v="Low"/>
    <x v="0"/>
  </r>
  <r>
    <n v="103"/>
    <n v="27"/>
    <n v="658816"/>
    <d v="2007-12-16T00:00:00"/>
    <s v="IN"/>
    <s v="100/300"/>
    <n v="1000"/>
    <n v="1537.33"/>
    <n v="0"/>
    <n v="468470"/>
    <s v="FEMALE"/>
    <s v="College"/>
    <s v="Handlers-Cleaners"/>
    <s v="Husband"/>
    <n v="0"/>
    <n v="-74800"/>
    <d v="2015-02-20T00:00:00"/>
    <s v="Multi-Vehicle Collision"/>
    <s v="Front Collision"/>
    <s v="Minor Damage"/>
    <s v="Police"/>
    <s v="NY"/>
    <s v="Springfield"/>
    <n v="11"/>
    <n v="3"/>
    <s v="Yes"/>
    <n v="1"/>
    <n v="1"/>
    <s v="No"/>
    <n v="77700"/>
    <n v="7770"/>
    <n v="15540"/>
    <n v="54390"/>
    <s v="Jeep"/>
    <s v="Wrangler"/>
    <n v="2008"/>
    <x v="1"/>
    <s v="Medium"/>
    <x v="1"/>
  </r>
  <r>
    <n v="356"/>
    <n v="54"/>
    <n v="913337"/>
    <d v="2008-02-10T00:00:00"/>
    <s v="OH"/>
    <s v="500/1000"/>
    <n v="500"/>
    <n v="912.3"/>
    <n v="0"/>
    <n v="461383"/>
    <s v="MALE"/>
    <s v="College"/>
    <s v="Prof-Specialty"/>
    <s v="Wife"/>
    <n v="58500"/>
    <n v="-44000"/>
    <d v="2015-01-10T00:00:00"/>
    <s v="Multi-Vehicle Collision"/>
    <s v="Front Collision"/>
    <s v="Major Damage"/>
    <s v="Other"/>
    <s v="SC"/>
    <s v="North bend"/>
    <n v="23"/>
    <n v="3"/>
    <s v="No"/>
    <n v="2"/>
    <n v="1"/>
    <s v="Unknown"/>
    <n v="68750"/>
    <n v="12500"/>
    <n v="12500"/>
    <n v="43750"/>
    <s v="Audi"/>
    <s v="A5"/>
    <n v="2007"/>
    <x v="0"/>
    <s v="Low"/>
    <x v="2"/>
  </r>
  <r>
    <n v="109"/>
    <n v="29"/>
    <n v="488464"/>
    <d v="2006-10-01T00:00:00"/>
    <s v="OH"/>
    <s v="100/300"/>
    <n v="2000"/>
    <n v="1007.28"/>
    <n v="6000000"/>
    <n v="457727"/>
    <s v="FEMALE"/>
    <s v="High School"/>
    <s v="Adm-Clerical"/>
    <s v="Husband"/>
    <n v="0"/>
    <n v="0"/>
    <d v="2015-02-21T00:00:00"/>
    <s v="Multi-Vehicle Collision"/>
    <s v="Side Collision"/>
    <s v="Minor Damage"/>
    <s v="Police"/>
    <s v="NY"/>
    <s v="River wood"/>
    <n v="17"/>
    <n v="3"/>
    <s v="No"/>
    <n v="1"/>
    <n v="3"/>
    <s v="Yes"/>
    <n v="91080"/>
    <n v="16560"/>
    <n v="16560"/>
    <n v="57960"/>
    <s v="Jeep"/>
    <s v="Wrangler"/>
    <n v="1995"/>
    <x v="1"/>
    <s v="High"/>
    <x v="3"/>
  </r>
  <r>
    <n v="2"/>
    <n v="20"/>
    <n v="480094"/>
    <d v="2003-03-09T00:00:00"/>
    <s v="IN"/>
    <s v="500/1000"/>
    <n v="1000"/>
    <n v="1189.98"/>
    <n v="4000000"/>
    <n v="613327"/>
    <s v="FEMALE"/>
    <s v="High School"/>
    <s v="Craft-Repair"/>
    <s v="Other-Relative"/>
    <n v="0"/>
    <n v="-54700"/>
    <d v="2015-02-01T00:00:00"/>
    <s v="Single Vehicle Collision"/>
    <s v="Side Collision"/>
    <s v="Minor Damage"/>
    <s v="Other"/>
    <s v="WV"/>
    <s v="Columbus"/>
    <n v="22"/>
    <n v="1"/>
    <s v="No"/>
    <n v="1"/>
    <n v="3"/>
    <s v="Yes"/>
    <n v="48360"/>
    <n v="4030"/>
    <n v="8060"/>
    <n v="36270"/>
    <s v="Audi"/>
    <s v="A5"/>
    <n v="2000"/>
    <x v="1"/>
    <s v="Medium"/>
    <x v="2"/>
  </r>
  <r>
    <n v="198"/>
    <n v="34"/>
    <n v="263108"/>
    <d v="2003-05-29T00:00:00"/>
    <s v="OH"/>
    <s v="250/500"/>
    <n v="1000"/>
    <n v="1576.41"/>
    <n v="0"/>
    <n v="614941"/>
    <s v="MALE"/>
    <s v="Associate"/>
    <s v="Handlers-Cleaners"/>
    <s v="Other-Relative"/>
    <n v="0"/>
    <n v="-55100"/>
    <d v="2015-02-25T00:00:00"/>
    <s v="Single Vehicle Collision"/>
    <s v="Side Collision"/>
    <s v="Major Damage"/>
    <s v="Other"/>
    <s v="WV"/>
    <s v="Hillsdale"/>
    <n v="18"/>
    <n v="1"/>
    <s v="Yes"/>
    <n v="1"/>
    <n v="1"/>
    <s v="Yes"/>
    <n v="95000"/>
    <n v="9500"/>
    <n v="9500"/>
    <n v="76000"/>
    <s v="Ford"/>
    <s v="F150"/>
    <n v="2001"/>
    <x v="1"/>
    <s v="Medium"/>
    <x v="2"/>
  </r>
  <r>
    <n v="107"/>
    <n v="32"/>
    <n v="298412"/>
    <d v="2002-05-06T00:00:00"/>
    <s v="OH"/>
    <s v="100/300"/>
    <n v="500"/>
    <n v="1172.82"/>
    <n v="4000000"/>
    <n v="440680"/>
    <s v="MALE"/>
    <s v="Associate"/>
    <s v="Machine-Op-Inspct"/>
    <s v="Other-Relative"/>
    <n v="82100"/>
    <n v="0"/>
    <d v="2015-02-24T00:00:00"/>
    <s v="Vehicle Theft"/>
    <s v="Unknown"/>
    <s v="Trivial Damage"/>
    <s v="Police"/>
    <s v="SC"/>
    <s v="Arlington"/>
    <n v="8"/>
    <n v="1"/>
    <s v="Unknown"/>
    <n v="1"/>
    <n v="3"/>
    <s v="No"/>
    <n v="3900"/>
    <n v="780"/>
    <n v="390"/>
    <n v="2730"/>
    <s v="Ford"/>
    <s v="F150"/>
    <n v="2010"/>
    <x v="1"/>
    <s v="Low"/>
    <x v="1"/>
  </r>
  <r>
    <n v="252"/>
    <n v="39"/>
    <n v="261905"/>
    <d v="2004-02-28T00:00:00"/>
    <s v="IL"/>
    <s v="500/1000"/>
    <n v="500"/>
    <n v="1312.22"/>
    <n v="9000000"/>
    <n v="609949"/>
    <s v="MALE"/>
    <s v="High School"/>
    <s v="Transport-Moving"/>
    <s v="Other-Relative"/>
    <n v="0"/>
    <n v="-33300"/>
    <d v="2015-02-21T00:00:00"/>
    <s v="Multi-Vehicle Collision"/>
    <s v="Front Collision"/>
    <s v="Minor Damage"/>
    <s v="Other"/>
    <s v="NC"/>
    <s v="River wood"/>
    <n v="15"/>
    <n v="3"/>
    <s v="Unknown"/>
    <n v="0"/>
    <n v="3"/>
    <s v="No"/>
    <n v="59400"/>
    <n v="11880"/>
    <n v="5940"/>
    <n v="41580"/>
    <s v="Jeep"/>
    <s v="Grand Cherokee"/>
    <n v="2010"/>
    <x v="0"/>
    <s v="Low"/>
    <x v="3"/>
  </r>
  <r>
    <n v="303"/>
    <n v="43"/>
    <n v="674485"/>
    <d v="1999-01-14T00:00:00"/>
    <s v="OH"/>
    <s v="500/1000"/>
    <n v="1000"/>
    <n v="671.01"/>
    <n v="7000000"/>
    <n v="479655"/>
    <s v="FEMALE"/>
    <s v="Associate"/>
    <s v="Machine-Op-Inspct"/>
    <s v="Other-Relative"/>
    <n v="42900"/>
    <n v="-61500"/>
    <d v="2015-01-08T00:00:00"/>
    <s v="Single Vehicle Collision"/>
    <s v="Rear Collision"/>
    <s v="Minor Damage"/>
    <s v="Fire"/>
    <s v="NC"/>
    <s v="Springfield"/>
    <n v="20"/>
    <n v="1"/>
    <s v="Unknown"/>
    <n v="2"/>
    <n v="0"/>
    <s v="Unknown"/>
    <n v="60210"/>
    <n v="6690"/>
    <n v="6690"/>
    <n v="46830"/>
    <s v="Nissan"/>
    <s v="Maxima"/>
    <n v="2013"/>
    <x v="1"/>
    <s v="Medium"/>
    <x v="2"/>
  </r>
  <r>
    <n v="101"/>
    <n v="32"/>
    <n v="223404"/>
    <d v="2002-01-23T00:00:00"/>
    <s v="IL"/>
    <s v="250/500"/>
    <n v="500"/>
    <n v="895.14"/>
    <n v="0"/>
    <n v="439964"/>
    <s v="MALE"/>
    <s v="JD"/>
    <s v="Sales"/>
    <s v="Other-Relative"/>
    <n v="52600"/>
    <n v="-30400"/>
    <d v="2015-01-10T00:00:00"/>
    <s v="Single Vehicle Collision"/>
    <s v="Front Collision"/>
    <s v="Minor Damage"/>
    <s v="Ambulance"/>
    <s v="SC"/>
    <s v="Columbus"/>
    <n v="4"/>
    <n v="1"/>
    <s v="Unknown"/>
    <n v="0"/>
    <n v="3"/>
    <s v="Yes"/>
    <n v="43600"/>
    <n v="8720"/>
    <n v="4360"/>
    <n v="30520"/>
    <s v="Subaru"/>
    <s v="Legacy"/>
    <n v="2010"/>
    <x v="1"/>
    <s v="Low"/>
    <x v="0"/>
  </r>
  <r>
    <n v="446"/>
    <n v="57"/>
    <n v="991480"/>
    <d v="1992-12-09T00:00:00"/>
    <s v="IN"/>
    <s v="100/300"/>
    <n v="2000"/>
    <n v="1373.21"/>
    <n v="0"/>
    <n v="478486"/>
    <s v="MALE"/>
    <s v="College"/>
    <s v="Adm-Clerical"/>
    <s v="Unmarried"/>
    <n v="42700"/>
    <n v="-64900"/>
    <d v="2015-02-14T00:00:00"/>
    <s v="Multi-Vehicle Collision"/>
    <s v="Front Collision"/>
    <s v="Total Loss"/>
    <s v="Police"/>
    <s v="SC"/>
    <s v="Northbrook"/>
    <n v="10"/>
    <n v="3"/>
    <s v="No"/>
    <n v="0"/>
    <n v="0"/>
    <s v="No"/>
    <n v="62800"/>
    <n v="6280"/>
    <n v="12560"/>
    <n v="43960"/>
    <s v="Jeep"/>
    <s v="Wrangler"/>
    <n v="2012"/>
    <x v="1"/>
    <s v="High"/>
    <x v="1"/>
  </r>
  <r>
    <n v="330"/>
    <n v="48"/>
    <n v="804219"/>
    <d v="1998-06-24T00:00:00"/>
    <s v="OH"/>
    <s v="250/500"/>
    <n v="1000"/>
    <n v="1625.65"/>
    <n v="0"/>
    <n v="466498"/>
    <s v="MALE"/>
    <s v="College"/>
    <s v="Farming-Fishing"/>
    <s v="Husband"/>
    <n v="0"/>
    <n v="0"/>
    <d v="2015-02-26T00:00:00"/>
    <s v="Single Vehicle Collision"/>
    <s v="Side Collision"/>
    <s v="Major Damage"/>
    <s v="Ambulance"/>
    <s v="VA"/>
    <s v="Springfield"/>
    <n v="10"/>
    <n v="1"/>
    <s v="Yes"/>
    <n v="1"/>
    <n v="3"/>
    <s v="Unknown"/>
    <n v="59500"/>
    <n v="11900"/>
    <n v="5950"/>
    <n v="41650"/>
    <s v="Dodge"/>
    <s v="Neon"/>
    <n v="2006"/>
    <x v="1"/>
    <s v="Medium"/>
    <x v="1"/>
  </r>
  <r>
    <n v="211"/>
    <n v="37"/>
    <n v="483088"/>
    <d v="2011-01-06T00:00:00"/>
    <s v="OH"/>
    <s v="250/500"/>
    <n v="2000"/>
    <n v="1295.6300000000001"/>
    <n v="4000000"/>
    <n v="430878"/>
    <s v="FEMALE"/>
    <s v="PhD"/>
    <s v="Armed-Forces"/>
    <s v="Not-In-Family"/>
    <n v="42200"/>
    <n v="-33800"/>
    <d v="2015-01-30T00:00:00"/>
    <s v="Multi-Vehicle Collision"/>
    <s v="Front Collision"/>
    <s v="Total Loss"/>
    <s v="Police"/>
    <s v="WV"/>
    <s v="North bend"/>
    <n v="22"/>
    <n v="3"/>
    <s v="Yes"/>
    <n v="1"/>
    <n v="0"/>
    <s v="Unknown"/>
    <n v="53460"/>
    <n v="5940"/>
    <n v="5940"/>
    <n v="41580"/>
    <s v="Honda"/>
    <s v="CRV"/>
    <n v="2009"/>
    <x v="1"/>
    <s v="High"/>
    <x v="2"/>
  </r>
  <r>
    <n v="172"/>
    <n v="33"/>
    <n v="100804"/>
    <d v="2012-02-24T00:00:00"/>
    <s v="IL"/>
    <s v="100/300"/>
    <n v="1000"/>
    <n v="1459.96"/>
    <n v="6000000"/>
    <n v="600127"/>
    <s v="FEMALE"/>
    <s v="High School"/>
    <s v="Adm-Clerical"/>
    <s v="Wife"/>
    <n v="41300"/>
    <n v="-42000"/>
    <d v="2015-01-07T00:00:00"/>
    <s v="Multi-Vehicle Collision"/>
    <s v="Side Collision"/>
    <s v="Total Loss"/>
    <s v="Ambulance"/>
    <s v="NY"/>
    <s v="North bend"/>
    <n v="15"/>
    <n v="3"/>
    <s v="No"/>
    <n v="0"/>
    <n v="1"/>
    <s v="No"/>
    <n v="41690"/>
    <n v="7580"/>
    <n v="7580"/>
    <n v="26530"/>
    <s v="Saab"/>
    <n v="95"/>
    <n v="1999"/>
    <x v="1"/>
    <s v="Medium"/>
    <x v="3"/>
  </r>
  <r>
    <n v="316"/>
    <n v="46"/>
    <n v="941807"/>
    <d v="2011-06-25T00:00:00"/>
    <s v="OH"/>
    <s v="100/300"/>
    <n v="500"/>
    <n v="1219.94"/>
    <n v="7000000"/>
    <n v="431968"/>
    <s v="FEMALE"/>
    <s v="Masters"/>
    <s v="Prof-Specialty"/>
    <s v="Wife"/>
    <n v="0"/>
    <n v="-51000"/>
    <d v="2015-02-27T00:00:00"/>
    <s v="Single Vehicle Collision"/>
    <s v="Side Collision"/>
    <s v="Minor Damage"/>
    <s v="Ambulance"/>
    <s v="NY"/>
    <s v="Arlington"/>
    <n v="13"/>
    <n v="1"/>
    <s v="Unknown"/>
    <n v="0"/>
    <n v="1"/>
    <s v="Yes"/>
    <n v="63100"/>
    <n v="6310"/>
    <n v="12620"/>
    <n v="44170"/>
    <s v="Acura"/>
    <s v="TL"/>
    <n v="2000"/>
    <x v="1"/>
    <s v="Low"/>
    <x v="3"/>
  </r>
  <r>
    <n v="435"/>
    <n v="60"/>
    <n v="593466"/>
    <d v="2006-11-21T00:00:00"/>
    <s v="OH"/>
    <s v="500/1000"/>
    <n v="500"/>
    <n v="1064.49"/>
    <n v="5000000"/>
    <n v="462804"/>
    <s v="MALE"/>
    <s v="Associate"/>
    <s v="Priv-House-Serv"/>
    <s v="Other-Relative"/>
    <n v="73500"/>
    <n v="-43300"/>
    <d v="2015-02-13T00:00:00"/>
    <s v="Single Vehicle Collision"/>
    <s v="Front Collision"/>
    <s v="Total Loss"/>
    <s v="Ambulance"/>
    <s v="WV"/>
    <s v="Arlington"/>
    <n v="23"/>
    <n v="1"/>
    <s v="No"/>
    <n v="2"/>
    <n v="1"/>
    <s v="Unknown"/>
    <n v="62880"/>
    <n v="5240"/>
    <n v="10480"/>
    <n v="47160"/>
    <s v="Mercedes"/>
    <s v="E400"/>
    <n v="2007"/>
    <x v="0"/>
    <s v="Low"/>
    <x v="2"/>
  </r>
  <r>
    <n v="344"/>
    <n v="51"/>
    <n v="437442"/>
    <d v="2008-06-27T00:00:00"/>
    <s v="IL"/>
    <s v="100/300"/>
    <n v="1000"/>
    <n v="959.83"/>
    <n v="0"/>
    <n v="435809"/>
    <s v="FEMALE"/>
    <s v="Masters"/>
    <s v="Sales"/>
    <s v="Not-In-Family"/>
    <n v="0"/>
    <n v="-38700"/>
    <d v="2015-02-02T00:00:00"/>
    <s v="Multi-Vehicle Collision"/>
    <s v="Side Collision"/>
    <s v="Major Damage"/>
    <s v="Fire"/>
    <s v="NY"/>
    <s v="North bend"/>
    <n v="18"/>
    <n v="3"/>
    <s v="Unknown"/>
    <n v="2"/>
    <n v="2"/>
    <s v="Yes"/>
    <n v="75400"/>
    <n v="17400"/>
    <n v="11600"/>
    <n v="46400"/>
    <s v="Bmw"/>
    <s v="X6"/>
    <n v="2006"/>
    <x v="0"/>
    <s v="Medium"/>
    <x v="2"/>
  </r>
  <r>
    <n v="204"/>
    <n v="40"/>
    <n v="942106"/>
    <d v="1993-08-30T00:00:00"/>
    <s v="OH"/>
    <s v="250/500"/>
    <n v="2000"/>
    <n v="1767.02"/>
    <n v="0"/>
    <n v="453193"/>
    <s v="MALE"/>
    <s v="JD"/>
    <s v="Machine-Op-Inspct"/>
    <s v="Husband"/>
    <n v="0"/>
    <n v="-49300"/>
    <d v="2015-02-27T00:00:00"/>
    <s v="Single Vehicle Collision"/>
    <s v="Rear Collision"/>
    <s v="Total Loss"/>
    <s v="Ambulance"/>
    <s v="SC"/>
    <s v="Arlington"/>
    <n v="7"/>
    <n v="1"/>
    <s v="Yes"/>
    <n v="1"/>
    <n v="1"/>
    <s v="No"/>
    <n v="46200"/>
    <n v="4200"/>
    <n v="8400"/>
    <n v="33600"/>
    <s v="Audi"/>
    <s v="A5"/>
    <n v="1997"/>
    <x v="1"/>
    <s v="High"/>
    <x v="1"/>
  </r>
  <r>
    <n v="278"/>
    <n v="47"/>
    <n v="794951"/>
    <d v="2008-04-21T00:00:00"/>
    <s v="IN"/>
    <s v="500/1000"/>
    <n v="500"/>
    <n v="1285.01"/>
    <n v="0"/>
    <n v="459630"/>
    <s v="MALE"/>
    <s v="Masters"/>
    <s v="Machine-Op-Inspct"/>
    <s v="Not-In-Family"/>
    <n v="0"/>
    <n v="-39800"/>
    <d v="2015-02-02T00:00:00"/>
    <s v="Single Vehicle Collision"/>
    <s v="Rear Collision"/>
    <s v="Major Damage"/>
    <s v="Ambulance"/>
    <s v="VA"/>
    <s v="Hillsdale"/>
    <n v="21"/>
    <n v="1"/>
    <s v="No"/>
    <n v="2"/>
    <n v="2"/>
    <s v="Yes"/>
    <n v="58500"/>
    <n v="5850"/>
    <n v="5850"/>
    <n v="46800"/>
    <s v="Toyota"/>
    <s v="Camry"/>
    <n v="2010"/>
    <x v="1"/>
    <s v="Low"/>
    <x v="2"/>
  </r>
  <r>
    <n v="434"/>
    <n v="57"/>
    <n v="182450"/>
    <d v="2000-06-23T00:00:00"/>
    <s v="OH"/>
    <s v="500/1000"/>
    <n v="2000"/>
    <n v="1422.95"/>
    <n v="0"/>
    <n v="608982"/>
    <s v="MALE"/>
    <s v="JD"/>
    <s v="Transport-Moving"/>
    <s v="Husband"/>
    <n v="0"/>
    <n v="0"/>
    <d v="2015-01-17T00:00:00"/>
    <s v="Multi-Vehicle Collision"/>
    <s v="Rear Collision"/>
    <s v="Major Damage"/>
    <s v="Other"/>
    <s v="SC"/>
    <s v="Columbus"/>
    <n v="15"/>
    <n v="3"/>
    <s v="No"/>
    <n v="1"/>
    <n v="3"/>
    <s v="No"/>
    <n v="66240"/>
    <n v="11040"/>
    <n v="11040"/>
    <n v="44160"/>
    <s v="Nissan"/>
    <s v="Maxima"/>
    <n v="2003"/>
    <x v="1"/>
    <s v="High"/>
    <x v="3"/>
  </r>
  <r>
    <n v="209"/>
    <n v="36"/>
    <n v="730973"/>
    <d v="2010-01-11T00:00:00"/>
    <s v="IN"/>
    <s v="100/300"/>
    <n v="2000"/>
    <n v="1223.3900000000001"/>
    <n v="0"/>
    <n v="452218"/>
    <s v="FEMALE"/>
    <s v="MD"/>
    <s v="Craft-Repair"/>
    <s v="Wife"/>
    <n v="0"/>
    <n v="0"/>
    <d v="2015-01-12T00:00:00"/>
    <s v="Multi-Vehicle Collision"/>
    <s v="Rear Collision"/>
    <s v="Total Loss"/>
    <s v="Ambulance"/>
    <s v="PA"/>
    <s v="Hillsdale"/>
    <n v="17"/>
    <n v="3"/>
    <s v="Unknown"/>
    <n v="1"/>
    <n v="3"/>
    <s v="Unknown"/>
    <n v="65440"/>
    <n v="8180"/>
    <n v="8180"/>
    <n v="49080"/>
    <s v="Jeep"/>
    <s v="Wrangler"/>
    <n v="2014"/>
    <x v="1"/>
    <s v="High"/>
    <x v="3"/>
  </r>
  <r>
    <n v="250"/>
    <n v="43"/>
    <n v="687755"/>
    <d v="1990-03-28T00:00:00"/>
    <s v="IL"/>
    <s v="500/1000"/>
    <n v="2000"/>
    <n v="1539.06"/>
    <n v="0"/>
    <n v="434150"/>
    <s v="MALE"/>
    <s v="Masters"/>
    <s v="Sales"/>
    <s v="Other-Relative"/>
    <n v="37800"/>
    <n v="0"/>
    <d v="2015-01-20T00:00:00"/>
    <s v="Single Vehicle Collision"/>
    <s v="Front Collision"/>
    <s v="Minor Damage"/>
    <s v="Fire"/>
    <s v="SC"/>
    <s v="Hillsdale"/>
    <n v="2"/>
    <n v="1"/>
    <s v="No"/>
    <n v="0"/>
    <n v="3"/>
    <s v="Unknown"/>
    <n v="64200"/>
    <n v="10700"/>
    <n v="10700"/>
    <n v="42800"/>
    <s v="Ford"/>
    <s v="F150"/>
    <n v="2002"/>
    <x v="1"/>
    <s v="High"/>
    <x v="0"/>
  </r>
  <r>
    <n v="61"/>
    <n v="25"/>
    <n v="757644"/>
    <d v="1998-01-29T00:00:00"/>
    <s v="IN"/>
    <s v="100/300"/>
    <n v="2000"/>
    <n v="988.06"/>
    <n v="0"/>
    <n v="460579"/>
    <s v="FEMALE"/>
    <s v="Masters"/>
    <s v="Other-Service"/>
    <s v="Not-In-Family"/>
    <n v="0"/>
    <n v="0"/>
    <d v="2015-02-05T00:00:00"/>
    <s v="Multi-Vehicle Collision"/>
    <s v="Rear Collision"/>
    <s v="Minor Damage"/>
    <s v="Ambulance"/>
    <s v="WV"/>
    <s v="North bend"/>
    <n v="1"/>
    <n v="3"/>
    <s v="Yes"/>
    <n v="1"/>
    <n v="0"/>
    <s v="No"/>
    <n v="32320"/>
    <n v="4040"/>
    <n v="4040"/>
    <n v="24240"/>
    <s v="Dodge"/>
    <s v="RAM"/>
    <n v="2000"/>
    <x v="1"/>
    <s v="High"/>
    <x v="0"/>
  </r>
  <r>
    <n v="80"/>
    <n v="28"/>
    <n v="998865"/>
    <d v="2014-12-05T00:00:00"/>
    <s v="IL"/>
    <s v="500/1000"/>
    <n v="1000"/>
    <n v="1740.57"/>
    <n v="0"/>
    <n v="442142"/>
    <s v="FEMALE"/>
    <s v="College"/>
    <s v="Farming-Fishing"/>
    <s v="Wife"/>
    <n v="0"/>
    <n v="-18600"/>
    <d v="2015-01-20T00:00:00"/>
    <s v="Single Vehicle Collision"/>
    <s v="Rear Collision"/>
    <s v="Major Damage"/>
    <s v="Police"/>
    <s v="SC"/>
    <s v="North bend"/>
    <n v="3"/>
    <n v="1"/>
    <s v="Unknown"/>
    <n v="0"/>
    <n v="1"/>
    <s v="Unknown"/>
    <n v="33480"/>
    <n v="3720"/>
    <n v="3720"/>
    <n v="26040"/>
    <s v="Dodge"/>
    <s v="Neon"/>
    <n v="2011"/>
    <x v="1"/>
    <s v="Medium"/>
    <x v="0"/>
  </r>
  <r>
    <n v="25"/>
    <n v="38"/>
    <n v="944953"/>
    <d v="1995-12-07T00:00:00"/>
    <s v="OH"/>
    <s v="250/500"/>
    <n v="1000"/>
    <n v="1540.91"/>
    <n v="7000000"/>
    <n v="608807"/>
    <s v="MALE"/>
    <s v="College"/>
    <s v="Adm-Clerical"/>
    <s v="Wife"/>
    <n v="40900"/>
    <n v="0"/>
    <d v="2015-02-24T00:00:00"/>
    <s v="Vehicle Theft"/>
    <s v="Unknown"/>
    <s v="Trivial Damage"/>
    <s v="None"/>
    <s v="VA"/>
    <s v="North bend"/>
    <n v="0"/>
    <n v="1"/>
    <s v="No"/>
    <n v="1"/>
    <n v="1"/>
    <s v="Yes"/>
    <n v="4320"/>
    <n v="480"/>
    <n v="960"/>
    <n v="2880"/>
    <s v="Toyota"/>
    <s v="Corolla"/>
    <n v="1995"/>
    <x v="1"/>
    <s v="Medium"/>
    <x v="0"/>
  </r>
  <r>
    <n v="4"/>
    <n v="29"/>
    <n v="386429"/>
    <d v="2002-05-27T00:00:00"/>
    <s v="IL"/>
    <s v="250/500"/>
    <n v="500"/>
    <n v="1381.88"/>
    <n v="5000000"/>
    <n v="433153"/>
    <s v="MALE"/>
    <s v="High School"/>
    <s v="Tech-Support"/>
    <s v="Other-Relative"/>
    <n v="0"/>
    <n v="-77800"/>
    <d v="2015-02-21T00:00:00"/>
    <s v="Vehicle Theft"/>
    <s v="Unknown"/>
    <s v="Trivial Damage"/>
    <s v="Police"/>
    <s v="SC"/>
    <s v="Hillsdale"/>
    <n v="4"/>
    <n v="1"/>
    <s v="No"/>
    <n v="0"/>
    <n v="2"/>
    <s v="Unknown"/>
    <n v="4200"/>
    <n v="840"/>
    <n v="420"/>
    <n v="2940"/>
    <s v="Jeep"/>
    <s v="Wrangler"/>
    <n v="2008"/>
    <x v="1"/>
    <s v="Low"/>
    <x v="0"/>
  </r>
  <r>
    <n v="32"/>
    <n v="29"/>
    <n v="108270"/>
    <d v="2002-08-09T00:00:00"/>
    <s v="OH"/>
    <s v="100/300"/>
    <n v="500"/>
    <n v="1446.98"/>
    <n v="0"/>
    <n v="436560"/>
    <s v="MALE"/>
    <s v="MD"/>
    <s v="Adm-Clerical"/>
    <s v="Own-Child"/>
    <n v="0"/>
    <n v="-45700"/>
    <d v="2015-02-11T00:00:00"/>
    <s v="Multi-Vehicle Collision"/>
    <s v="Front Collision"/>
    <s v="Minor Damage"/>
    <s v="Ambulance"/>
    <s v="NY"/>
    <s v="Arlington"/>
    <n v="11"/>
    <n v="3"/>
    <s v="Yes"/>
    <n v="2"/>
    <n v="0"/>
    <s v="No"/>
    <n v="57970"/>
    <n v="10540"/>
    <n v="5270"/>
    <n v="42160"/>
    <s v="Saab"/>
    <n v="93"/>
    <n v="2006"/>
    <x v="1"/>
    <s v="Low"/>
    <x v="1"/>
  </r>
  <r>
    <n v="125"/>
    <n v="31"/>
    <n v="205134"/>
    <d v="2012-12-02T00:00:00"/>
    <s v="IN"/>
    <s v="500/1000"/>
    <n v="500"/>
    <n v="1220.8599999999999"/>
    <n v="0"/>
    <n v="436784"/>
    <s v="MALE"/>
    <s v="JD"/>
    <s v="Other-Service"/>
    <s v="Husband"/>
    <n v="55400"/>
    <n v="-40400"/>
    <d v="2015-01-24T00:00:00"/>
    <s v="Parked Car"/>
    <s v="Unknown"/>
    <s v="Trivial Damage"/>
    <s v="None"/>
    <s v="NY"/>
    <s v="Arlington"/>
    <n v="4"/>
    <n v="1"/>
    <s v="Yes"/>
    <n v="1"/>
    <n v="2"/>
    <s v="Unknown"/>
    <n v="4320"/>
    <n v="0"/>
    <n v="960"/>
    <n v="3360"/>
    <s v="Saab"/>
    <n v="93"/>
    <n v="2003"/>
    <x v="1"/>
    <s v="Low"/>
    <x v="0"/>
  </r>
  <r>
    <n v="276"/>
    <n v="45"/>
    <n v="749325"/>
    <d v="2000-03-22T00:00:00"/>
    <s v="IL"/>
    <s v="500/1000"/>
    <n v="500"/>
    <n v="948.1"/>
    <n v="0"/>
    <n v="430621"/>
    <s v="FEMALE"/>
    <s v="High School"/>
    <s v="Machine-Op-Inspct"/>
    <s v="Wife"/>
    <n v="44500"/>
    <n v="-61400"/>
    <d v="2015-01-06T00:00:00"/>
    <s v="Multi-Vehicle Collision"/>
    <s v="Front Collision"/>
    <s v="Minor Damage"/>
    <s v="Fire"/>
    <s v="SC"/>
    <s v="Columbus"/>
    <n v="11"/>
    <n v="3"/>
    <s v="Unknown"/>
    <n v="0"/>
    <n v="2"/>
    <s v="Unknown"/>
    <n v="69300"/>
    <n v="13860"/>
    <n v="6930"/>
    <n v="48510"/>
    <s v="Ford"/>
    <s v="Escape"/>
    <n v="2010"/>
    <x v="1"/>
    <s v="Low"/>
    <x v="1"/>
  </r>
  <r>
    <n v="148"/>
    <n v="30"/>
    <n v="774303"/>
    <d v="2002-04-13T00:00:00"/>
    <s v="OH"/>
    <s v="100/300"/>
    <n v="500"/>
    <n v="1471.24"/>
    <n v="0"/>
    <n v="601574"/>
    <s v="FEMALE"/>
    <s v="Masters"/>
    <s v="Farming-Fishing"/>
    <s v="Own-Child"/>
    <n v="57500"/>
    <n v="-93600"/>
    <d v="2015-01-15T00:00:00"/>
    <s v="Multi-Vehicle Collision"/>
    <s v="Side Collision"/>
    <s v="Minor Damage"/>
    <s v="Police"/>
    <s v="NC"/>
    <s v="River wood"/>
    <n v="4"/>
    <n v="3"/>
    <s v="No"/>
    <n v="2"/>
    <n v="2"/>
    <s v="No"/>
    <n v="32480"/>
    <n v="4060"/>
    <n v="4060"/>
    <n v="24360"/>
    <s v="Dodge"/>
    <s v="Neon"/>
    <n v="1997"/>
    <x v="1"/>
    <s v="Low"/>
    <x v="0"/>
  </r>
  <r>
    <n v="222"/>
    <n v="38"/>
    <n v="698470"/>
    <d v="2008-06-17T00:00:00"/>
    <s v="IN"/>
    <s v="100/300"/>
    <n v="2000"/>
    <n v="1157.97"/>
    <n v="0"/>
    <n v="433853"/>
    <s v="MALE"/>
    <s v="MD"/>
    <s v="Machine-Op-Inspct"/>
    <s v="Not-In-Family"/>
    <n v="0"/>
    <n v="-64500"/>
    <d v="2015-02-22T00:00:00"/>
    <s v="Single Vehicle Collision"/>
    <s v="Front Collision"/>
    <s v="Total Loss"/>
    <s v="Police"/>
    <s v="NY"/>
    <s v="Hillsdale"/>
    <n v="20"/>
    <n v="1"/>
    <s v="Unknown"/>
    <n v="2"/>
    <n v="2"/>
    <s v="Yes"/>
    <n v="60480"/>
    <n v="6720"/>
    <n v="6720"/>
    <n v="47040"/>
    <s v="Acura"/>
    <s v="TL"/>
    <n v="2001"/>
    <x v="1"/>
    <s v="High"/>
    <x v="2"/>
  </r>
  <r>
    <n v="32"/>
    <n v="38"/>
    <n v="719989"/>
    <d v="1994-04-07T00:00:00"/>
    <s v="IL"/>
    <s v="250/500"/>
    <n v="2000"/>
    <n v="566.11"/>
    <n v="5000000"/>
    <n v="453164"/>
    <s v="MALE"/>
    <s v="Associate"/>
    <s v="Armed-Forces"/>
    <s v="Unmarried"/>
    <n v="0"/>
    <n v="0"/>
    <d v="2015-01-21T00:00:00"/>
    <s v="Parked Car"/>
    <s v="Unknown"/>
    <s v="Trivial Damage"/>
    <s v="Police"/>
    <s v="NC"/>
    <s v="Springfield"/>
    <n v="22"/>
    <n v="1"/>
    <s v="Yes"/>
    <n v="0"/>
    <n v="0"/>
    <s v="No"/>
    <n v="2640"/>
    <n v="440"/>
    <n v="440"/>
    <n v="1760"/>
    <s v="Honda"/>
    <s v="CRV"/>
    <n v="2015"/>
    <x v="1"/>
    <s v="High"/>
    <x v="2"/>
  </r>
  <r>
    <n v="78"/>
    <n v="27"/>
    <n v="309323"/>
    <d v="1992-02-29T00:00:00"/>
    <s v="OH"/>
    <s v="500/1000"/>
    <n v="500"/>
    <n v="1060.8800000000001"/>
    <n v="0"/>
    <n v="613931"/>
    <s v="MALE"/>
    <s v="JD"/>
    <s v="Other-Service"/>
    <s v="Other-Relative"/>
    <n v="0"/>
    <n v="-66500"/>
    <d v="2015-02-03T00:00:00"/>
    <s v="Parked Car"/>
    <s v="Unknown"/>
    <s v="Trivial Damage"/>
    <s v="Police"/>
    <s v="SC"/>
    <s v="North bend"/>
    <n v="4"/>
    <n v="1"/>
    <s v="No"/>
    <n v="0"/>
    <n v="3"/>
    <s v="No"/>
    <n v="6050"/>
    <n v="550"/>
    <n v="1100"/>
    <n v="4400"/>
    <s v="Volkswagen"/>
    <s v="Passat"/>
    <n v="2009"/>
    <x v="1"/>
    <s v="Low"/>
    <x v="0"/>
  </r>
  <r>
    <n v="238"/>
    <n v="43"/>
    <n v="444035"/>
    <d v="1996-05-11T00:00:00"/>
    <s v="OH"/>
    <s v="250/500"/>
    <n v="1000"/>
    <n v="1524.45"/>
    <n v="4000000"/>
    <n v="607458"/>
    <s v="MALE"/>
    <s v="High School"/>
    <s v="Handlers-Cleaners"/>
    <s v="Wife"/>
    <n v="0"/>
    <n v="-44800"/>
    <d v="2015-02-16T00:00:00"/>
    <s v="Multi-Vehicle Collision"/>
    <s v="Rear Collision"/>
    <s v="Total Loss"/>
    <s v="Ambulance"/>
    <s v="NC"/>
    <s v="Hillsdale"/>
    <n v="21"/>
    <n v="4"/>
    <s v="No"/>
    <n v="0"/>
    <n v="0"/>
    <s v="No"/>
    <n v="42700"/>
    <n v="4270"/>
    <n v="4270"/>
    <n v="34160"/>
    <s v="Saab"/>
    <s v="92x"/>
    <n v="1995"/>
    <x v="0"/>
    <s v="Medium"/>
    <x v="2"/>
  </r>
  <r>
    <n v="313"/>
    <n v="47"/>
    <n v="431478"/>
    <d v="2013-04-03T00:00:00"/>
    <s v="IN"/>
    <s v="250/500"/>
    <n v="1000"/>
    <n v="1556.17"/>
    <n v="0"/>
    <n v="463835"/>
    <s v="MALE"/>
    <s v="College"/>
    <s v="Prof-Specialty"/>
    <s v="Wife"/>
    <n v="63900"/>
    <n v="-53300"/>
    <d v="2015-02-07T00:00:00"/>
    <s v="Single Vehicle Collision"/>
    <s v="Front Collision"/>
    <s v="Major Damage"/>
    <s v="Ambulance"/>
    <s v="SC"/>
    <s v="Hillsdale"/>
    <n v="20"/>
    <n v="1"/>
    <s v="Yes"/>
    <n v="1"/>
    <n v="3"/>
    <s v="No"/>
    <n v="40260"/>
    <n v="3660"/>
    <n v="7320"/>
    <n v="29280"/>
    <s v="Acura"/>
    <s v="MDX"/>
    <n v="1996"/>
    <x v="0"/>
    <s v="Medium"/>
    <x v="2"/>
  </r>
  <r>
    <n v="334"/>
    <n v="50"/>
    <n v="797634"/>
    <d v="2009-11-12T00:00:00"/>
    <s v="OH"/>
    <s v="500/1000"/>
    <n v="500"/>
    <n v="1216.24"/>
    <n v="0"/>
    <n v="613945"/>
    <s v="MALE"/>
    <s v="Masters"/>
    <s v="Priv-House-Serv"/>
    <s v="Wife"/>
    <n v="26700"/>
    <n v="-47200"/>
    <d v="2015-01-14T00:00:00"/>
    <s v="Single Vehicle Collision"/>
    <s v="Rear Collision"/>
    <s v="Major Damage"/>
    <s v="Fire"/>
    <s v="NY"/>
    <s v="Columbus"/>
    <n v="7"/>
    <n v="1"/>
    <s v="No"/>
    <n v="2"/>
    <n v="0"/>
    <s v="Unknown"/>
    <n v="50000"/>
    <n v="5000"/>
    <n v="10000"/>
    <n v="35000"/>
    <s v="Chevrolet"/>
    <s v="Silverado"/>
    <n v="2008"/>
    <x v="1"/>
    <s v="Low"/>
    <x v="1"/>
  </r>
  <r>
    <n v="190"/>
    <n v="35"/>
    <n v="284836"/>
    <d v="2008-11-05T00:00:00"/>
    <s v="IN"/>
    <s v="250/500"/>
    <n v="500"/>
    <n v="1484.72"/>
    <n v="5000000"/>
    <n v="432699"/>
    <s v="FEMALE"/>
    <s v="High School"/>
    <s v="Tech-Support"/>
    <s v="Husband"/>
    <n v="0"/>
    <n v="0"/>
    <d v="2015-02-02T00:00:00"/>
    <s v="Parked Car"/>
    <s v="Unknown"/>
    <s v="Trivial Damage"/>
    <s v="None"/>
    <s v="NY"/>
    <s v="River wood"/>
    <n v="4"/>
    <n v="1"/>
    <s v="No"/>
    <n v="0"/>
    <n v="1"/>
    <s v="No"/>
    <n v="3840"/>
    <n v="640"/>
    <n v="320"/>
    <n v="2880"/>
    <s v="Saab"/>
    <s v="92x"/>
    <n v="1998"/>
    <x v="1"/>
    <s v="Low"/>
    <x v="0"/>
  </r>
  <r>
    <n v="194"/>
    <n v="41"/>
    <n v="238196"/>
    <d v="1993-02-15T00:00:00"/>
    <s v="IL"/>
    <s v="250/500"/>
    <n v="500"/>
    <n v="1203.81"/>
    <n v="0"/>
    <n v="613119"/>
    <s v="MALE"/>
    <s v="JD"/>
    <s v="Transport-Moving"/>
    <s v="Not-In-Family"/>
    <n v="52500"/>
    <n v="-51300"/>
    <d v="2015-02-06T00:00:00"/>
    <s v="Multi-Vehicle Collision"/>
    <s v="Rear Collision"/>
    <s v="Minor Damage"/>
    <s v="Police"/>
    <s v="WV"/>
    <s v="Springfield"/>
    <n v="17"/>
    <n v="3"/>
    <s v="Unknown"/>
    <n v="0"/>
    <n v="2"/>
    <s v="Unknown"/>
    <n v="95900"/>
    <n v="13700"/>
    <n v="20550"/>
    <n v="61650"/>
    <s v="Saab"/>
    <n v="95"/>
    <n v="1999"/>
    <x v="1"/>
    <s v="Low"/>
    <x v="3"/>
  </r>
  <r>
    <n v="290"/>
    <n v="47"/>
    <n v="885789"/>
    <d v="2008-07-21T00:00:00"/>
    <s v="IN"/>
    <s v="250/500"/>
    <n v="1000"/>
    <n v="1393.34"/>
    <n v="0"/>
    <n v="472922"/>
    <s v="MALE"/>
    <s v="High School"/>
    <s v="Exec-Managerial"/>
    <s v="Other-Relative"/>
    <n v="0"/>
    <n v="-61400"/>
    <d v="2015-01-15T00:00:00"/>
    <s v="Multi-Vehicle Collision"/>
    <s v="Side Collision"/>
    <s v="Minor Damage"/>
    <s v="Ambulance"/>
    <s v="WV"/>
    <s v="North bend"/>
    <n v="20"/>
    <n v="3"/>
    <s v="Yes"/>
    <n v="1"/>
    <n v="3"/>
    <s v="Yes"/>
    <n v="56160"/>
    <n v="6240"/>
    <n v="12480"/>
    <n v="37440"/>
    <s v="Audi"/>
    <s v="A5"/>
    <n v="2002"/>
    <x v="1"/>
    <s v="Medium"/>
    <x v="2"/>
  </r>
  <r>
    <n v="26"/>
    <n v="42"/>
    <n v="287436"/>
    <d v="2010-09-11T00:00:00"/>
    <s v="OH"/>
    <s v="100/300"/>
    <n v="1000"/>
    <n v="1484.48"/>
    <n v="0"/>
    <n v="613849"/>
    <s v="MALE"/>
    <s v="PhD"/>
    <s v="Armed-Forces"/>
    <s v="Not-In-Family"/>
    <n v="50700"/>
    <n v="-36300"/>
    <d v="2015-02-24T00:00:00"/>
    <s v="Single Vehicle Collision"/>
    <s v="Side Collision"/>
    <s v="Major Damage"/>
    <s v="Police"/>
    <s v="SC"/>
    <s v="River wood"/>
    <n v="10"/>
    <n v="1"/>
    <s v="No"/>
    <n v="2"/>
    <n v="3"/>
    <s v="Unknown"/>
    <n v="63030"/>
    <n v="5730"/>
    <n v="11460"/>
    <n v="45840"/>
    <s v="Saab"/>
    <s v="92x"/>
    <n v="1996"/>
    <x v="1"/>
    <s v="Medium"/>
    <x v="1"/>
  </r>
  <r>
    <n v="254"/>
    <n v="41"/>
    <n v="496067"/>
    <d v="1995-12-22T00:00:00"/>
    <s v="IL"/>
    <s v="250/500"/>
    <n v="500"/>
    <n v="1581.27"/>
    <n v="5000000"/>
    <n v="603827"/>
    <s v="FEMALE"/>
    <s v="PhD"/>
    <s v="Handlers-Cleaners"/>
    <s v="Own-Child"/>
    <n v="42200"/>
    <n v="-48000"/>
    <d v="2015-01-07T00:00:00"/>
    <s v="Single Vehicle Collision"/>
    <s v="Front Collision"/>
    <s v="Minor Damage"/>
    <s v="Police"/>
    <s v="NY"/>
    <s v="River wood"/>
    <n v="8"/>
    <n v="1"/>
    <s v="Yes"/>
    <n v="2"/>
    <n v="2"/>
    <s v="No"/>
    <n v="63470"/>
    <n v="5770"/>
    <n v="11540"/>
    <n v="46160"/>
    <s v="Bmw"/>
    <s v="X6"/>
    <n v="1999"/>
    <x v="1"/>
    <s v="Low"/>
    <x v="1"/>
  </r>
  <r>
    <n v="199"/>
    <n v="38"/>
    <n v="206004"/>
    <d v="1991-09-26T00:00:00"/>
    <s v="IL"/>
    <s v="250/500"/>
    <n v="1000"/>
    <n v="1281.25"/>
    <n v="0"/>
    <n v="467780"/>
    <s v="FEMALE"/>
    <s v="High School"/>
    <s v="Tech-Support"/>
    <s v="Other-Relative"/>
    <n v="0"/>
    <n v="-53100"/>
    <d v="2015-02-04T00:00:00"/>
    <s v="Single Vehicle Collision"/>
    <s v="Front Collision"/>
    <s v="Major Damage"/>
    <s v="Police"/>
    <s v="WV"/>
    <s v="Columbus"/>
    <n v="6"/>
    <n v="1"/>
    <s v="Unknown"/>
    <n v="0"/>
    <n v="2"/>
    <s v="No"/>
    <n v="44440"/>
    <n v="8080"/>
    <n v="4040"/>
    <n v="32320"/>
    <s v="Bmw"/>
    <s v="X6"/>
    <n v="2007"/>
    <x v="0"/>
    <s v="Medium"/>
    <x v="1"/>
  </r>
  <r>
    <n v="137"/>
    <n v="35"/>
    <n v="153027"/>
    <d v="2010-03-11T00:00:00"/>
    <s v="IN"/>
    <s v="250/500"/>
    <n v="500"/>
    <n v="1667.83"/>
    <n v="0"/>
    <n v="460586"/>
    <s v="MALE"/>
    <s v="JD"/>
    <s v="Prof-Specialty"/>
    <s v="Husband"/>
    <n v="48500"/>
    <n v="-67400"/>
    <d v="2015-02-04T00:00:00"/>
    <s v="Parked Car"/>
    <s v="Unknown"/>
    <s v="Minor Damage"/>
    <s v="Police"/>
    <s v="WV"/>
    <s v="Northbrook"/>
    <n v="4"/>
    <n v="1"/>
    <s v="Yes"/>
    <n v="1"/>
    <n v="1"/>
    <s v="No"/>
    <n v="6600"/>
    <n v="1200"/>
    <n v="1200"/>
    <n v="4200"/>
    <s v="Jeep"/>
    <s v="Grand Cherokee"/>
    <n v="2005"/>
    <x v="1"/>
    <s v="Low"/>
    <x v="0"/>
  </r>
  <r>
    <n v="134"/>
    <n v="36"/>
    <n v="469426"/>
    <d v="1990-07-15T00:00:00"/>
    <s v="OH"/>
    <s v="250/500"/>
    <n v="1000"/>
    <n v="1497.41"/>
    <n v="0"/>
    <n v="613842"/>
    <s v="MALE"/>
    <s v="PhD"/>
    <s v="Machine-Op-Inspct"/>
    <s v="Husband"/>
    <n v="14100"/>
    <n v="-44500"/>
    <d v="2015-01-25T00:00:00"/>
    <s v="Multi-Vehicle Collision"/>
    <s v="Side Collision"/>
    <s v="Minor Damage"/>
    <s v="Ambulance"/>
    <s v="WV"/>
    <s v="Northbrook"/>
    <n v="17"/>
    <n v="3"/>
    <s v="No"/>
    <n v="2"/>
    <n v="0"/>
    <s v="Yes"/>
    <n v="77200"/>
    <n v="9650"/>
    <n v="9650"/>
    <n v="57900"/>
    <s v="Ford"/>
    <s v="Escape"/>
    <n v="1996"/>
    <x v="1"/>
    <s v="Medium"/>
    <x v="3"/>
  </r>
  <r>
    <n v="73"/>
    <n v="30"/>
    <n v="654974"/>
    <d v="2009-05-10T00:00:00"/>
    <s v="OH"/>
    <s v="100/300"/>
    <n v="500"/>
    <n v="803.36"/>
    <n v="0"/>
    <n v="435371"/>
    <s v="FEMALE"/>
    <s v="High School"/>
    <s v="Protective-Serv"/>
    <s v="Husband"/>
    <n v="0"/>
    <n v="0"/>
    <d v="2015-02-25T00:00:00"/>
    <s v="Multi-Vehicle Collision"/>
    <s v="Rear Collision"/>
    <s v="Total Loss"/>
    <s v="Other"/>
    <s v="WV"/>
    <s v="Springfield"/>
    <n v="15"/>
    <n v="3"/>
    <s v="Unknown"/>
    <n v="0"/>
    <n v="0"/>
    <s v="Yes"/>
    <n v="57000"/>
    <n v="0"/>
    <n v="11400"/>
    <n v="45600"/>
    <s v="Audi"/>
    <s v="A3"/>
    <n v="2013"/>
    <x v="1"/>
    <s v="Low"/>
    <x v="3"/>
  </r>
  <r>
    <n v="289"/>
    <n v="45"/>
    <n v="943425"/>
    <d v="1999-10-28T00:00:00"/>
    <s v="OH"/>
    <s v="250/500"/>
    <n v="2000"/>
    <n v="1221.4100000000001"/>
    <n v="0"/>
    <n v="466289"/>
    <s v="FEMALE"/>
    <s v="Masters"/>
    <s v="Farming-Fishing"/>
    <s v="Wife"/>
    <n v="46700"/>
    <n v="-72500"/>
    <d v="2015-02-27T00:00:00"/>
    <s v="Vehicle Theft"/>
    <s v="Unknown"/>
    <s v="Trivial Damage"/>
    <s v="Police"/>
    <s v="WV"/>
    <s v="River wood"/>
    <n v="9"/>
    <n v="1"/>
    <s v="No"/>
    <n v="2"/>
    <n v="1"/>
    <s v="No"/>
    <n v="2700"/>
    <n v="300"/>
    <n v="300"/>
    <n v="2100"/>
    <s v="Honda"/>
    <s v="Accord"/>
    <n v="2006"/>
    <x v="1"/>
    <s v="High"/>
    <x v="1"/>
  </r>
  <r>
    <n v="176"/>
    <n v="36"/>
    <n v="641845"/>
    <d v="1995-03-30T00:00:00"/>
    <s v="OH"/>
    <s v="250/500"/>
    <n v="500"/>
    <n v="1865.83"/>
    <n v="5000000"/>
    <n v="436173"/>
    <s v="MALE"/>
    <s v="College"/>
    <s v="Transport-Moving"/>
    <s v="Unmarried"/>
    <n v="32800"/>
    <n v="-50600"/>
    <d v="2015-02-11T00:00:00"/>
    <s v="Single Vehicle Collision"/>
    <s v="Rear Collision"/>
    <s v="Total Loss"/>
    <s v="Police"/>
    <s v="WV"/>
    <s v="Hillsdale"/>
    <n v="17"/>
    <n v="1"/>
    <s v="Unknown"/>
    <n v="2"/>
    <n v="1"/>
    <s v="Yes"/>
    <n v="47300"/>
    <n v="4300"/>
    <n v="8600"/>
    <n v="34400"/>
    <s v="Volkswagen"/>
    <s v="Jetta"/>
    <n v="2006"/>
    <x v="1"/>
    <s v="Low"/>
    <x v="3"/>
  </r>
  <r>
    <n v="145"/>
    <n v="37"/>
    <n v="794534"/>
    <d v="1991-12-14T00:00:00"/>
    <s v="OH"/>
    <s v="250/500"/>
    <n v="2000"/>
    <n v="1434.27"/>
    <n v="0"/>
    <n v="457234"/>
    <s v="FEMALE"/>
    <s v="Associate"/>
    <s v="Tech-Support"/>
    <s v="Unmarried"/>
    <n v="0"/>
    <n v="-35900"/>
    <d v="2015-01-04T00:00:00"/>
    <s v="Single Vehicle Collision"/>
    <s v="Rear Collision"/>
    <s v="Major Damage"/>
    <s v="Other"/>
    <s v="VA"/>
    <s v="Arlington"/>
    <n v="13"/>
    <n v="1"/>
    <s v="Unknown"/>
    <n v="2"/>
    <n v="3"/>
    <s v="Unknown"/>
    <n v="55110"/>
    <n v="5010"/>
    <n v="10020"/>
    <n v="40080"/>
    <s v="Nissan"/>
    <s v="Maxima"/>
    <n v="2002"/>
    <x v="1"/>
    <s v="High"/>
    <x v="3"/>
  </r>
  <r>
    <n v="164"/>
    <n v="31"/>
    <n v="357808"/>
    <d v="2011-01-31T00:00:00"/>
    <s v="IN"/>
    <s v="500/1000"/>
    <n v="500"/>
    <n v="1114.68"/>
    <n v="0"/>
    <n v="474758"/>
    <s v="FEMALE"/>
    <s v="Associate"/>
    <s v="Other-Service"/>
    <s v="Husband"/>
    <n v="44500"/>
    <n v="-55900"/>
    <d v="2015-01-26T00:00:00"/>
    <s v="Vehicle Theft"/>
    <s v="Unknown"/>
    <s v="Trivial Damage"/>
    <s v="Police"/>
    <s v="SC"/>
    <s v="Springfield"/>
    <n v="5"/>
    <n v="1"/>
    <s v="Yes"/>
    <n v="1"/>
    <n v="0"/>
    <s v="No"/>
    <n v="4320"/>
    <n v="480"/>
    <n v="480"/>
    <n v="3360"/>
    <s v="Mercedes"/>
    <s v="E400"/>
    <n v="2002"/>
    <x v="1"/>
    <s v="Low"/>
    <x v="0"/>
  </r>
  <r>
    <n v="186"/>
    <n v="38"/>
    <n v="536052"/>
    <d v="2006-04-21T00:00:00"/>
    <s v="OH"/>
    <s v="250/500"/>
    <n v="2000"/>
    <n v="1218.56"/>
    <n v="0"/>
    <n v="477373"/>
    <s v="FEMALE"/>
    <s v="Masters"/>
    <s v="Transport-Moving"/>
    <s v="Husband"/>
    <n v="39300"/>
    <n v="-60300"/>
    <d v="2015-03-01T00:00:00"/>
    <s v="Multi-Vehicle Collision"/>
    <s v="Front Collision"/>
    <s v="Total Loss"/>
    <s v="Police"/>
    <s v="VA"/>
    <s v="Arlington"/>
    <n v="23"/>
    <n v="3"/>
    <s v="Yes"/>
    <n v="2"/>
    <n v="2"/>
    <s v="Unknown"/>
    <n v="68760"/>
    <n v="11460"/>
    <n v="5730"/>
    <n v="51570"/>
    <s v="Saab"/>
    <n v="95"/>
    <n v="1998"/>
    <x v="0"/>
    <s v="High"/>
    <x v="2"/>
  </r>
  <r>
    <n v="85"/>
    <n v="31"/>
    <n v="873384"/>
    <d v="2004-03-10T00:00:00"/>
    <s v="IL"/>
    <s v="250/500"/>
    <n v="2000"/>
    <n v="1234.69"/>
    <n v="9000000"/>
    <n v="613471"/>
    <s v="FEMALE"/>
    <s v="MD"/>
    <s v="Tech-Support"/>
    <s v="Husband"/>
    <n v="0"/>
    <n v="0"/>
    <d v="2015-02-06T00:00:00"/>
    <s v="Multi-Vehicle Collision"/>
    <s v="Front Collision"/>
    <s v="Major Damage"/>
    <s v="Other"/>
    <s v="WV"/>
    <s v="Arlington"/>
    <n v="1"/>
    <n v="2"/>
    <s v="No"/>
    <n v="2"/>
    <n v="1"/>
    <s v="Unknown"/>
    <n v="74400"/>
    <n v="14880"/>
    <n v="7440"/>
    <n v="52080"/>
    <s v="Bmw"/>
    <s v="M5"/>
    <n v="2003"/>
    <x v="0"/>
    <s v="High"/>
    <x v="0"/>
  </r>
  <r>
    <n v="162"/>
    <n v="33"/>
    <n v="790225"/>
    <d v="1991-01-05T00:00:00"/>
    <s v="OH"/>
    <s v="250/500"/>
    <n v="500"/>
    <n v="964.92"/>
    <n v="0"/>
    <n v="601581"/>
    <s v="FEMALE"/>
    <s v="Associate"/>
    <s v="Exec-Managerial"/>
    <s v="Other-Relative"/>
    <n v="45700"/>
    <n v="0"/>
    <d v="2015-02-09T00:00:00"/>
    <s v="Multi-Vehicle Collision"/>
    <s v="Rear Collision"/>
    <s v="Major Damage"/>
    <s v="Fire"/>
    <s v="NY"/>
    <s v="Hillsdale"/>
    <n v="17"/>
    <n v="4"/>
    <s v="No"/>
    <n v="2"/>
    <n v="1"/>
    <s v="No"/>
    <n v="35300"/>
    <n v="3530"/>
    <n v="3530"/>
    <n v="28240"/>
    <s v="Mercedes"/>
    <s v="E400"/>
    <n v="1996"/>
    <x v="0"/>
    <s v="Low"/>
    <x v="3"/>
  </r>
  <r>
    <n v="396"/>
    <n v="57"/>
    <n v="587498"/>
    <d v="1996-10-15T00:00:00"/>
    <s v="IL"/>
    <s v="500/1000"/>
    <n v="500"/>
    <n v="1351.72"/>
    <n v="0"/>
    <n v="612102"/>
    <s v="MALE"/>
    <s v="High School"/>
    <s v="Tech-Support"/>
    <s v="Wife"/>
    <n v="0"/>
    <n v="-49400"/>
    <d v="2015-02-05T00:00:00"/>
    <s v="Parked Car"/>
    <s v="Unknown"/>
    <s v="Minor Damage"/>
    <s v="None"/>
    <s v="NY"/>
    <s v="Springfield"/>
    <n v="3"/>
    <n v="1"/>
    <s v="Yes"/>
    <n v="1"/>
    <n v="3"/>
    <s v="Unknown"/>
    <n v="2640"/>
    <n v="480"/>
    <n v="480"/>
    <n v="1680"/>
    <s v="Volkswagen"/>
    <s v="Passat"/>
    <n v="2000"/>
    <x v="1"/>
    <s v="Low"/>
    <x v="0"/>
  </r>
  <r>
    <n v="270"/>
    <n v="41"/>
    <n v="639027"/>
    <d v="1994-06-21T00:00:00"/>
    <s v="IL"/>
    <s v="250/500"/>
    <n v="1000"/>
    <n v="817.28"/>
    <n v="0"/>
    <n v="460263"/>
    <s v="MALE"/>
    <s v="High School"/>
    <s v="Sales"/>
    <s v="Unmarried"/>
    <n v="62200"/>
    <n v="0"/>
    <d v="2015-01-03T00:00:00"/>
    <s v="Multi-Vehicle Collision"/>
    <s v="Rear Collision"/>
    <s v="Total Loss"/>
    <s v="Ambulance"/>
    <s v="SC"/>
    <s v="Columbus"/>
    <n v="17"/>
    <n v="3"/>
    <s v="Unknown"/>
    <n v="1"/>
    <n v="1"/>
    <s v="No"/>
    <n v="60190"/>
    <n v="4630"/>
    <n v="9260"/>
    <n v="46300"/>
    <s v="Mercedes"/>
    <s v="ML350"/>
    <n v="2014"/>
    <x v="0"/>
    <s v="Medium"/>
    <x v="3"/>
  </r>
  <r>
    <n v="168"/>
    <n v="39"/>
    <n v="217899"/>
    <d v="1994-06-13T00:00:00"/>
    <s v="IL"/>
    <s v="500/1000"/>
    <n v="1000"/>
    <n v="1389.59"/>
    <n v="0"/>
    <n v="479134"/>
    <s v="FEMALE"/>
    <s v="Masters"/>
    <s v="Machine-Op-Inspct"/>
    <s v="Own-Child"/>
    <n v="0"/>
    <n v="-42600"/>
    <d v="2015-02-24T00:00:00"/>
    <s v="Multi-Vehicle Collision"/>
    <s v="Rear Collision"/>
    <s v="Major Damage"/>
    <s v="Fire"/>
    <s v="NY"/>
    <s v="North bend"/>
    <n v="23"/>
    <n v="3"/>
    <s v="Yes"/>
    <n v="1"/>
    <n v="3"/>
    <s v="No"/>
    <n v="41580"/>
    <n v="3780"/>
    <n v="7560"/>
    <n v="30240"/>
    <s v="Chevrolet"/>
    <s v="Malibu"/>
    <n v="2015"/>
    <x v="0"/>
    <s v="Medium"/>
    <x v="2"/>
  </r>
  <r>
    <n v="274"/>
    <n v="45"/>
    <n v="589094"/>
    <d v="2003-05-27T00:00:00"/>
    <s v="IN"/>
    <s v="250/500"/>
    <n v="1000"/>
    <n v="1353.53"/>
    <n v="0"/>
    <n v="451467"/>
    <s v="FEMALE"/>
    <s v="JD"/>
    <s v="Tech-Support"/>
    <s v="Unmarried"/>
    <n v="54700"/>
    <n v="-47900"/>
    <d v="2015-01-14T00:00:00"/>
    <s v="Single Vehicle Collision"/>
    <s v="Side Collision"/>
    <s v="Minor Damage"/>
    <s v="Ambulance"/>
    <s v="NY"/>
    <s v="Columbus"/>
    <n v="13"/>
    <n v="1"/>
    <s v="Yes"/>
    <n v="0"/>
    <n v="0"/>
    <s v="No"/>
    <n v="58500"/>
    <n v="11700"/>
    <n v="0"/>
    <n v="46800"/>
    <s v="Acura"/>
    <s v="MDX"/>
    <n v="1995"/>
    <x v="0"/>
    <s v="Medium"/>
    <x v="3"/>
  </r>
  <r>
    <n v="263"/>
    <n v="43"/>
    <n v="458829"/>
    <d v="1996-07-06T00:00:00"/>
    <s v="IN"/>
    <s v="500/1000"/>
    <n v="1000"/>
    <n v="1294.04"/>
    <n v="0"/>
    <n v="602670"/>
    <s v="FEMALE"/>
    <s v="Masters"/>
    <s v="Handlers-Cleaners"/>
    <s v="Not-In-Family"/>
    <n v="0"/>
    <n v="0"/>
    <d v="2015-01-08T00:00:00"/>
    <s v="Single Vehicle Collision"/>
    <s v="Rear Collision"/>
    <s v="Minor Damage"/>
    <s v="Fire"/>
    <s v="SC"/>
    <s v="River wood"/>
    <n v="17"/>
    <n v="1"/>
    <s v="Yes"/>
    <n v="2"/>
    <n v="3"/>
    <s v="Yes"/>
    <n v="79320"/>
    <n v="13220"/>
    <n v="6610"/>
    <n v="59490"/>
    <s v="Nissan"/>
    <s v="Ultimo"/>
    <n v="1997"/>
    <x v="1"/>
    <s v="Medium"/>
    <x v="3"/>
  </r>
  <r>
    <n v="152"/>
    <n v="33"/>
    <n v="626208"/>
    <d v="2005-05-08T00:00:00"/>
    <s v="OH"/>
    <s v="100/300"/>
    <n v="1000"/>
    <n v="840.81"/>
    <n v="0"/>
    <n v="613607"/>
    <s v="FEMALE"/>
    <s v="High School"/>
    <s v="Farming-Fishing"/>
    <s v="Husband"/>
    <n v="0"/>
    <n v="0"/>
    <d v="2015-02-14T00:00:00"/>
    <s v="Single Vehicle Collision"/>
    <s v="Rear Collision"/>
    <s v="Minor Damage"/>
    <s v="Ambulance"/>
    <s v="NY"/>
    <s v="Arlington"/>
    <n v="2"/>
    <n v="1"/>
    <s v="Yes"/>
    <n v="0"/>
    <n v="2"/>
    <s v="Unknown"/>
    <n v="82610"/>
    <n v="7510"/>
    <n v="7510"/>
    <n v="67590"/>
    <s v="Ford"/>
    <s v="Escape"/>
    <n v="2002"/>
    <x v="0"/>
    <s v="Medium"/>
    <x v="0"/>
  </r>
  <r>
    <n v="46"/>
    <n v="41"/>
    <n v="315041"/>
    <d v="2010-11-02T00:00:00"/>
    <s v="OH"/>
    <s v="100/300"/>
    <n v="2000"/>
    <n v="998.19"/>
    <n v="0"/>
    <n v="611556"/>
    <s v="FEMALE"/>
    <s v="MD"/>
    <s v="Priv-House-Serv"/>
    <s v="Husband"/>
    <n v="43700"/>
    <n v="-66300"/>
    <d v="2015-01-23T00:00:00"/>
    <s v="Multi-Vehicle Collision"/>
    <s v="Rear Collision"/>
    <s v="Total Loss"/>
    <s v="Ambulance"/>
    <s v="SC"/>
    <s v="Hillsdale"/>
    <n v="23"/>
    <n v="3"/>
    <s v="No"/>
    <n v="1"/>
    <n v="3"/>
    <s v="Unknown"/>
    <n v="78600"/>
    <n v="13100"/>
    <n v="19650"/>
    <n v="45850"/>
    <s v="Dodge"/>
    <s v="RAM"/>
    <n v="2004"/>
    <x v="0"/>
    <s v="High"/>
    <x v="2"/>
  </r>
  <r>
    <n v="276"/>
    <n v="46"/>
    <n v="283267"/>
    <d v="2012-07-29T00:00:00"/>
    <s v="OH"/>
    <s v="100/300"/>
    <n v="2000"/>
    <n v="1090.32"/>
    <n v="0"/>
    <n v="435518"/>
    <s v="MALE"/>
    <s v="College"/>
    <s v="Handlers-Cleaners"/>
    <s v="Husband"/>
    <n v="0"/>
    <n v="-70400"/>
    <d v="2015-01-05T00:00:00"/>
    <s v="Single Vehicle Collision"/>
    <s v="Front Collision"/>
    <s v="Minor Damage"/>
    <s v="Ambulance"/>
    <s v="SC"/>
    <s v="Columbus"/>
    <n v="17"/>
    <n v="1"/>
    <s v="No"/>
    <n v="1"/>
    <n v="2"/>
    <s v="Unknown"/>
    <n v="51390"/>
    <n v="5710"/>
    <n v="5710"/>
    <n v="39970"/>
    <s v="Volkswagen"/>
    <s v="Jetta"/>
    <n v="2007"/>
    <x v="0"/>
    <s v="High"/>
    <x v="3"/>
  </r>
  <r>
    <n v="234"/>
    <n v="44"/>
    <n v="442494"/>
    <d v="2002-06-06T00:00:00"/>
    <s v="IN"/>
    <s v="500/1000"/>
    <n v="500"/>
    <n v="1780.67"/>
    <n v="0"/>
    <n v="465942"/>
    <s v="MALE"/>
    <s v="Associate"/>
    <s v="Other-Service"/>
    <s v="Other-Relative"/>
    <n v="0"/>
    <n v="0"/>
    <d v="2015-02-19T00:00:00"/>
    <s v="Single Vehicle Collision"/>
    <s v="Side Collision"/>
    <s v="Major Damage"/>
    <s v="Ambulance"/>
    <s v="NC"/>
    <s v="Springfield"/>
    <n v="3"/>
    <n v="1"/>
    <s v="No"/>
    <n v="1"/>
    <n v="0"/>
    <s v="No"/>
    <n v="70200"/>
    <n v="7020"/>
    <n v="7020"/>
    <n v="56160"/>
    <s v="Ford"/>
    <s v="F150"/>
    <n v="2012"/>
    <x v="0"/>
    <s v="Low"/>
    <x v="0"/>
  </r>
  <r>
    <n v="64"/>
    <n v="30"/>
    <n v="159243"/>
    <d v="1991-09-19T00:00:00"/>
    <s v="IL"/>
    <s v="250/500"/>
    <n v="2000"/>
    <n v="1681.01"/>
    <n v="0"/>
    <n v="446174"/>
    <s v="MALE"/>
    <s v="JD"/>
    <s v="Protective-Serv"/>
    <s v="Own-Child"/>
    <n v="0"/>
    <n v="-51100"/>
    <d v="2015-02-07T00:00:00"/>
    <s v="Parked Car"/>
    <s v="Unknown"/>
    <s v="Minor Damage"/>
    <s v="None"/>
    <s v="SC"/>
    <s v="River wood"/>
    <n v="16"/>
    <n v="1"/>
    <s v="No"/>
    <n v="2"/>
    <n v="1"/>
    <s v="No"/>
    <n v="4900"/>
    <n v="490"/>
    <n v="1470"/>
    <n v="2940"/>
    <s v="Jeep"/>
    <s v="Wrangler"/>
    <n v="2015"/>
    <x v="1"/>
    <s v="High"/>
    <x v="3"/>
  </r>
  <r>
    <n v="456"/>
    <n v="62"/>
    <n v="669800"/>
    <d v="2009-06-24T00:00:00"/>
    <s v="OH"/>
    <s v="250/500"/>
    <n v="1000"/>
    <n v="1395.77"/>
    <n v="0"/>
    <n v="611651"/>
    <s v="FEMALE"/>
    <s v="MD"/>
    <s v="Protective-Serv"/>
    <s v="Own-Child"/>
    <n v="82600"/>
    <n v="-49500"/>
    <d v="2015-02-07T00:00:00"/>
    <s v="Multi-Vehicle Collision"/>
    <s v="Side Collision"/>
    <s v="Major Damage"/>
    <s v="Other"/>
    <s v="PA"/>
    <s v="Hillsdale"/>
    <n v="13"/>
    <n v="3"/>
    <s v="Unknown"/>
    <n v="1"/>
    <n v="3"/>
    <s v="No"/>
    <n v="66480"/>
    <n v="5540"/>
    <n v="11080"/>
    <n v="49860"/>
    <s v="Saab"/>
    <s v="92x"/>
    <n v="2012"/>
    <x v="0"/>
    <s v="Medium"/>
    <x v="3"/>
  </r>
  <r>
    <n v="58"/>
    <n v="23"/>
    <n v="520179"/>
    <d v="1992-05-29T00:00:00"/>
    <s v="OH"/>
    <s v="500/1000"/>
    <n v="2000"/>
    <n v="1471.44"/>
    <n v="5000000"/>
    <n v="446657"/>
    <s v="MALE"/>
    <s v="High School"/>
    <s v="Transport-Moving"/>
    <s v="Own-Child"/>
    <n v="57500"/>
    <n v="0"/>
    <d v="2015-01-20T00:00:00"/>
    <s v="Single Vehicle Collision"/>
    <s v="Rear Collision"/>
    <s v="Major Damage"/>
    <s v="Fire"/>
    <s v="NC"/>
    <s v="River wood"/>
    <n v="8"/>
    <n v="1"/>
    <s v="No"/>
    <n v="2"/>
    <n v="1"/>
    <s v="No"/>
    <n v="50380"/>
    <n v="4580"/>
    <n v="9160"/>
    <n v="36640"/>
    <s v="Chevrolet"/>
    <s v="Tahoe"/>
    <n v="2007"/>
    <x v="0"/>
    <s v="High"/>
    <x v="1"/>
  </r>
  <r>
    <n v="475"/>
    <n v="61"/>
    <n v="607974"/>
    <d v="2004-08-12T00:00:00"/>
    <s v="IL"/>
    <s v="500/1000"/>
    <n v="500"/>
    <n v="1265.72"/>
    <n v="0"/>
    <n v="612506"/>
    <s v="FEMALE"/>
    <s v="Masters"/>
    <s v="Handlers-Cleaners"/>
    <s v="Wife"/>
    <n v="0"/>
    <n v="-59500"/>
    <d v="2015-02-18T00:00:00"/>
    <s v="Single Vehicle Collision"/>
    <s v="Front Collision"/>
    <s v="Major Damage"/>
    <s v="Fire"/>
    <s v="SC"/>
    <s v="Columbus"/>
    <n v="23"/>
    <n v="1"/>
    <s v="Yes"/>
    <n v="0"/>
    <n v="2"/>
    <s v="Unknown"/>
    <n v="64350"/>
    <n v="9900"/>
    <n v="9900"/>
    <n v="44550"/>
    <s v="Mercedes"/>
    <s v="E400"/>
    <n v="1998"/>
    <x v="1"/>
    <s v="Low"/>
    <x v="2"/>
  </r>
  <r>
    <n v="96"/>
    <n v="29"/>
    <n v="465065"/>
    <d v="2006-12-24T00:00:00"/>
    <s v="IN"/>
    <s v="250/500"/>
    <n v="1000"/>
    <n v="1274.7"/>
    <n v="5000000"/>
    <n v="618493"/>
    <s v="MALE"/>
    <s v="College"/>
    <s v="Prof-Specialty"/>
    <s v="Other-Relative"/>
    <n v="47500"/>
    <n v="-58700"/>
    <d v="2015-01-11T00:00:00"/>
    <s v="Multi-Vehicle Collision"/>
    <s v="Rear Collision"/>
    <s v="Major Damage"/>
    <s v="Ambulance"/>
    <s v="NC"/>
    <s v="Springfield"/>
    <n v="15"/>
    <n v="3"/>
    <s v="Yes"/>
    <n v="2"/>
    <n v="3"/>
    <s v="Yes"/>
    <n v="55400"/>
    <n v="5540"/>
    <n v="11080"/>
    <n v="38780"/>
    <s v="Chevrolet"/>
    <s v="Silverado"/>
    <n v="2004"/>
    <x v="0"/>
    <s v="Medium"/>
    <x v="3"/>
  </r>
  <r>
    <n v="99"/>
    <n v="28"/>
    <n v="369941"/>
    <d v="2007-07-24T00:00:00"/>
    <s v="OH"/>
    <s v="100/300"/>
    <n v="500"/>
    <n v="1330.39"/>
    <n v="0"/>
    <n v="612664"/>
    <s v="MALE"/>
    <s v="MD"/>
    <s v="Prof-Specialty"/>
    <s v="Wife"/>
    <n v="0"/>
    <n v="0"/>
    <d v="2015-01-22T00:00:00"/>
    <s v="Single Vehicle Collision"/>
    <s v="Front Collision"/>
    <s v="Total Loss"/>
    <s v="Other"/>
    <s v="NY"/>
    <s v="Columbus"/>
    <n v="3"/>
    <n v="1"/>
    <s v="No"/>
    <n v="2"/>
    <n v="2"/>
    <s v="Yes"/>
    <n v="49900"/>
    <n v="4990"/>
    <n v="9980"/>
    <n v="34930"/>
    <s v="Dodge"/>
    <s v="Neon"/>
    <n v="1998"/>
    <x v="1"/>
    <s v="Low"/>
    <x v="0"/>
  </r>
  <r>
    <n v="38"/>
    <n v="28"/>
    <n v="447226"/>
    <d v="1994-08-17T00:00:00"/>
    <s v="OH"/>
    <s v="500/1000"/>
    <n v="500"/>
    <n v="1122.95"/>
    <n v="4000000"/>
    <n v="473653"/>
    <s v="MALE"/>
    <s v="Masters"/>
    <s v="Priv-House-Serv"/>
    <s v="Other-Relative"/>
    <n v="78000"/>
    <n v="0"/>
    <d v="2015-02-23T00:00:00"/>
    <s v="Multi-Vehicle Collision"/>
    <s v="Side Collision"/>
    <s v="Minor Damage"/>
    <s v="Ambulance"/>
    <s v="WV"/>
    <s v="Northbrook"/>
    <n v="4"/>
    <n v="3"/>
    <s v="No"/>
    <n v="0"/>
    <n v="3"/>
    <s v="Yes"/>
    <n v="74880"/>
    <n v="12480"/>
    <n v="12480"/>
    <n v="49920"/>
    <s v="Acura"/>
    <s v="TL"/>
    <n v="2000"/>
    <x v="1"/>
    <s v="Low"/>
    <x v="0"/>
  </r>
  <r>
    <n v="259"/>
    <n v="44"/>
    <n v="831668"/>
    <d v="1996-04-10T00:00:00"/>
    <s v="OH"/>
    <s v="250/500"/>
    <n v="2000"/>
    <n v="1655.79"/>
    <n v="0"/>
    <n v="454529"/>
    <s v="FEMALE"/>
    <s v="Masters"/>
    <s v="Exec-Managerial"/>
    <s v="Husband"/>
    <n v="0"/>
    <n v="0"/>
    <d v="2015-01-15T00:00:00"/>
    <s v="Single Vehicle Collision"/>
    <s v="Front Collision"/>
    <s v="Minor Damage"/>
    <s v="Other"/>
    <s v="NY"/>
    <s v="North bend"/>
    <n v="8"/>
    <n v="1"/>
    <s v="Yes"/>
    <n v="0"/>
    <n v="0"/>
    <s v="Yes"/>
    <n v="105820"/>
    <n v="16280"/>
    <n v="16280"/>
    <n v="73260"/>
    <s v="Audi"/>
    <s v="A3"/>
    <n v="2002"/>
    <x v="1"/>
    <s v="High"/>
    <x v="1"/>
  </r>
  <r>
    <n v="241"/>
    <n v="43"/>
    <n v="922937"/>
    <d v="1992-12-11T00:00:00"/>
    <s v="IN"/>
    <s v="250/500"/>
    <n v="1000"/>
    <n v="935.77"/>
    <n v="0"/>
    <n v="437422"/>
    <s v="MALE"/>
    <s v="Associate"/>
    <s v="Prof-Specialty"/>
    <s v="Own-Child"/>
    <n v="0"/>
    <n v="-36000"/>
    <d v="2015-02-20T00:00:00"/>
    <s v="Vehicle Theft"/>
    <s v="Unknown"/>
    <s v="Trivial Damage"/>
    <s v="Police"/>
    <s v="PA"/>
    <s v="North bend"/>
    <n v="21"/>
    <n v="1"/>
    <s v="No"/>
    <n v="1"/>
    <n v="0"/>
    <s v="Yes"/>
    <n v="7150"/>
    <n v="1300"/>
    <n v="650"/>
    <n v="5200"/>
    <s v="Volkswagen"/>
    <s v="Jetta"/>
    <n v="2003"/>
    <x v="1"/>
    <s v="Medium"/>
    <x v="2"/>
  </r>
  <r>
    <n v="437"/>
    <n v="58"/>
    <n v="640474"/>
    <d v="2010-08-01T00:00:00"/>
    <s v="IN"/>
    <s v="500/1000"/>
    <n v="2000"/>
    <n v="1192.04"/>
    <n v="0"/>
    <n v="619470"/>
    <s v="MALE"/>
    <s v="Associate"/>
    <s v="Craft-Repair"/>
    <s v="Own-Child"/>
    <n v="66100"/>
    <n v="-31400"/>
    <d v="2015-01-19T00:00:00"/>
    <s v="Single Vehicle Collision"/>
    <s v="Front Collision"/>
    <s v="Total Loss"/>
    <s v="Ambulance"/>
    <s v="SC"/>
    <s v="Northbrook"/>
    <n v="23"/>
    <n v="1"/>
    <s v="Yes"/>
    <n v="0"/>
    <n v="0"/>
    <s v="No"/>
    <n v="55800"/>
    <n v="11160"/>
    <n v="11160"/>
    <n v="33480"/>
    <s v="Dodge"/>
    <s v="RAM"/>
    <n v="2004"/>
    <x v="1"/>
    <s v="High"/>
    <x v="2"/>
  </r>
  <r>
    <n v="130"/>
    <n v="34"/>
    <n v="153298"/>
    <d v="2009-03-23T00:00:00"/>
    <s v="OH"/>
    <s v="100/300"/>
    <n v="500"/>
    <n v="990.11"/>
    <n v="0"/>
    <n v="442666"/>
    <s v="MALE"/>
    <s v="Masters"/>
    <s v="Sales"/>
    <s v="Other-Relative"/>
    <n v="0"/>
    <n v="-41200"/>
    <d v="2015-01-10T00:00:00"/>
    <s v="Parked Car"/>
    <s v="Unknown"/>
    <s v="Trivial Damage"/>
    <s v="None"/>
    <s v="NY"/>
    <s v="River wood"/>
    <n v="8"/>
    <n v="1"/>
    <s v="Unknown"/>
    <n v="1"/>
    <n v="3"/>
    <s v="Yes"/>
    <n v="5830"/>
    <n v="1060"/>
    <n v="1060"/>
    <n v="3710"/>
    <s v="Dodge"/>
    <s v="RAM"/>
    <n v="2015"/>
    <x v="1"/>
    <s v="Low"/>
    <x v="1"/>
  </r>
  <r>
    <n v="269"/>
    <n v="41"/>
    <n v="334749"/>
    <d v="1996-07-29T00:00:00"/>
    <s v="OH"/>
    <s v="100/300"/>
    <n v="2000"/>
    <n v="1422.21"/>
    <n v="0"/>
    <n v="620507"/>
    <s v="FEMALE"/>
    <s v="Associate"/>
    <s v="Handlers-Cleaners"/>
    <s v="Unmarried"/>
    <n v="0"/>
    <n v="-46400"/>
    <d v="2015-01-16T00:00:00"/>
    <s v="Single Vehicle Collision"/>
    <s v="Side Collision"/>
    <s v="Major Damage"/>
    <s v="Ambulance"/>
    <s v="WV"/>
    <s v="River wood"/>
    <n v="21"/>
    <n v="1"/>
    <s v="Yes"/>
    <n v="2"/>
    <n v="1"/>
    <s v="No"/>
    <n v="85900"/>
    <n v="17180"/>
    <n v="17180"/>
    <n v="51540"/>
    <s v="Subaru"/>
    <s v="Forrester"/>
    <n v="2005"/>
    <x v="0"/>
    <s v="High"/>
    <x v="2"/>
  </r>
  <r>
    <n v="103"/>
    <n v="29"/>
    <n v="221283"/>
    <d v="1994-08-23T00:00:00"/>
    <s v="OH"/>
    <s v="500/1000"/>
    <n v="500"/>
    <n v="914.85"/>
    <n v="0"/>
    <n v="614867"/>
    <s v="MALE"/>
    <s v="Associate"/>
    <s v="Prof-Specialty"/>
    <s v="Other-Relative"/>
    <n v="72100"/>
    <n v="0"/>
    <d v="2015-02-12T00:00:00"/>
    <s v="Parked Car"/>
    <s v="Unknown"/>
    <s v="Minor Damage"/>
    <s v="Police"/>
    <s v="OH"/>
    <s v="Columbus"/>
    <n v="5"/>
    <n v="1"/>
    <s v="No"/>
    <n v="2"/>
    <n v="3"/>
    <s v="No"/>
    <n v="7110"/>
    <n v="790"/>
    <n v="1580"/>
    <n v="4740"/>
    <s v="Acura"/>
    <s v="MDX"/>
    <n v="2005"/>
    <x v="1"/>
    <s v="Low"/>
    <x v="0"/>
  </r>
  <r>
    <n v="284"/>
    <n v="43"/>
    <n v="961496"/>
    <d v="1992-01-05T00:00:00"/>
    <s v="IL"/>
    <s v="250/500"/>
    <n v="500"/>
    <n v="1123.8399999999999"/>
    <n v="0"/>
    <n v="609898"/>
    <s v="MALE"/>
    <s v="PhD"/>
    <s v="Prof-Specialty"/>
    <s v="Other-Relative"/>
    <n v="48200"/>
    <n v="0"/>
    <d v="2015-01-23T00:00:00"/>
    <s v="Multi-Vehicle Collision"/>
    <s v="Side Collision"/>
    <s v="Total Loss"/>
    <s v="Fire"/>
    <s v="WV"/>
    <s v="Columbus"/>
    <n v="12"/>
    <n v="3"/>
    <s v="No"/>
    <n v="0"/>
    <n v="0"/>
    <s v="Yes"/>
    <n v="36960"/>
    <n v="6720"/>
    <n v="3360"/>
    <n v="26880"/>
    <s v="Chevrolet"/>
    <s v="Tahoe"/>
    <n v="2007"/>
    <x v="1"/>
    <s v="Low"/>
    <x v="3"/>
  </r>
  <r>
    <n v="189"/>
    <n v="39"/>
    <n v="804751"/>
    <d v="1997-09-11T00:00:00"/>
    <s v="OH"/>
    <s v="250/500"/>
    <n v="2000"/>
    <n v="838.02"/>
    <n v="0"/>
    <n v="450702"/>
    <s v="FEMALE"/>
    <s v="College"/>
    <s v="Tech-Support"/>
    <s v="Own-Child"/>
    <n v="0"/>
    <n v="0"/>
    <d v="2015-02-13T00:00:00"/>
    <s v="Multi-Vehicle Collision"/>
    <s v="Rear Collision"/>
    <s v="Minor Damage"/>
    <s v="Police"/>
    <s v="VA"/>
    <s v="Northbrook"/>
    <n v="7"/>
    <n v="3"/>
    <s v="Unknown"/>
    <n v="2"/>
    <n v="0"/>
    <s v="Yes"/>
    <n v="64400"/>
    <n v="6440"/>
    <n v="6440"/>
    <n v="51520"/>
    <s v="Dodge"/>
    <s v="Neon"/>
    <n v="1997"/>
    <x v="1"/>
    <s v="High"/>
    <x v="1"/>
  </r>
  <r>
    <n v="267"/>
    <n v="43"/>
    <n v="369226"/>
    <d v="2002-02-10T00:00:00"/>
    <s v="OH"/>
    <s v="250/500"/>
    <n v="500"/>
    <n v="1300.68"/>
    <n v="0"/>
    <n v="600418"/>
    <s v="MALE"/>
    <s v="PhD"/>
    <s v="Adm-Clerical"/>
    <s v="Unmarried"/>
    <n v="49000"/>
    <n v="0"/>
    <d v="2015-01-27T00:00:00"/>
    <s v="Parked Car"/>
    <s v="Unknown"/>
    <s v="Minor Damage"/>
    <s v="None"/>
    <s v="NC"/>
    <s v="North bend"/>
    <n v="0"/>
    <n v="1"/>
    <s v="No"/>
    <n v="1"/>
    <n v="3"/>
    <s v="Yes"/>
    <n v="1920"/>
    <n v="480"/>
    <n v="0"/>
    <n v="1440"/>
    <s v="Chevrolet"/>
    <s v="Tahoe"/>
    <n v="2011"/>
    <x v="1"/>
    <s v="Low"/>
    <x v="0"/>
  </r>
  <r>
    <n v="39"/>
    <n v="22"/>
    <n v="691115"/>
    <d v="1993-01-28T00:00:00"/>
    <s v="IN"/>
    <s v="500/1000"/>
    <n v="500"/>
    <n v="1173.21"/>
    <n v="0"/>
    <n v="431202"/>
    <s v="MALE"/>
    <s v="JD"/>
    <s v="Farming-Fishing"/>
    <s v="Not-In-Family"/>
    <n v="0"/>
    <n v="0"/>
    <d v="2015-02-14T00:00:00"/>
    <s v="Single Vehicle Collision"/>
    <s v="Rear Collision"/>
    <s v="Major Damage"/>
    <s v="Police"/>
    <s v="SC"/>
    <s v="North bend"/>
    <n v="14"/>
    <n v="1"/>
    <s v="Yes"/>
    <n v="0"/>
    <n v="1"/>
    <s v="Yes"/>
    <n v="86130"/>
    <n v="15660"/>
    <n v="7830"/>
    <n v="62640"/>
    <s v="Subaru"/>
    <s v="Legacy"/>
    <n v="2009"/>
    <x v="0"/>
    <s v="Low"/>
    <x v="3"/>
  </r>
  <r>
    <n v="140"/>
    <n v="32"/>
    <n v="713172"/>
    <d v="1996-10-23T00:00:00"/>
    <s v="IL"/>
    <s v="250/500"/>
    <n v="1000"/>
    <n v="985.97"/>
    <n v="5000000"/>
    <n v="457793"/>
    <s v="FEMALE"/>
    <s v="College"/>
    <s v="Protective-Serv"/>
    <s v="Other-Relative"/>
    <n v="0"/>
    <n v="0"/>
    <d v="2015-02-01T00:00:00"/>
    <s v="Single Vehicle Collision"/>
    <s v="Side Collision"/>
    <s v="Major Damage"/>
    <s v="Fire"/>
    <s v="VA"/>
    <s v="Northbrook"/>
    <n v="13"/>
    <n v="1"/>
    <s v="Unknown"/>
    <n v="2"/>
    <n v="3"/>
    <s v="Unknown"/>
    <n v="82170"/>
    <n v="14940"/>
    <n v="7470"/>
    <n v="59760"/>
    <s v="Chevrolet"/>
    <s v="Silverado"/>
    <n v="1995"/>
    <x v="0"/>
    <s v="Medium"/>
    <x v="3"/>
  </r>
  <r>
    <n v="243"/>
    <n v="41"/>
    <n v="621756"/>
    <d v="1997-04-21T00:00:00"/>
    <s v="IN"/>
    <s v="100/300"/>
    <n v="1000"/>
    <n v="1129.23"/>
    <n v="0"/>
    <n v="470190"/>
    <s v="FEMALE"/>
    <s v="College"/>
    <s v="Farming-Fishing"/>
    <s v="Own-Child"/>
    <n v="17300"/>
    <n v="-60400"/>
    <d v="2015-02-23T00:00:00"/>
    <s v="Single Vehicle Collision"/>
    <s v="Front Collision"/>
    <s v="Major Damage"/>
    <s v="Fire"/>
    <s v="WV"/>
    <s v="Hillsdale"/>
    <n v="1"/>
    <n v="1"/>
    <s v="Unknown"/>
    <n v="1"/>
    <n v="0"/>
    <s v="Yes"/>
    <n v="50300"/>
    <n v="10060"/>
    <n v="5030"/>
    <n v="35210"/>
    <s v="Subaru"/>
    <s v="Legacy"/>
    <n v="1999"/>
    <x v="0"/>
    <s v="Medium"/>
    <x v="0"/>
  </r>
  <r>
    <n v="116"/>
    <n v="31"/>
    <n v="615116"/>
    <d v="2008-11-09T00:00:00"/>
    <s v="IN"/>
    <s v="250/500"/>
    <n v="500"/>
    <n v="1194.83"/>
    <n v="0"/>
    <n v="603733"/>
    <s v="FEMALE"/>
    <s v="MD"/>
    <s v="Prof-Specialty"/>
    <s v="Husband"/>
    <n v="28600"/>
    <n v="0"/>
    <d v="2015-01-20T00:00:00"/>
    <s v="Single Vehicle Collision"/>
    <s v="Side Collision"/>
    <s v="Major Damage"/>
    <s v="Police"/>
    <s v="SC"/>
    <s v="River wood"/>
    <n v="23"/>
    <n v="1"/>
    <s v="No"/>
    <n v="0"/>
    <n v="0"/>
    <s v="No"/>
    <n v="44200"/>
    <n v="4420"/>
    <n v="8840"/>
    <n v="30940"/>
    <s v="Subaru"/>
    <s v="Forrester"/>
    <n v="1997"/>
    <x v="1"/>
    <s v="Low"/>
    <x v="2"/>
  </r>
  <r>
    <n v="219"/>
    <n v="43"/>
    <n v="947598"/>
    <d v="2002-06-20T00:00:00"/>
    <s v="IN"/>
    <s v="100/300"/>
    <n v="1000"/>
    <n v="1114.29"/>
    <n v="0"/>
    <n v="465136"/>
    <s v="FEMALE"/>
    <s v="High School"/>
    <s v="Transport-Moving"/>
    <s v="Other-Relative"/>
    <n v="51300"/>
    <n v="0"/>
    <d v="2015-01-08T00:00:00"/>
    <s v="Single Vehicle Collision"/>
    <s v="Side Collision"/>
    <s v="Major Damage"/>
    <s v="Ambulance"/>
    <s v="VA"/>
    <s v="Northbrook"/>
    <n v="1"/>
    <n v="1"/>
    <s v="Unknown"/>
    <n v="2"/>
    <n v="2"/>
    <s v="Yes"/>
    <n v="66660"/>
    <n v="6060"/>
    <n v="6060"/>
    <n v="54540"/>
    <s v="Toyota"/>
    <s v="Highlander"/>
    <n v="2006"/>
    <x v="1"/>
    <s v="Medium"/>
    <x v="0"/>
  </r>
  <r>
    <n v="96"/>
    <n v="26"/>
    <n v="658002"/>
    <d v="2005-10-21T00:00:00"/>
    <s v="OH"/>
    <s v="250/500"/>
    <n v="2000"/>
    <n v="1509.04"/>
    <n v="0"/>
    <n v="611723"/>
    <s v="FEMALE"/>
    <s v="Associate"/>
    <s v="Prof-Specialty"/>
    <s v="Husband"/>
    <n v="10000"/>
    <n v="0"/>
    <d v="2015-02-23T00:00:00"/>
    <s v="Single Vehicle Collision"/>
    <s v="Front Collision"/>
    <s v="Total Loss"/>
    <s v="Ambulance"/>
    <s v="SC"/>
    <s v="River wood"/>
    <n v="9"/>
    <n v="1"/>
    <s v="Yes"/>
    <n v="2"/>
    <n v="3"/>
    <s v="No"/>
    <n v="78320"/>
    <n v="7120"/>
    <n v="14240"/>
    <n v="56960"/>
    <s v="Saab"/>
    <s v="92x"/>
    <n v="2007"/>
    <x v="1"/>
    <s v="High"/>
    <x v="1"/>
  </r>
  <r>
    <n v="149"/>
    <n v="34"/>
    <n v="374545"/>
    <d v="2005-08-28T00:00:00"/>
    <s v="IN"/>
    <s v="250/500"/>
    <n v="500"/>
    <n v="664.86"/>
    <n v="0"/>
    <n v="608963"/>
    <s v="FEMALE"/>
    <s v="PhD"/>
    <s v="Craft-Repair"/>
    <s v="Wife"/>
    <n v="0"/>
    <n v="-60000"/>
    <d v="2015-02-04T00:00:00"/>
    <s v="Single Vehicle Collision"/>
    <s v="Rear Collision"/>
    <s v="Total Loss"/>
    <s v="Fire"/>
    <s v="WV"/>
    <s v="Columbus"/>
    <n v="3"/>
    <n v="1"/>
    <s v="Unknown"/>
    <n v="0"/>
    <n v="1"/>
    <s v="No"/>
    <n v="105040"/>
    <n v="16160"/>
    <n v="16160"/>
    <n v="72720"/>
    <s v="Dodge"/>
    <s v="RAM"/>
    <n v="1999"/>
    <x v="1"/>
    <s v="Low"/>
    <x v="0"/>
  </r>
  <r>
    <n v="246"/>
    <n v="43"/>
    <n v="805806"/>
    <d v="2013-01-16T00:00:00"/>
    <s v="IN"/>
    <s v="250/500"/>
    <n v="1000"/>
    <n v="1267.4000000000001"/>
    <n v="6000000"/>
    <n v="454139"/>
    <s v="MALE"/>
    <s v="JD"/>
    <s v="Adm-Clerical"/>
    <s v="Husband"/>
    <n v="0"/>
    <n v="0"/>
    <d v="2015-02-09T00:00:00"/>
    <s v="Single Vehicle Collision"/>
    <s v="Side Collision"/>
    <s v="Minor Damage"/>
    <s v="Fire"/>
    <s v="NY"/>
    <s v="Hillsdale"/>
    <n v="0"/>
    <n v="1"/>
    <s v="No"/>
    <n v="2"/>
    <n v="1"/>
    <s v="Unknown"/>
    <n v="50700"/>
    <n v="5070"/>
    <n v="5070"/>
    <n v="40560"/>
    <s v="Acura"/>
    <s v="RSX"/>
    <n v="2006"/>
    <x v="1"/>
    <s v="Medium"/>
    <x v="0"/>
  </r>
  <r>
    <n v="293"/>
    <n v="45"/>
    <n v="235097"/>
    <d v="1992-04-28T00:00:00"/>
    <s v="IL"/>
    <s v="100/300"/>
    <n v="1000"/>
    <n v="1119.23"/>
    <n v="0"/>
    <n v="447560"/>
    <s v="FEMALE"/>
    <s v="MD"/>
    <s v="Exec-Managerial"/>
    <s v="Unmarried"/>
    <n v="51500"/>
    <n v="0"/>
    <d v="2015-02-18T00:00:00"/>
    <s v="Multi-Vehicle Collision"/>
    <s v="Front Collision"/>
    <s v="Total Loss"/>
    <s v="Fire"/>
    <s v="WV"/>
    <s v="North bend"/>
    <n v="13"/>
    <n v="3"/>
    <s v="No"/>
    <n v="1"/>
    <n v="1"/>
    <s v="No"/>
    <n v="51210"/>
    <n v="11380"/>
    <n v="5690"/>
    <n v="34140"/>
    <s v="Jeep"/>
    <s v="Wrangler"/>
    <n v="2015"/>
    <x v="1"/>
    <s v="Medium"/>
    <x v="3"/>
  </r>
  <r>
    <n v="339"/>
    <n v="48"/>
    <n v="290971"/>
    <d v="2005-10-10T00:00:00"/>
    <s v="OH"/>
    <s v="100/300"/>
    <n v="500"/>
    <n v="1698.51"/>
    <n v="0"/>
    <n v="444378"/>
    <s v="MALE"/>
    <s v="JD"/>
    <s v="Other-Service"/>
    <s v="Unmarried"/>
    <n v="0"/>
    <n v="0"/>
    <d v="2015-02-10T00:00:00"/>
    <s v="Multi-Vehicle Collision"/>
    <s v="Rear Collision"/>
    <s v="Total Loss"/>
    <s v="Fire"/>
    <s v="SC"/>
    <s v="Hillsdale"/>
    <n v="18"/>
    <n v="3"/>
    <s v="No"/>
    <n v="2"/>
    <n v="1"/>
    <s v="Unknown"/>
    <n v="51840"/>
    <n v="8640"/>
    <n v="8640"/>
    <n v="34560"/>
    <s v="Volkswagen"/>
    <s v="Jetta"/>
    <n v="2001"/>
    <x v="1"/>
    <s v="Low"/>
    <x v="2"/>
  </r>
  <r>
    <n v="160"/>
    <n v="33"/>
    <n v="180286"/>
    <d v="2009-02-08T00:00:00"/>
    <s v="IL"/>
    <s v="500/1000"/>
    <n v="1000"/>
    <n v="1422.78"/>
    <n v="0"/>
    <n v="616583"/>
    <s v="FEMALE"/>
    <s v="High School"/>
    <s v="Exec-Managerial"/>
    <s v="Husband"/>
    <n v="61600"/>
    <n v="0"/>
    <d v="2015-01-20T00:00:00"/>
    <s v="Multi-Vehicle Collision"/>
    <s v="Front Collision"/>
    <s v="Total Loss"/>
    <s v="Ambulance"/>
    <s v="NC"/>
    <s v="River wood"/>
    <n v="17"/>
    <n v="3"/>
    <s v="Unknown"/>
    <n v="2"/>
    <n v="3"/>
    <s v="Yes"/>
    <n v="52800"/>
    <n v="5280"/>
    <n v="5280"/>
    <n v="42240"/>
    <s v="Nissan"/>
    <s v="Pathfinder"/>
    <n v="2006"/>
    <x v="1"/>
    <s v="Medium"/>
    <x v="3"/>
  </r>
  <r>
    <n v="224"/>
    <n v="42"/>
    <n v="662088"/>
    <d v="2005-03-06T00:00:00"/>
    <s v="OH"/>
    <s v="500/1000"/>
    <n v="500"/>
    <n v="1212.75"/>
    <n v="0"/>
    <n v="455913"/>
    <s v="FEMALE"/>
    <s v="College"/>
    <s v="Prof-Specialty"/>
    <s v="Own-Child"/>
    <n v="0"/>
    <n v="-51400"/>
    <d v="2015-01-27T00:00:00"/>
    <s v="Single Vehicle Collision"/>
    <s v="Front Collision"/>
    <s v="Minor Damage"/>
    <s v="Fire"/>
    <s v="WV"/>
    <s v="Springfield"/>
    <n v="11"/>
    <n v="1"/>
    <s v="Unknown"/>
    <n v="0"/>
    <n v="0"/>
    <s v="Yes"/>
    <n v="55200"/>
    <n v="9200"/>
    <n v="13800"/>
    <n v="32200"/>
    <s v="Honda"/>
    <s v="Civic"/>
    <n v="1998"/>
    <x v="1"/>
    <s v="Low"/>
    <x v="1"/>
  </r>
  <r>
    <n v="194"/>
    <n v="34"/>
    <n v="884365"/>
    <d v="1994-05-17T00:00:00"/>
    <s v="IN"/>
    <s v="100/300"/>
    <n v="1000"/>
    <n v="1423.34"/>
    <n v="0"/>
    <n v="454399"/>
    <s v="MALE"/>
    <s v="Associate"/>
    <s v="Sales"/>
    <s v="Not-In-Family"/>
    <n v="55300"/>
    <n v="-37900"/>
    <d v="2015-01-21T00:00:00"/>
    <s v="Vehicle Theft"/>
    <s v="Unknown"/>
    <s v="Minor Damage"/>
    <s v="None"/>
    <s v="WV"/>
    <s v="River wood"/>
    <n v="0"/>
    <n v="1"/>
    <s v="Yes"/>
    <n v="0"/>
    <n v="3"/>
    <s v="No"/>
    <n v="9100"/>
    <n v="1400"/>
    <n v="1400"/>
    <n v="6300"/>
    <s v="Chevrolet"/>
    <s v="Malibu"/>
    <n v="2003"/>
    <x v="1"/>
    <s v="Medium"/>
    <x v="0"/>
  </r>
  <r>
    <n v="385"/>
    <n v="51"/>
    <n v="178081"/>
    <d v="1990-07-20T00:00:00"/>
    <s v="IN"/>
    <s v="250/500"/>
    <n v="1000"/>
    <n v="976.37"/>
    <n v="0"/>
    <n v="602842"/>
    <s v="FEMALE"/>
    <s v="MD"/>
    <s v="Craft-Repair"/>
    <s v="Husband"/>
    <n v="0"/>
    <n v="-61000"/>
    <d v="2015-02-18T00:00:00"/>
    <s v="Multi-Vehicle Collision"/>
    <s v="Rear Collision"/>
    <s v="Minor Damage"/>
    <s v="Other"/>
    <s v="WV"/>
    <s v="River wood"/>
    <n v="14"/>
    <n v="3"/>
    <s v="Unknown"/>
    <n v="1"/>
    <n v="3"/>
    <s v="Unknown"/>
    <n v="67600"/>
    <n v="13520"/>
    <n v="6760"/>
    <n v="47320"/>
    <s v="Subaru"/>
    <s v="Legacy"/>
    <n v="2007"/>
    <x v="1"/>
    <s v="Medium"/>
    <x v="3"/>
  </r>
  <r>
    <n v="100"/>
    <n v="33"/>
    <n v="507452"/>
    <d v="2005-04-17T00:00:00"/>
    <s v="OH"/>
    <s v="250/500"/>
    <n v="500"/>
    <n v="1124.5899999999999"/>
    <n v="6000000"/>
    <n v="459428"/>
    <s v="MALE"/>
    <s v="College"/>
    <s v="Adm-Clerical"/>
    <s v="Not-In-Family"/>
    <n v="67300"/>
    <n v="0"/>
    <d v="2015-02-26T00:00:00"/>
    <s v="Single Vehicle Collision"/>
    <s v="Rear Collision"/>
    <s v="Minor Damage"/>
    <s v="Other"/>
    <s v="NC"/>
    <s v="Columbus"/>
    <n v="4"/>
    <n v="1"/>
    <s v="No"/>
    <n v="1"/>
    <n v="2"/>
    <s v="No"/>
    <n v="40800"/>
    <n v="6800"/>
    <n v="6800"/>
    <n v="27200"/>
    <s v="Bmw"/>
    <s v="X5"/>
    <n v="2004"/>
    <x v="1"/>
    <s v="Low"/>
    <x v="0"/>
  </r>
  <r>
    <n v="371"/>
    <n v="50"/>
    <n v="990624"/>
    <d v="1994-02-10T00:00:00"/>
    <s v="IN"/>
    <s v="250/500"/>
    <n v="1000"/>
    <n v="1569.33"/>
    <n v="0"/>
    <n v="613114"/>
    <s v="MALE"/>
    <s v="PhD"/>
    <s v="Machine-Op-Inspct"/>
    <s v="Not-In-Family"/>
    <n v="79600"/>
    <n v="0"/>
    <d v="2015-01-29T00:00:00"/>
    <s v="Multi-Vehicle Collision"/>
    <s v="Side Collision"/>
    <s v="Major Damage"/>
    <s v="Other"/>
    <s v="WV"/>
    <s v="Springfield"/>
    <n v="2"/>
    <n v="3"/>
    <s v="No"/>
    <n v="2"/>
    <n v="1"/>
    <s v="Yes"/>
    <n v="84500"/>
    <n v="13000"/>
    <n v="13000"/>
    <n v="58500"/>
    <s v="Volkswagen"/>
    <s v="Passat"/>
    <n v="2011"/>
    <x v="0"/>
    <s v="Medium"/>
    <x v="0"/>
  </r>
  <r>
    <n v="175"/>
    <n v="39"/>
    <n v="892148"/>
    <d v="1995-03-29T00:00:00"/>
    <s v="IN"/>
    <s v="500/1000"/>
    <n v="500"/>
    <n v="1359.36"/>
    <n v="5000000"/>
    <n v="450709"/>
    <s v="MALE"/>
    <s v="PhD"/>
    <s v="Exec-Managerial"/>
    <s v="Husband"/>
    <n v="0"/>
    <n v="-43600"/>
    <d v="2015-02-08T00:00:00"/>
    <s v="Multi-Vehicle Collision"/>
    <s v="Front Collision"/>
    <s v="Major Damage"/>
    <s v="Other"/>
    <s v="SC"/>
    <s v="Arlington"/>
    <n v="9"/>
    <n v="3"/>
    <s v="Yes"/>
    <n v="2"/>
    <n v="2"/>
    <s v="Yes"/>
    <n v="71610"/>
    <n v="13020"/>
    <n v="6510"/>
    <n v="52080"/>
    <s v="Toyota"/>
    <s v="Highlander"/>
    <n v="2012"/>
    <x v="0"/>
    <s v="Low"/>
    <x v="1"/>
  </r>
  <r>
    <n v="373"/>
    <n v="55"/>
    <n v="398683"/>
    <d v="2007-04-30T00:00:00"/>
    <s v="IN"/>
    <s v="250/500"/>
    <n v="500"/>
    <n v="1607.36"/>
    <n v="0"/>
    <n v="444626"/>
    <s v="MALE"/>
    <s v="MD"/>
    <s v="Sales"/>
    <s v="Own-Child"/>
    <n v="0"/>
    <n v="0"/>
    <d v="2015-01-19T00:00:00"/>
    <s v="Multi-Vehicle Collision"/>
    <s v="Rear Collision"/>
    <s v="Major Damage"/>
    <s v="Other"/>
    <s v="SC"/>
    <s v="Arlington"/>
    <n v="21"/>
    <n v="4"/>
    <s v="Unknown"/>
    <n v="0"/>
    <n v="2"/>
    <s v="No"/>
    <n v="60600"/>
    <n v="6060"/>
    <n v="12120"/>
    <n v="42420"/>
    <s v="Dodge"/>
    <s v="RAM"/>
    <n v="2007"/>
    <x v="0"/>
    <s v="Low"/>
    <x v="2"/>
  </r>
  <r>
    <n v="258"/>
    <n v="41"/>
    <n v="605100"/>
    <d v="2001-02-15T00:00:00"/>
    <s v="IL"/>
    <s v="100/300"/>
    <n v="500"/>
    <n v="1042.25"/>
    <n v="0"/>
    <n v="601206"/>
    <s v="MALE"/>
    <s v="Masters"/>
    <s v="Exec-Managerial"/>
    <s v="Unmarried"/>
    <n v="0"/>
    <n v="-44400"/>
    <d v="2015-02-08T00:00:00"/>
    <s v="Multi-Vehicle Collision"/>
    <s v="Rear Collision"/>
    <s v="Major Damage"/>
    <s v="Fire"/>
    <s v="NC"/>
    <s v="River wood"/>
    <n v="0"/>
    <n v="3"/>
    <s v="No"/>
    <n v="2"/>
    <n v="3"/>
    <s v="No"/>
    <n v="81240"/>
    <n v="6770"/>
    <n v="20310"/>
    <n v="54160"/>
    <s v="Mercedes"/>
    <s v="C300"/>
    <n v="2008"/>
    <x v="0"/>
    <s v="Low"/>
    <x v="0"/>
  </r>
  <r>
    <n v="255"/>
    <n v="39"/>
    <n v="143109"/>
    <d v="2001-07-09T00:00:00"/>
    <s v="OH"/>
    <s v="250/500"/>
    <n v="500"/>
    <n v="1453.95"/>
    <n v="0"/>
    <n v="470389"/>
    <s v="FEMALE"/>
    <s v="PhD"/>
    <s v="Armed-Forces"/>
    <s v="Not-In-Family"/>
    <n v="38200"/>
    <n v="0"/>
    <d v="2015-01-07T00:00:00"/>
    <s v="Multi-Vehicle Collision"/>
    <s v="Side Collision"/>
    <s v="Total Loss"/>
    <s v="Fire"/>
    <s v="WV"/>
    <s v="Springfield"/>
    <n v="17"/>
    <n v="3"/>
    <s v="Yes"/>
    <n v="0"/>
    <n v="3"/>
    <s v="No"/>
    <n v="29300"/>
    <n v="2930"/>
    <n v="5860"/>
    <n v="20510"/>
    <s v="Audi"/>
    <s v="A3"/>
    <n v="2010"/>
    <x v="1"/>
    <s v="Low"/>
    <x v="3"/>
  </r>
  <r>
    <n v="37"/>
    <n v="31"/>
    <n v="230223"/>
    <d v="2008-09-06T00:00:00"/>
    <s v="IL"/>
    <s v="500/1000"/>
    <n v="500"/>
    <n v="1969.63"/>
    <n v="0"/>
    <n v="615218"/>
    <s v="FEMALE"/>
    <s v="MD"/>
    <s v="Sales"/>
    <s v="Own-Child"/>
    <n v="0"/>
    <n v="0"/>
    <d v="2015-02-13T00:00:00"/>
    <s v="Multi-Vehicle Collision"/>
    <s v="Side Collision"/>
    <s v="Total Loss"/>
    <s v="Fire"/>
    <s v="WV"/>
    <s v="North bend"/>
    <n v="21"/>
    <n v="3"/>
    <s v="No"/>
    <n v="1"/>
    <n v="1"/>
    <s v="Yes"/>
    <n v="76450"/>
    <n v="6950"/>
    <n v="13900"/>
    <n v="55600"/>
    <s v="Dodge"/>
    <s v="RAM"/>
    <n v="1995"/>
    <x v="1"/>
    <s v="Low"/>
    <x v="2"/>
  </r>
  <r>
    <n v="322"/>
    <n v="44"/>
    <n v="769602"/>
    <d v="2004-12-19T00:00:00"/>
    <s v="IL"/>
    <s v="100/300"/>
    <n v="1000"/>
    <n v="1156.19"/>
    <n v="0"/>
    <n v="606249"/>
    <s v="FEMALE"/>
    <s v="College"/>
    <s v="Machine-Op-Inspct"/>
    <s v="Husband"/>
    <n v="49900"/>
    <n v="-62700"/>
    <d v="2015-02-15T00:00:00"/>
    <s v="Multi-Vehicle Collision"/>
    <s v="Side Collision"/>
    <s v="Major Damage"/>
    <s v="Fire"/>
    <s v="NY"/>
    <s v="Northbrook"/>
    <n v="20"/>
    <n v="3"/>
    <s v="Yes"/>
    <n v="0"/>
    <n v="3"/>
    <s v="Unknown"/>
    <n v="49400"/>
    <n v="9880"/>
    <n v="4940"/>
    <n v="34580"/>
    <s v="Jeep"/>
    <s v="Wrangler"/>
    <n v="2010"/>
    <x v="1"/>
    <s v="Medium"/>
    <x v="2"/>
  </r>
  <r>
    <n v="204"/>
    <n v="38"/>
    <n v="420815"/>
    <d v="2000-11-15T00:00:00"/>
    <s v="IL"/>
    <s v="100/300"/>
    <n v="2000"/>
    <n v="1124.47"/>
    <n v="0"/>
    <n v="616161"/>
    <s v="FEMALE"/>
    <s v="MD"/>
    <s v="Tech-Support"/>
    <s v="Wife"/>
    <n v="0"/>
    <n v="-45100"/>
    <d v="2015-02-14T00:00:00"/>
    <s v="Single Vehicle Collision"/>
    <s v="Side Collision"/>
    <s v="Total Loss"/>
    <s v="Ambulance"/>
    <s v="SC"/>
    <s v="Northbrook"/>
    <n v="5"/>
    <n v="1"/>
    <s v="No"/>
    <n v="0"/>
    <n v="1"/>
    <s v="Unknown"/>
    <n v="90530"/>
    <n v="16460"/>
    <n v="16460"/>
    <n v="57610"/>
    <s v="Ford"/>
    <s v="F150"/>
    <n v="2003"/>
    <x v="1"/>
    <s v="High"/>
    <x v="0"/>
  </r>
  <r>
    <n v="76"/>
    <n v="31"/>
    <n v="973546"/>
    <d v="2007-03-14T00:00:00"/>
    <s v="OH"/>
    <s v="500/1000"/>
    <n v="500"/>
    <n v="1493.5"/>
    <n v="5000000"/>
    <n v="442335"/>
    <s v="FEMALE"/>
    <s v="Associate"/>
    <s v="Priv-House-Serv"/>
    <s v="Not-In-Family"/>
    <n v="39900"/>
    <n v="-44000"/>
    <d v="2015-01-31T00:00:00"/>
    <s v="Vehicle Theft"/>
    <s v="Unknown"/>
    <s v="Minor Damage"/>
    <s v="Police"/>
    <s v="WV"/>
    <s v="Northbrook"/>
    <n v="7"/>
    <n v="1"/>
    <s v="No"/>
    <n v="2"/>
    <n v="1"/>
    <s v="No"/>
    <n v="8030"/>
    <n v="1460"/>
    <n v="730"/>
    <n v="5840"/>
    <s v="Mercedes"/>
    <s v="E400"/>
    <n v="1995"/>
    <x v="1"/>
    <s v="Low"/>
    <x v="1"/>
  </r>
  <r>
    <n v="193"/>
    <n v="40"/>
    <n v="608039"/>
    <d v="2004-12-28T00:00:00"/>
    <s v="IL"/>
    <s v="100/300"/>
    <n v="500"/>
    <n v="1155.3800000000001"/>
    <n v="0"/>
    <n v="604952"/>
    <s v="FEMALE"/>
    <s v="PhD"/>
    <s v="Handlers-Cleaners"/>
    <s v="Not-In-Family"/>
    <n v="34200"/>
    <n v="-32300"/>
    <d v="2015-01-28T00:00:00"/>
    <s v="Single Vehicle Collision"/>
    <s v="Side Collision"/>
    <s v="Minor Damage"/>
    <s v="Fire"/>
    <s v="NY"/>
    <s v="Columbus"/>
    <n v="6"/>
    <n v="1"/>
    <s v="No"/>
    <n v="0"/>
    <n v="0"/>
    <s v="Yes"/>
    <n v="63900"/>
    <n v="6390"/>
    <n v="6390"/>
    <n v="51120"/>
    <s v="Acura"/>
    <s v="TL"/>
    <n v="2001"/>
    <x v="1"/>
    <s v="Low"/>
    <x v="1"/>
  </r>
  <r>
    <n v="405"/>
    <n v="55"/>
    <n v="250162"/>
    <d v="1999-07-05T00:00:00"/>
    <s v="IL"/>
    <s v="250/500"/>
    <n v="500"/>
    <n v="878.19"/>
    <n v="0"/>
    <n v="441533"/>
    <s v="MALE"/>
    <s v="PhD"/>
    <s v="Machine-Op-Inspct"/>
    <s v="Unmarried"/>
    <n v="57100"/>
    <n v="0"/>
    <d v="2015-03-01T00:00:00"/>
    <s v="Multi-Vehicle Collision"/>
    <s v="Rear Collision"/>
    <s v="Minor Damage"/>
    <s v="Fire"/>
    <s v="NC"/>
    <s v="North bend"/>
    <n v="2"/>
    <n v="4"/>
    <s v="Yes"/>
    <n v="0"/>
    <n v="2"/>
    <s v="No"/>
    <n v="38640"/>
    <n v="4830"/>
    <n v="4830"/>
    <n v="28980"/>
    <s v="Chevrolet"/>
    <s v="Tahoe"/>
    <n v="1997"/>
    <x v="1"/>
    <s v="Low"/>
    <x v="0"/>
  </r>
  <r>
    <n v="435"/>
    <n v="58"/>
    <n v="786432"/>
    <d v="1997-11-15T00:00:00"/>
    <s v="IN"/>
    <s v="100/300"/>
    <n v="2000"/>
    <n v="1145.8499999999999"/>
    <n v="0"/>
    <n v="471784"/>
    <s v="MALE"/>
    <s v="JD"/>
    <s v="Sales"/>
    <s v="Not-In-Family"/>
    <n v="0"/>
    <n v="-40000"/>
    <d v="2015-01-10T00:00:00"/>
    <s v="Multi-Vehicle Collision"/>
    <s v="Rear Collision"/>
    <s v="Total Loss"/>
    <s v="Other"/>
    <s v="NY"/>
    <s v="Columbus"/>
    <n v="19"/>
    <n v="3"/>
    <s v="Unknown"/>
    <n v="1"/>
    <n v="1"/>
    <s v="Yes"/>
    <n v="41490"/>
    <n v="9220"/>
    <n v="4610"/>
    <n v="27660"/>
    <s v="Mercedes"/>
    <s v="E400"/>
    <n v="2004"/>
    <x v="1"/>
    <s v="High"/>
    <x v="2"/>
  </r>
  <r>
    <n v="54"/>
    <n v="35"/>
    <n v="445195"/>
    <d v="2010-09-27T00:00:00"/>
    <s v="IN"/>
    <s v="100/300"/>
    <n v="500"/>
    <n v="1261.28"/>
    <n v="0"/>
    <n v="453265"/>
    <s v="FEMALE"/>
    <s v="MD"/>
    <s v="Protective-Serv"/>
    <s v="Unmarried"/>
    <n v="68500"/>
    <n v="-42100"/>
    <d v="2015-02-25T00:00:00"/>
    <s v="Multi-Vehicle Collision"/>
    <s v="Side Collision"/>
    <s v="Minor Damage"/>
    <s v="Fire"/>
    <s v="VA"/>
    <s v="Springfield"/>
    <n v="21"/>
    <n v="3"/>
    <s v="Yes"/>
    <n v="2"/>
    <n v="0"/>
    <s v="Unknown"/>
    <n v="79090"/>
    <n v="14380"/>
    <n v="7190"/>
    <n v="57520"/>
    <s v="Nissan"/>
    <s v="Maxima"/>
    <n v="2012"/>
    <x v="1"/>
    <s v="Low"/>
    <x v="2"/>
  </r>
  <r>
    <n v="144"/>
    <n v="35"/>
    <n v="938634"/>
    <d v="1993-08-30T00:00:00"/>
    <s v="IL"/>
    <s v="100/300"/>
    <n v="500"/>
    <n v="1427.46"/>
    <n v="0"/>
    <n v="444922"/>
    <s v="MALE"/>
    <s v="High School"/>
    <s v="Machine-Op-Inspct"/>
    <s v="Wife"/>
    <n v="0"/>
    <n v="0"/>
    <d v="2015-01-30T00:00:00"/>
    <s v="Multi-Vehicle Collision"/>
    <s v="Side Collision"/>
    <s v="Major Damage"/>
    <s v="Police"/>
    <s v="WV"/>
    <s v="Springfield"/>
    <n v="3"/>
    <n v="3"/>
    <s v="Unknown"/>
    <n v="0"/>
    <n v="0"/>
    <s v="Unknown"/>
    <n v="87900"/>
    <n v="17580"/>
    <n v="8790"/>
    <n v="61530"/>
    <s v="Dodge"/>
    <s v="Neon"/>
    <n v="1995"/>
    <x v="1"/>
    <s v="Low"/>
    <x v="0"/>
  </r>
  <r>
    <n v="92"/>
    <n v="32"/>
    <n v="482495"/>
    <d v="1998-01-29T00:00:00"/>
    <s v="IL"/>
    <s v="500/1000"/>
    <n v="500"/>
    <n v="1592.41"/>
    <n v="0"/>
    <n v="474324"/>
    <s v="MALE"/>
    <s v="Masters"/>
    <s v="Prof-Specialty"/>
    <s v="Husband"/>
    <n v="58900"/>
    <n v="-29100"/>
    <d v="2015-02-06T00:00:00"/>
    <s v="Single Vehicle Collision"/>
    <s v="Rear Collision"/>
    <s v="Total Loss"/>
    <s v="Ambulance"/>
    <s v="WV"/>
    <s v="Columbus"/>
    <n v="22"/>
    <n v="1"/>
    <s v="Unknown"/>
    <n v="2"/>
    <n v="3"/>
    <s v="Yes"/>
    <n v="53400"/>
    <n v="5340"/>
    <n v="5340"/>
    <n v="42720"/>
    <s v="Jeep"/>
    <s v="Wrangler"/>
    <n v="1996"/>
    <x v="1"/>
    <s v="Low"/>
    <x v="2"/>
  </r>
  <r>
    <n v="173"/>
    <n v="36"/>
    <n v="796005"/>
    <d v="2007-08-18T00:00:00"/>
    <s v="OH"/>
    <s v="250/500"/>
    <n v="1000"/>
    <n v="1274.6300000000001"/>
    <n v="0"/>
    <n v="441298"/>
    <s v="MALE"/>
    <s v="College"/>
    <s v="Machine-Op-Inspct"/>
    <s v="Unmarried"/>
    <n v="51000"/>
    <n v="0"/>
    <d v="2015-02-08T00:00:00"/>
    <s v="Single Vehicle Collision"/>
    <s v="Rear Collision"/>
    <s v="Total Loss"/>
    <s v="Fire"/>
    <s v="SC"/>
    <s v="Springfield"/>
    <n v="22"/>
    <n v="1"/>
    <s v="Yes"/>
    <n v="2"/>
    <n v="3"/>
    <s v="No"/>
    <n v="52030"/>
    <n v="9460"/>
    <n v="9460"/>
    <n v="33110"/>
    <s v="Acura"/>
    <s v="MDX"/>
    <n v="1995"/>
    <x v="1"/>
    <s v="Medium"/>
    <x v="2"/>
  </r>
  <r>
    <n v="436"/>
    <n v="60"/>
    <n v="910604"/>
    <d v="1992-04-14T00:00:00"/>
    <s v="IN"/>
    <s v="250/500"/>
    <n v="500"/>
    <n v="1362.31"/>
    <n v="0"/>
    <n v="446606"/>
    <s v="MALE"/>
    <s v="High School"/>
    <s v="Prof-Specialty"/>
    <s v="Wife"/>
    <n v="67600"/>
    <n v="-65300"/>
    <d v="2015-01-13T00:00:00"/>
    <s v="Single Vehicle Collision"/>
    <s v="Front Collision"/>
    <s v="Minor Damage"/>
    <s v="Ambulance"/>
    <s v="VA"/>
    <s v="Arlington"/>
    <n v="16"/>
    <n v="1"/>
    <s v="No"/>
    <n v="0"/>
    <n v="2"/>
    <s v="No"/>
    <n v="82060"/>
    <n v="14920"/>
    <n v="7460"/>
    <n v="59680"/>
    <s v="Saab"/>
    <n v="93"/>
    <n v="2005"/>
    <x v="1"/>
    <s v="Low"/>
    <x v="3"/>
  </r>
  <r>
    <n v="155"/>
    <n v="35"/>
    <n v="327488"/>
    <d v="1993-08-09T00:00:00"/>
    <s v="OH"/>
    <s v="250/500"/>
    <n v="1000"/>
    <n v="919.37"/>
    <n v="0"/>
    <n v="459537"/>
    <s v="FEMALE"/>
    <s v="Associate"/>
    <s v="Protective-Serv"/>
    <s v="Not-In-Family"/>
    <n v="83600"/>
    <n v="0"/>
    <d v="2015-01-18T00:00:00"/>
    <s v="Single Vehicle Collision"/>
    <s v="Front Collision"/>
    <s v="Minor Damage"/>
    <s v="Ambulance"/>
    <s v="NY"/>
    <s v="Northbrook"/>
    <n v="0"/>
    <n v="1"/>
    <s v="Unknown"/>
    <n v="0"/>
    <n v="3"/>
    <s v="Unknown"/>
    <n v="48360"/>
    <n v="8060"/>
    <n v="8060"/>
    <n v="32240"/>
    <s v="Nissan"/>
    <s v="Maxima"/>
    <n v="1997"/>
    <x v="1"/>
    <s v="Medium"/>
    <x v="0"/>
  </r>
  <r>
    <n v="78"/>
    <n v="31"/>
    <n v="715202"/>
    <d v="1991-04-02T00:00:00"/>
    <s v="OH"/>
    <s v="250/500"/>
    <n v="1000"/>
    <n v="1377.23"/>
    <n v="0"/>
    <n v="440757"/>
    <s v="FEMALE"/>
    <s v="Masters"/>
    <s v="Armed-Forces"/>
    <s v="Unmarried"/>
    <n v="72600"/>
    <n v="0"/>
    <d v="2015-03-01T00:00:00"/>
    <s v="Multi-Vehicle Collision"/>
    <s v="Side Collision"/>
    <s v="Minor Damage"/>
    <s v="Other"/>
    <s v="NY"/>
    <s v="Hillsdale"/>
    <n v="1"/>
    <n v="3"/>
    <s v="Unknown"/>
    <n v="2"/>
    <n v="1"/>
    <s v="Unknown"/>
    <n v="52290"/>
    <n v="5810"/>
    <n v="11620"/>
    <n v="34860"/>
    <s v="Nissan"/>
    <s v="Maxima"/>
    <n v="1997"/>
    <x v="1"/>
    <s v="Medium"/>
    <x v="0"/>
  </r>
  <r>
    <n v="440"/>
    <n v="57"/>
    <n v="648852"/>
    <d v="2007-03-15T00:00:00"/>
    <s v="IL"/>
    <s v="100/300"/>
    <n v="1000"/>
    <n v="995.55"/>
    <n v="5000000"/>
    <n v="604948"/>
    <s v="MALE"/>
    <s v="College"/>
    <s v="Protective-Serv"/>
    <s v="Wife"/>
    <n v="51500"/>
    <n v="-52100"/>
    <d v="2015-02-02T00:00:00"/>
    <s v="Multi-Vehicle Collision"/>
    <s v="Rear Collision"/>
    <s v="Major Damage"/>
    <s v="Police"/>
    <s v="SC"/>
    <s v="Arlington"/>
    <n v="19"/>
    <n v="3"/>
    <s v="Yes"/>
    <n v="0"/>
    <n v="3"/>
    <s v="Unknown"/>
    <n v="68200"/>
    <n v="12400"/>
    <n v="12400"/>
    <n v="43400"/>
    <s v="Jeep"/>
    <s v="Wrangler"/>
    <n v="2007"/>
    <x v="0"/>
    <s v="Medium"/>
    <x v="2"/>
  </r>
  <r>
    <n v="264"/>
    <n v="43"/>
    <n v="516959"/>
    <d v="2010-05-01T00:00:00"/>
    <s v="IL"/>
    <s v="100/300"/>
    <n v="500"/>
    <n v="1508.12"/>
    <n v="6000000"/>
    <n v="433275"/>
    <s v="MALE"/>
    <s v="PhD"/>
    <s v="Craft-Repair"/>
    <s v="Wife"/>
    <n v="0"/>
    <n v="0"/>
    <d v="2015-01-20T00:00:00"/>
    <s v="Multi-Vehicle Collision"/>
    <s v="Rear Collision"/>
    <s v="Major Damage"/>
    <s v="Other"/>
    <s v="NY"/>
    <s v="Columbus"/>
    <n v="0"/>
    <n v="3"/>
    <s v="Unknown"/>
    <n v="2"/>
    <n v="1"/>
    <s v="No"/>
    <n v="60750"/>
    <n v="13500"/>
    <n v="6750"/>
    <n v="40500"/>
    <s v="Jeep"/>
    <s v="Wrangler"/>
    <n v="2015"/>
    <x v="0"/>
    <s v="Low"/>
    <x v="0"/>
  </r>
  <r>
    <n v="66"/>
    <n v="30"/>
    <n v="984456"/>
    <d v="2003-06-24T00:00:00"/>
    <s v="IN"/>
    <s v="500/1000"/>
    <n v="500"/>
    <n v="484.67"/>
    <n v="0"/>
    <n v="608309"/>
    <s v="FEMALE"/>
    <s v="College"/>
    <s v="Adm-Clerical"/>
    <s v="Wife"/>
    <n v="21100"/>
    <n v="-60800"/>
    <d v="2015-01-24T00:00:00"/>
    <s v="Multi-Vehicle Collision"/>
    <s v="Front Collision"/>
    <s v="Major Damage"/>
    <s v="Fire"/>
    <s v="SC"/>
    <s v="Arlington"/>
    <n v="2"/>
    <n v="3"/>
    <s v="Unknown"/>
    <n v="0"/>
    <n v="2"/>
    <s v="Yes"/>
    <n v="65560"/>
    <n v="11920"/>
    <n v="11920"/>
    <n v="41720"/>
    <s v="Volkswagen"/>
    <s v="Passat"/>
    <n v="2015"/>
    <x v="0"/>
    <s v="Low"/>
    <x v="0"/>
  </r>
  <r>
    <n v="366"/>
    <n v="50"/>
    <n v="801331"/>
    <d v="1990-07-08T00:00:00"/>
    <s v="IN"/>
    <s v="500/1000"/>
    <n v="1000"/>
    <n v="1561.41"/>
    <n v="0"/>
    <n v="462767"/>
    <s v="FEMALE"/>
    <s v="High School"/>
    <s v="Handlers-Cleaners"/>
    <s v="Husband"/>
    <n v="21200"/>
    <n v="0"/>
    <d v="2015-01-04T00:00:00"/>
    <s v="Multi-Vehicle Collision"/>
    <s v="Rear Collision"/>
    <s v="Minor Damage"/>
    <s v="Police"/>
    <s v="NY"/>
    <s v="Arlington"/>
    <n v="5"/>
    <n v="3"/>
    <s v="Yes"/>
    <n v="1"/>
    <n v="3"/>
    <s v="No"/>
    <n v="70290"/>
    <n v="12780"/>
    <n v="12780"/>
    <n v="44730"/>
    <s v="Mercedes"/>
    <s v="C300"/>
    <n v="2012"/>
    <x v="1"/>
    <s v="Medium"/>
    <x v="0"/>
  </r>
  <r>
    <n v="188"/>
    <n v="37"/>
    <n v="786103"/>
    <d v="1994-09-24T00:00:00"/>
    <s v="OH"/>
    <s v="100/300"/>
    <n v="500"/>
    <n v="1457.21"/>
    <n v="0"/>
    <n v="471785"/>
    <s v="FEMALE"/>
    <s v="JD"/>
    <s v="Adm-Clerical"/>
    <s v="Own-Child"/>
    <n v="46300"/>
    <n v="0"/>
    <d v="2015-01-17T00:00:00"/>
    <s v="Single Vehicle Collision"/>
    <s v="Rear Collision"/>
    <s v="Total Loss"/>
    <s v="Ambulance"/>
    <s v="SC"/>
    <s v="Columbus"/>
    <n v="6"/>
    <n v="1"/>
    <s v="Unknown"/>
    <n v="2"/>
    <n v="0"/>
    <s v="Yes"/>
    <n v="45000"/>
    <n v="5000"/>
    <n v="5000"/>
    <n v="35000"/>
    <s v="Subaru"/>
    <s v="Forrester"/>
    <n v="2003"/>
    <x v="1"/>
    <s v="Low"/>
    <x v="1"/>
  </r>
  <r>
    <n v="224"/>
    <n v="39"/>
    <n v="684193"/>
    <d v="2012-06-20T00:00:00"/>
    <s v="IL"/>
    <s v="500/1000"/>
    <n v="1000"/>
    <n v="1128.71"/>
    <n v="0"/>
    <n v="601397"/>
    <s v="FEMALE"/>
    <s v="JD"/>
    <s v="Prof-Specialty"/>
    <s v="Other-Relative"/>
    <n v="0"/>
    <n v="-47100"/>
    <d v="2015-02-04T00:00:00"/>
    <s v="Multi-Vehicle Collision"/>
    <s v="Rear Collision"/>
    <s v="Total Loss"/>
    <s v="Fire"/>
    <s v="VA"/>
    <s v="River wood"/>
    <n v="21"/>
    <n v="3"/>
    <s v="Yes"/>
    <n v="2"/>
    <n v="1"/>
    <s v="Unknown"/>
    <n v="61800"/>
    <n v="12360"/>
    <n v="6180"/>
    <n v="43260"/>
    <s v="Subaru"/>
    <s v="Impreza"/>
    <n v="2007"/>
    <x v="1"/>
    <s v="Medium"/>
    <x v="2"/>
  </r>
  <r>
    <n v="253"/>
    <n v="46"/>
    <n v="247505"/>
    <d v="2006-04-19T00:00:00"/>
    <s v="IL"/>
    <s v="100/300"/>
    <n v="500"/>
    <n v="1358.2"/>
    <n v="0"/>
    <n v="477636"/>
    <s v="FEMALE"/>
    <s v="MD"/>
    <s v="Transport-Moving"/>
    <s v="Husband"/>
    <n v="52900"/>
    <n v="0"/>
    <d v="2015-02-14T00:00:00"/>
    <s v="Multi-Vehicle Collision"/>
    <s v="Front Collision"/>
    <s v="Major Damage"/>
    <s v="Ambulance"/>
    <s v="NY"/>
    <s v="Columbus"/>
    <n v="11"/>
    <n v="3"/>
    <s v="Yes"/>
    <n v="0"/>
    <n v="0"/>
    <s v="No"/>
    <n v="64570"/>
    <n v="5870"/>
    <n v="11740"/>
    <n v="46960"/>
    <s v="Jeep"/>
    <s v="Wrangler"/>
    <n v="2001"/>
    <x v="1"/>
    <s v="Low"/>
    <x v="1"/>
  </r>
  <r>
    <n v="446"/>
    <n v="61"/>
    <n v="259792"/>
    <d v="1999-04-07T00:00:00"/>
    <s v="IL"/>
    <s v="100/300"/>
    <n v="1000"/>
    <n v="1232.79"/>
    <n v="0"/>
    <n v="441967"/>
    <s v="FEMALE"/>
    <s v="High School"/>
    <s v="Adm-Clerical"/>
    <s v="Unmarried"/>
    <n v="49900"/>
    <n v="-62100"/>
    <d v="2015-01-07T00:00:00"/>
    <s v="Single Vehicle Collision"/>
    <s v="Rear Collision"/>
    <s v="Minor Damage"/>
    <s v="Other"/>
    <s v="VA"/>
    <s v="Springfield"/>
    <n v="3"/>
    <n v="1"/>
    <s v="Yes"/>
    <n v="2"/>
    <n v="0"/>
    <s v="Yes"/>
    <n v="70500"/>
    <n v="7050"/>
    <n v="14100"/>
    <n v="49350"/>
    <s v="Subaru"/>
    <s v="Forrester"/>
    <n v="2007"/>
    <x v="1"/>
    <s v="Medium"/>
    <x v="0"/>
  </r>
  <r>
    <n v="169"/>
    <n v="37"/>
    <n v="185124"/>
    <d v="2001-12-07T00:00:00"/>
    <s v="IL"/>
    <s v="100/300"/>
    <n v="1000"/>
    <n v="936.19"/>
    <n v="0"/>
    <n v="454776"/>
    <s v="MALE"/>
    <s v="JD"/>
    <s v="Armed-Forces"/>
    <s v="Other-Relative"/>
    <n v="70600"/>
    <n v="-48500"/>
    <d v="2015-02-02T00:00:00"/>
    <s v="Multi-Vehicle Collision"/>
    <s v="Side Collision"/>
    <s v="Total Loss"/>
    <s v="Police"/>
    <s v="SC"/>
    <s v="Northbrook"/>
    <n v="4"/>
    <n v="3"/>
    <s v="Unknown"/>
    <n v="2"/>
    <n v="1"/>
    <s v="Yes"/>
    <n v="57900"/>
    <n v="17370"/>
    <n v="5790"/>
    <n v="34740"/>
    <s v="Audi"/>
    <s v="A5"/>
    <n v="2005"/>
    <x v="1"/>
    <s v="Medium"/>
    <x v="0"/>
  </r>
  <r>
    <n v="255"/>
    <n v="46"/>
    <n v="760700"/>
    <d v="2006-11-25T00:00:00"/>
    <s v="IL"/>
    <s v="250/500"/>
    <n v="500"/>
    <n v="1302.3399999999999"/>
    <n v="0"/>
    <n v="431532"/>
    <s v="FEMALE"/>
    <s v="JD"/>
    <s v="Prof-Specialty"/>
    <s v="Own-Child"/>
    <n v="0"/>
    <n v="-52600"/>
    <d v="2015-01-12T00:00:00"/>
    <s v="Multi-Vehicle Collision"/>
    <s v="Front Collision"/>
    <s v="Minor Damage"/>
    <s v="Fire"/>
    <s v="WV"/>
    <s v="Northbrook"/>
    <n v="2"/>
    <n v="3"/>
    <s v="No"/>
    <n v="1"/>
    <n v="0"/>
    <s v="No"/>
    <n v="57860"/>
    <n v="5260"/>
    <n v="10520"/>
    <n v="42080"/>
    <s v="Volkswagen"/>
    <s v="Jetta"/>
    <n v="2011"/>
    <x v="1"/>
    <s v="Low"/>
    <x v="0"/>
  </r>
  <r>
    <n v="209"/>
    <n v="39"/>
    <n v="362407"/>
    <d v="1996-12-06T00:00:00"/>
    <s v="IN"/>
    <s v="100/300"/>
    <n v="500"/>
    <n v="1264.99"/>
    <n v="0"/>
    <n v="614169"/>
    <s v="MALE"/>
    <s v="PhD"/>
    <s v="Transport-Moving"/>
    <s v="Husband"/>
    <n v="67800"/>
    <n v="0"/>
    <d v="2015-01-01T00:00:00"/>
    <s v="Single Vehicle Collision"/>
    <s v="Side Collision"/>
    <s v="Minor Damage"/>
    <s v="Fire"/>
    <s v="VA"/>
    <s v="Northbrook"/>
    <n v="22"/>
    <n v="1"/>
    <s v="Unknown"/>
    <n v="1"/>
    <n v="1"/>
    <s v="No"/>
    <n v="37800"/>
    <n v="8400"/>
    <n v="4200"/>
    <n v="25200"/>
    <s v="Chevrolet"/>
    <s v="Silverado"/>
    <n v="1995"/>
    <x v="1"/>
    <s v="Low"/>
    <x v="2"/>
  </r>
  <r>
    <n v="210"/>
    <n v="37"/>
    <n v="389525"/>
    <d v="2012-07-10T00:00:00"/>
    <s v="OH"/>
    <s v="500/1000"/>
    <n v="500"/>
    <n v="1467.76"/>
    <n v="0"/>
    <n v="601425"/>
    <s v="FEMALE"/>
    <s v="MD"/>
    <s v="Tech-Support"/>
    <s v="Own-Child"/>
    <n v="38700"/>
    <n v="-33100"/>
    <d v="2015-02-22T00:00:00"/>
    <s v="Single Vehicle Collision"/>
    <s v="Front Collision"/>
    <s v="Total Loss"/>
    <s v="Ambulance"/>
    <s v="NY"/>
    <s v="North bend"/>
    <n v="8"/>
    <n v="1"/>
    <s v="Unknown"/>
    <n v="1"/>
    <n v="3"/>
    <s v="Yes"/>
    <n v="63300"/>
    <n v="6330"/>
    <n v="6330"/>
    <n v="50640"/>
    <s v="Toyota"/>
    <s v="Highlander"/>
    <n v="2000"/>
    <x v="1"/>
    <s v="Low"/>
    <x v="1"/>
  </r>
  <r>
    <n v="174"/>
    <n v="33"/>
    <n v="179538"/>
    <d v="2014-04-07T00:00:00"/>
    <s v="IN"/>
    <s v="250/500"/>
    <n v="2000"/>
    <n v="1124.43"/>
    <n v="0"/>
    <n v="477346"/>
    <s v="FEMALE"/>
    <s v="College"/>
    <s v="Farming-Fishing"/>
    <s v="Own-Child"/>
    <n v="0"/>
    <n v="0"/>
    <d v="2015-01-16T00:00:00"/>
    <s v="Multi-Vehicle Collision"/>
    <s v="Rear Collision"/>
    <s v="Total Loss"/>
    <s v="Ambulance"/>
    <s v="WV"/>
    <s v="Northbrook"/>
    <n v="14"/>
    <n v="3"/>
    <s v="Yes"/>
    <n v="0"/>
    <n v="1"/>
    <s v="Yes"/>
    <n v="44200"/>
    <n v="8840"/>
    <n v="4420"/>
    <n v="30940"/>
    <s v="Saab"/>
    <n v="93"/>
    <n v="1995"/>
    <x v="1"/>
    <s v="High"/>
    <x v="3"/>
  </r>
  <r>
    <n v="70"/>
    <n v="28"/>
    <n v="265437"/>
    <d v="2003-10-11T00:00:00"/>
    <s v="IL"/>
    <s v="250/500"/>
    <n v="1000"/>
    <n v="1319.81"/>
    <n v="0"/>
    <n v="613587"/>
    <s v="MALE"/>
    <s v="High School"/>
    <s v="Machine-Op-Inspct"/>
    <s v="Husband"/>
    <n v="67200"/>
    <n v="-59400"/>
    <d v="2015-01-28T00:00:00"/>
    <s v="Multi-Vehicle Collision"/>
    <s v="Side Collision"/>
    <s v="Minor Damage"/>
    <s v="Police"/>
    <s v="WV"/>
    <s v="Arlington"/>
    <n v="14"/>
    <n v="4"/>
    <s v="No"/>
    <n v="1"/>
    <n v="0"/>
    <s v="Yes"/>
    <n v="31680"/>
    <n v="3520"/>
    <n v="3520"/>
    <n v="24640"/>
    <s v="Toyota"/>
    <s v="Camry"/>
    <n v="2006"/>
    <x v="1"/>
    <s v="Medium"/>
    <x v="3"/>
  </r>
  <r>
    <n v="89"/>
    <n v="32"/>
    <n v="266247"/>
    <d v="2015-01-17T00:00:00"/>
    <s v="IN"/>
    <s v="100/300"/>
    <n v="2000"/>
    <n v="1482.53"/>
    <n v="0"/>
    <n v="620358"/>
    <s v="FEMALE"/>
    <s v="MD"/>
    <s v="Tech-Support"/>
    <s v="Not-In-Family"/>
    <n v="49100"/>
    <n v="-45100"/>
    <d v="2015-01-23T00:00:00"/>
    <s v="Parked Car"/>
    <s v="Unknown"/>
    <s v="Trivial Damage"/>
    <s v="Police"/>
    <s v="WV"/>
    <s v="Northbrook"/>
    <n v="5"/>
    <n v="1"/>
    <s v="Yes"/>
    <n v="1"/>
    <n v="2"/>
    <s v="Unknown"/>
    <n v="100"/>
    <n v="10"/>
    <n v="20"/>
    <n v="70"/>
    <s v="Audi"/>
    <s v="A3"/>
    <n v="2002"/>
    <x v="1"/>
    <s v="High"/>
    <x v="0"/>
  </r>
  <r>
    <n v="458"/>
    <n v="61"/>
    <n v="921851"/>
    <d v="1992-12-07T00:00:00"/>
    <s v="IN"/>
    <s v="100/300"/>
    <n v="1000"/>
    <n v="1328.18"/>
    <n v="0"/>
    <n v="617699"/>
    <s v="FEMALE"/>
    <s v="High School"/>
    <s v="Protective-Serv"/>
    <s v="Other-Relative"/>
    <n v="53000"/>
    <n v="0"/>
    <d v="2015-02-25T00:00:00"/>
    <s v="Single Vehicle Collision"/>
    <s v="Front Collision"/>
    <s v="Minor Damage"/>
    <s v="Fire"/>
    <s v="WV"/>
    <s v="Columbus"/>
    <n v="18"/>
    <n v="1"/>
    <s v="No"/>
    <n v="2"/>
    <n v="1"/>
    <s v="No"/>
    <n v="56340"/>
    <n v="6260"/>
    <n v="6260"/>
    <n v="43820"/>
    <s v="Volkswagen"/>
    <s v="Passat"/>
    <n v="2003"/>
    <x v="1"/>
    <s v="Medium"/>
    <x v="2"/>
  </r>
  <r>
    <n v="239"/>
    <n v="40"/>
    <n v="488724"/>
    <d v="2004-11-29T00:00:00"/>
    <s v="IN"/>
    <s v="100/300"/>
    <n v="500"/>
    <n v="1463.95"/>
    <n v="0"/>
    <n v="430567"/>
    <s v="FEMALE"/>
    <s v="JD"/>
    <s v="Sales"/>
    <s v="Own-Child"/>
    <n v="0"/>
    <n v="0"/>
    <d v="2015-02-11T00:00:00"/>
    <s v="Multi-Vehicle Collision"/>
    <s v="Rear Collision"/>
    <s v="Total Loss"/>
    <s v="Police"/>
    <s v="NC"/>
    <s v="Springfield"/>
    <n v="20"/>
    <n v="3"/>
    <s v="Unknown"/>
    <n v="0"/>
    <n v="0"/>
    <s v="Yes"/>
    <n v="69740"/>
    <n v="6340"/>
    <n v="6340"/>
    <n v="57060"/>
    <s v="Dodge"/>
    <s v="Neon"/>
    <n v="2003"/>
    <x v="1"/>
    <s v="Low"/>
    <x v="2"/>
  </r>
  <r>
    <n v="161"/>
    <n v="38"/>
    <n v="192524"/>
    <d v="2004-01-02T00:00:00"/>
    <s v="IL"/>
    <s v="100/300"/>
    <n v="2000"/>
    <n v="1133.8499999999999"/>
    <n v="0"/>
    <n v="439870"/>
    <s v="MALE"/>
    <s v="PhD"/>
    <s v="Priv-House-Serv"/>
    <s v="Not-In-Family"/>
    <n v="60200"/>
    <n v="0"/>
    <d v="2015-01-03T00:00:00"/>
    <s v="Multi-Vehicle Collision"/>
    <s v="Front Collision"/>
    <s v="Total Loss"/>
    <s v="Police"/>
    <s v="WV"/>
    <s v="Springfield"/>
    <n v="0"/>
    <n v="3"/>
    <s v="Yes"/>
    <n v="2"/>
    <n v="2"/>
    <s v="Yes"/>
    <n v="60480"/>
    <n v="5040"/>
    <n v="15120"/>
    <n v="40320"/>
    <s v="Volkswagen"/>
    <s v="Jetta"/>
    <n v="2003"/>
    <x v="1"/>
    <s v="High"/>
    <x v="0"/>
  </r>
  <r>
    <n v="446"/>
    <n v="61"/>
    <n v="338070"/>
    <d v="2006-01-25T00:00:00"/>
    <s v="IN"/>
    <s v="500/1000"/>
    <n v="1000"/>
    <n v="1037.32"/>
    <n v="0"/>
    <n v="438837"/>
    <s v="FEMALE"/>
    <s v="High School"/>
    <s v="Tech-Support"/>
    <s v="Wife"/>
    <n v="0"/>
    <n v="-15700"/>
    <d v="2015-01-30T00:00:00"/>
    <s v="Multi-Vehicle Collision"/>
    <s v="Rear Collision"/>
    <s v="Minor Damage"/>
    <s v="Police"/>
    <s v="NC"/>
    <s v="Hillsdale"/>
    <n v="1"/>
    <n v="3"/>
    <s v="Unknown"/>
    <n v="2"/>
    <n v="1"/>
    <s v="No"/>
    <n v="80880"/>
    <n v="6740"/>
    <n v="13480"/>
    <n v="60660"/>
    <s v="Nissan"/>
    <s v="Ultimo"/>
    <n v="2005"/>
    <x v="1"/>
    <s v="Medium"/>
    <x v="0"/>
  </r>
  <r>
    <n v="476"/>
    <n v="61"/>
    <n v="865607"/>
    <d v="1993-04-18T00:00:00"/>
    <s v="IN"/>
    <s v="250/500"/>
    <n v="1000"/>
    <n v="1562.8"/>
    <n v="0"/>
    <n v="458997"/>
    <s v="FEMALE"/>
    <s v="Masters"/>
    <s v="Handlers-Cleaners"/>
    <s v="Not-In-Family"/>
    <n v="42800"/>
    <n v="-68200"/>
    <d v="2015-01-18T00:00:00"/>
    <s v="Single Vehicle Collision"/>
    <s v="Front Collision"/>
    <s v="Total Loss"/>
    <s v="Fire"/>
    <s v="WV"/>
    <s v="Hillsdale"/>
    <n v="10"/>
    <n v="1"/>
    <s v="Unknown"/>
    <n v="1"/>
    <n v="2"/>
    <s v="Yes"/>
    <n v="49390"/>
    <n v="8980"/>
    <n v="4490"/>
    <n v="35920"/>
    <s v="Subaru"/>
    <s v="Legacy"/>
    <n v="2009"/>
    <x v="1"/>
    <s v="Medium"/>
    <x v="1"/>
  </r>
  <r>
    <n v="70"/>
    <n v="29"/>
    <n v="963285"/>
    <d v="2006-12-09T00:00:00"/>
    <s v="IN"/>
    <s v="100/300"/>
    <n v="1000"/>
    <n v="1425.79"/>
    <n v="0"/>
    <n v="604147"/>
    <s v="FEMALE"/>
    <s v="MD"/>
    <s v="Armed-Forces"/>
    <s v="Other-Relative"/>
    <n v="62400"/>
    <n v="-52300"/>
    <d v="2015-01-04T00:00:00"/>
    <s v="Single Vehicle Collision"/>
    <s v="Front Collision"/>
    <s v="Minor Damage"/>
    <s v="Ambulance"/>
    <s v="NC"/>
    <s v="River wood"/>
    <n v="12"/>
    <n v="1"/>
    <s v="No"/>
    <n v="0"/>
    <n v="3"/>
    <s v="Unknown"/>
    <n v="69360"/>
    <n v="11560"/>
    <n v="11560"/>
    <n v="46240"/>
    <s v="Dodge"/>
    <s v="RAM"/>
    <n v="2009"/>
    <x v="1"/>
    <s v="Medium"/>
    <x v="3"/>
  </r>
  <r>
    <n v="233"/>
    <n v="41"/>
    <n v="728491"/>
    <d v="1997-08-30T00:00:00"/>
    <s v="OH"/>
    <s v="500/1000"/>
    <n v="2000"/>
    <n v="1615.14"/>
    <n v="0"/>
    <n v="606638"/>
    <s v="FEMALE"/>
    <s v="Associate"/>
    <s v="Tech-Support"/>
    <s v="Other-Relative"/>
    <n v="67100"/>
    <n v="0"/>
    <d v="2015-01-20T00:00:00"/>
    <s v="Vehicle Theft"/>
    <s v="Unknown"/>
    <s v="Minor Damage"/>
    <s v="None"/>
    <s v="NY"/>
    <s v="Springfield"/>
    <n v="6"/>
    <n v="1"/>
    <s v="No"/>
    <n v="0"/>
    <n v="1"/>
    <s v="Unknown"/>
    <n v="3740"/>
    <n v="680"/>
    <n v="680"/>
    <n v="2380"/>
    <s v="Chevrolet"/>
    <s v="Malibu"/>
    <n v="2011"/>
    <x v="1"/>
    <s v="High"/>
    <x v="1"/>
  </r>
  <r>
    <n v="122"/>
    <n v="33"/>
    <n v="553436"/>
    <d v="1991-06-03T00:00:00"/>
    <s v="IL"/>
    <s v="250/500"/>
    <n v="500"/>
    <n v="1236.5"/>
    <n v="0"/>
    <n v="619620"/>
    <s v="MALE"/>
    <s v="PhD"/>
    <s v="Other-Service"/>
    <s v="Husband"/>
    <n v="0"/>
    <n v="-48700"/>
    <d v="2015-02-12T00:00:00"/>
    <s v="Parked Car"/>
    <s v="Unknown"/>
    <s v="Trivial Damage"/>
    <s v="None"/>
    <s v="NY"/>
    <s v="Hillsdale"/>
    <n v="1"/>
    <n v="1"/>
    <s v="No"/>
    <n v="0"/>
    <n v="1"/>
    <s v="No"/>
    <n v="5060"/>
    <n v="460"/>
    <n v="920"/>
    <n v="3680"/>
    <s v="Nissan"/>
    <s v="Ultimo"/>
    <n v="2003"/>
    <x v="1"/>
    <s v="Low"/>
    <x v="0"/>
  </r>
  <r>
    <n v="335"/>
    <n v="48"/>
    <n v="440616"/>
    <d v="1995-09-06T00:00:00"/>
    <s v="IL"/>
    <s v="500/1000"/>
    <n v="2000"/>
    <n v="1017.97"/>
    <n v="0"/>
    <n v="441671"/>
    <s v="FEMALE"/>
    <s v="MD"/>
    <s v="Machine-Op-Inspct"/>
    <s v="Wife"/>
    <n v="59900"/>
    <n v="-34800"/>
    <d v="2015-02-19T00:00:00"/>
    <s v="Multi-Vehicle Collision"/>
    <s v="Front Collision"/>
    <s v="Total Loss"/>
    <s v="Police"/>
    <s v="WV"/>
    <s v="Columbus"/>
    <n v="21"/>
    <n v="3"/>
    <s v="No"/>
    <n v="0"/>
    <n v="0"/>
    <s v="Yes"/>
    <n v="35860"/>
    <n v="3260"/>
    <n v="6520"/>
    <n v="26080"/>
    <s v="Bmw"/>
    <s v="X5"/>
    <n v="2005"/>
    <x v="0"/>
    <s v="High"/>
    <x v="2"/>
  </r>
  <r>
    <n v="257"/>
    <n v="40"/>
    <n v="463237"/>
    <d v="2000-02-09T00:00:00"/>
    <s v="IN"/>
    <s v="100/300"/>
    <n v="2000"/>
    <n v="1306"/>
    <n v="0"/>
    <n v="610381"/>
    <s v="MALE"/>
    <s v="Associate"/>
    <s v="Machine-Op-Inspct"/>
    <s v="Husband"/>
    <n v="46100"/>
    <n v="-46900"/>
    <d v="2015-02-21T00:00:00"/>
    <s v="Multi-Vehicle Collision"/>
    <s v="Front Collision"/>
    <s v="Major Damage"/>
    <s v="Ambulance"/>
    <s v="NY"/>
    <s v="Columbus"/>
    <n v="3"/>
    <n v="3"/>
    <s v="Yes"/>
    <n v="2"/>
    <n v="1"/>
    <s v="Unknown"/>
    <n v="50050"/>
    <n v="7700"/>
    <n v="3850"/>
    <n v="38500"/>
    <s v="Ford"/>
    <s v="Fusion"/>
    <n v="2008"/>
    <x v="0"/>
    <s v="High"/>
    <x v="0"/>
  </r>
  <r>
    <n v="85"/>
    <n v="27"/>
    <n v="753452"/>
    <d v="1996-07-23T00:00:00"/>
    <s v="IL"/>
    <s v="500/1000"/>
    <n v="2000"/>
    <n v="1174.1400000000001"/>
    <n v="0"/>
    <n v="602416"/>
    <s v="MALE"/>
    <s v="College"/>
    <s v="Priv-House-Serv"/>
    <s v="Unmarried"/>
    <n v="50400"/>
    <n v="-61500"/>
    <d v="2015-02-02T00:00:00"/>
    <s v="Multi-Vehicle Collision"/>
    <s v="Rear Collision"/>
    <s v="Minor Damage"/>
    <s v="Fire"/>
    <s v="NY"/>
    <s v="North bend"/>
    <n v="14"/>
    <n v="4"/>
    <s v="Yes"/>
    <n v="0"/>
    <n v="0"/>
    <s v="No"/>
    <n v="59070"/>
    <n v="10740"/>
    <n v="5370"/>
    <n v="42960"/>
    <s v="Toyota"/>
    <s v="Camry"/>
    <n v="2012"/>
    <x v="1"/>
    <s v="High"/>
    <x v="3"/>
  </r>
  <r>
    <n v="133"/>
    <n v="30"/>
    <n v="920554"/>
    <d v="2005-09-21T00:00:00"/>
    <s v="IN"/>
    <s v="500/1000"/>
    <n v="1000"/>
    <n v="1231.01"/>
    <n v="0"/>
    <n v="459562"/>
    <s v="MALE"/>
    <s v="College"/>
    <s v="Adm-Clerical"/>
    <s v="Husband"/>
    <n v="0"/>
    <n v="-31700"/>
    <d v="2015-02-01T00:00:00"/>
    <s v="Multi-Vehicle Collision"/>
    <s v="Front Collision"/>
    <s v="Minor Damage"/>
    <s v="Fire"/>
    <s v="SC"/>
    <s v="River wood"/>
    <n v="19"/>
    <n v="3"/>
    <s v="No"/>
    <n v="1"/>
    <n v="2"/>
    <s v="Unknown"/>
    <n v="28440"/>
    <n v="3160"/>
    <n v="3160"/>
    <n v="22120"/>
    <s v="Dodge"/>
    <s v="Neon"/>
    <n v="2007"/>
    <x v="1"/>
    <s v="Medium"/>
    <x v="2"/>
  </r>
  <r>
    <n v="119"/>
    <n v="34"/>
    <n v="594783"/>
    <d v="2011-12-30T00:00:00"/>
    <s v="IL"/>
    <s v="250/500"/>
    <n v="500"/>
    <n v="1299.18"/>
    <n v="0"/>
    <n v="463271"/>
    <s v="FEMALE"/>
    <s v="College"/>
    <s v="Tech-Support"/>
    <s v="Wife"/>
    <n v="57100"/>
    <n v="0"/>
    <d v="2015-01-08T00:00:00"/>
    <s v="Single Vehicle Collision"/>
    <s v="Front Collision"/>
    <s v="Major Damage"/>
    <s v="Fire"/>
    <s v="OH"/>
    <s v="Springfield"/>
    <n v="7"/>
    <n v="1"/>
    <s v="Yes"/>
    <n v="2"/>
    <n v="1"/>
    <s v="Yes"/>
    <n v="45540"/>
    <n v="8280"/>
    <n v="8280"/>
    <n v="28980"/>
    <s v="Honda"/>
    <s v="Civic"/>
    <n v="1998"/>
    <x v="0"/>
    <s v="Low"/>
    <x v="1"/>
  </r>
  <r>
    <n v="169"/>
    <n v="34"/>
    <n v="725330"/>
    <d v="1996-07-21T00:00:00"/>
    <s v="IN"/>
    <s v="100/300"/>
    <n v="500"/>
    <n v="1469.75"/>
    <n v="0"/>
    <n v="458132"/>
    <s v="FEMALE"/>
    <s v="JD"/>
    <s v="Sales"/>
    <s v="Not-In-Family"/>
    <n v="0"/>
    <n v="-57600"/>
    <d v="2015-01-16T00:00:00"/>
    <s v="Single Vehicle Collision"/>
    <s v="Rear Collision"/>
    <s v="Minor Damage"/>
    <s v="Fire"/>
    <s v="VA"/>
    <s v="Arlington"/>
    <n v="0"/>
    <n v="1"/>
    <s v="Unknown"/>
    <n v="0"/>
    <n v="0"/>
    <s v="Yes"/>
    <n v="38700"/>
    <n v="7740"/>
    <n v="3870"/>
    <n v="27090"/>
    <s v="Volkswagen"/>
    <s v="Passat"/>
    <n v="2012"/>
    <x v="1"/>
    <s v="Low"/>
    <x v="0"/>
  </r>
  <r>
    <n v="225"/>
    <n v="39"/>
    <n v="607259"/>
    <d v="1996-04-08T00:00:00"/>
    <s v="OH"/>
    <s v="250/500"/>
    <n v="500"/>
    <n v="1390.72"/>
    <n v="0"/>
    <n v="448949"/>
    <s v="MALE"/>
    <s v="Masters"/>
    <s v="Tech-Support"/>
    <s v="Other-Relative"/>
    <n v="83900"/>
    <n v="-52100"/>
    <d v="2015-02-20T00:00:00"/>
    <s v="Parked Car"/>
    <s v="Unknown"/>
    <s v="Trivial Damage"/>
    <s v="None"/>
    <s v="SC"/>
    <s v="Northbrook"/>
    <n v="6"/>
    <n v="1"/>
    <s v="Yes"/>
    <n v="2"/>
    <n v="1"/>
    <s v="Yes"/>
    <n v="5830"/>
    <n v="1060"/>
    <n v="530"/>
    <n v="4240"/>
    <s v="Nissan"/>
    <s v="Pathfinder"/>
    <n v="2011"/>
    <x v="1"/>
    <s v="Low"/>
    <x v="1"/>
  </r>
  <r>
    <n v="84"/>
    <n v="32"/>
    <n v="979336"/>
    <d v="2001-03-04T00:00:00"/>
    <s v="IL"/>
    <s v="500/1000"/>
    <n v="500"/>
    <n v="1694.09"/>
    <n v="7000000"/>
    <n v="603732"/>
    <s v="FEMALE"/>
    <s v="Associate"/>
    <s v="Prof-Specialty"/>
    <s v="Husband"/>
    <n v="0"/>
    <n v="0"/>
    <d v="2015-01-30T00:00:00"/>
    <s v="Single Vehicle Collision"/>
    <s v="Rear Collision"/>
    <s v="Total Loss"/>
    <s v="Other"/>
    <s v="NY"/>
    <s v="North bend"/>
    <n v="0"/>
    <n v="1"/>
    <s v="Yes"/>
    <n v="0"/>
    <n v="2"/>
    <s v="Unknown"/>
    <n v="57240"/>
    <n v="4770"/>
    <n v="9540"/>
    <n v="42930"/>
    <s v="Bmw"/>
    <s v="X6"/>
    <n v="1995"/>
    <x v="0"/>
    <s v="Low"/>
    <x v="0"/>
  </r>
  <r>
    <n v="169"/>
    <n v="39"/>
    <n v="865201"/>
    <d v="2001-10-19T00:00:00"/>
    <s v="OH"/>
    <s v="100/300"/>
    <n v="2000"/>
    <n v="1140.1500000000001"/>
    <n v="0"/>
    <n v="608929"/>
    <s v="MALE"/>
    <s v="High School"/>
    <s v="Armed-Forces"/>
    <s v="Husband"/>
    <n v="0"/>
    <n v="-36800"/>
    <d v="2015-01-19T00:00:00"/>
    <s v="Multi-Vehicle Collision"/>
    <s v="Rear Collision"/>
    <s v="Total Loss"/>
    <s v="Police"/>
    <s v="VA"/>
    <s v="River wood"/>
    <n v="9"/>
    <n v="3"/>
    <s v="Yes"/>
    <n v="0"/>
    <n v="3"/>
    <s v="No"/>
    <n v="46200"/>
    <n v="4200"/>
    <n v="8400"/>
    <n v="33600"/>
    <s v="Subaru"/>
    <s v="Legacy"/>
    <n v="2015"/>
    <x v="1"/>
    <s v="High"/>
    <x v="1"/>
  </r>
  <r>
    <n v="124"/>
    <n v="32"/>
    <n v="140977"/>
    <d v="2006-08-18T00:00:00"/>
    <s v="IN"/>
    <s v="100/300"/>
    <n v="1000"/>
    <n v="1310.71"/>
    <n v="0"/>
    <n v="469875"/>
    <s v="FEMALE"/>
    <s v="Masters"/>
    <s v="Farming-Fishing"/>
    <s v="Wife"/>
    <n v="29300"/>
    <n v="0"/>
    <d v="2015-02-25T00:00:00"/>
    <s v="Single Vehicle Collision"/>
    <s v="Side Collision"/>
    <s v="Total Loss"/>
    <s v="Ambulance"/>
    <s v="NY"/>
    <s v="Columbus"/>
    <n v="23"/>
    <n v="1"/>
    <s v="Yes"/>
    <n v="0"/>
    <n v="1"/>
    <s v="No"/>
    <n v="57700"/>
    <n v="5770"/>
    <n v="5770"/>
    <n v="46160"/>
    <s v="Toyota"/>
    <s v="Camry"/>
    <n v="2003"/>
    <x v="1"/>
    <s v="Medium"/>
    <x v="2"/>
  </r>
  <r>
    <n v="320"/>
    <n v="48"/>
    <n v="787351"/>
    <d v="2013-04-28T00:00:00"/>
    <s v="IL"/>
    <s v="250/500"/>
    <n v="2000"/>
    <n v="1730.49"/>
    <n v="7000000"/>
    <n v="443342"/>
    <s v="MALE"/>
    <s v="College"/>
    <s v="Transport-Moving"/>
    <s v="Not-In-Family"/>
    <n v="46300"/>
    <n v="-41700"/>
    <d v="2015-01-24T00:00:00"/>
    <s v="Multi-Vehicle Collision"/>
    <s v="Front Collision"/>
    <s v="Minor Damage"/>
    <s v="Fire"/>
    <s v="WV"/>
    <s v="Northbrook"/>
    <n v="13"/>
    <n v="3"/>
    <s v="No"/>
    <n v="2"/>
    <n v="0"/>
    <s v="No"/>
    <n v="56160"/>
    <n v="4680"/>
    <n v="9360"/>
    <n v="42120"/>
    <s v="Saab"/>
    <n v="95"/>
    <n v="1995"/>
    <x v="1"/>
    <s v="High"/>
    <x v="3"/>
  </r>
  <r>
    <n v="297"/>
    <n v="47"/>
    <n v="272330"/>
    <d v="2009-11-29T00:00:00"/>
    <s v="IN"/>
    <s v="250/500"/>
    <n v="500"/>
    <n v="1616.65"/>
    <n v="7000000"/>
    <n v="456363"/>
    <s v="MALE"/>
    <s v="MD"/>
    <s v="Adm-Clerical"/>
    <s v="Unmarried"/>
    <n v="0"/>
    <n v="-59500"/>
    <d v="2015-01-16T00:00:00"/>
    <s v="Multi-Vehicle Collision"/>
    <s v="Side Collision"/>
    <s v="Total Loss"/>
    <s v="Fire"/>
    <s v="WV"/>
    <s v="Columbus"/>
    <n v="0"/>
    <n v="3"/>
    <s v="Unknown"/>
    <n v="0"/>
    <n v="3"/>
    <s v="Yes"/>
    <n v="44400"/>
    <n v="5550"/>
    <n v="5550"/>
    <n v="33300"/>
    <s v="Jeep"/>
    <s v="Grand Cherokee"/>
    <n v="1999"/>
    <x v="1"/>
    <s v="Low"/>
    <x v="0"/>
  </r>
  <r>
    <n v="421"/>
    <n v="56"/>
    <n v="728025"/>
    <d v="1990-02-15T00:00:00"/>
    <s v="IN"/>
    <s v="100/300"/>
    <n v="500"/>
    <n v="1935.85"/>
    <n v="4000000"/>
    <n v="470826"/>
    <s v="MALE"/>
    <s v="Masters"/>
    <s v="Machine-Op-Inspct"/>
    <s v="Own-Child"/>
    <n v="49500"/>
    <n v="-81100"/>
    <d v="2015-01-12T00:00:00"/>
    <s v="Single Vehicle Collision"/>
    <s v="Rear Collision"/>
    <s v="Major Damage"/>
    <s v="Ambulance"/>
    <s v="NY"/>
    <s v="Hillsdale"/>
    <n v="7"/>
    <n v="1"/>
    <s v="Unknown"/>
    <n v="2"/>
    <n v="3"/>
    <s v="Unknown"/>
    <n v="92730"/>
    <n v="16860"/>
    <n v="8430"/>
    <n v="67440"/>
    <s v="Mercedes"/>
    <s v="E400"/>
    <n v="2004"/>
    <x v="0"/>
    <s v="Low"/>
    <x v="1"/>
  </r>
  <r>
    <n v="136"/>
    <n v="33"/>
    <n v="804608"/>
    <d v="2002-04-12T00:00:00"/>
    <s v="OH"/>
    <s v="250/500"/>
    <n v="1000"/>
    <n v="855.14"/>
    <n v="0"/>
    <n v="458582"/>
    <s v="FEMALE"/>
    <s v="PhD"/>
    <s v="Craft-Repair"/>
    <s v="Not-In-Family"/>
    <n v="37900"/>
    <n v="0"/>
    <d v="2015-01-04T00:00:00"/>
    <s v="Single Vehicle Collision"/>
    <s v="Side Collision"/>
    <s v="Minor Damage"/>
    <s v="Fire"/>
    <s v="NC"/>
    <s v="Northbrook"/>
    <n v="23"/>
    <n v="1"/>
    <s v="Yes"/>
    <n v="0"/>
    <n v="1"/>
    <s v="Yes"/>
    <n v="30700"/>
    <n v="3070"/>
    <n v="6140"/>
    <n v="21490"/>
    <s v="Toyota"/>
    <s v="Corolla"/>
    <n v="2015"/>
    <x v="1"/>
    <s v="Medium"/>
    <x v="2"/>
  </r>
  <r>
    <n v="46"/>
    <n v="24"/>
    <n v="718829"/>
    <d v="1999-02-21T00:00:00"/>
    <s v="OH"/>
    <s v="250/500"/>
    <n v="2000"/>
    <n v="1568.47"/>
    <n v="4000000"/>
    <n v="454480"/>
    <s v="FEMALE"/>
    <s v="High School"/>
    <s v="Armed-Forces"/>
    <s v="Unmarried"/>
    <n v="46800"/>
    <n v="0"/>
    <d v="2015-02-02T00:00:00"/>
    <s v="Single Vehicle Collision"/>
    <s v="Side Collision"/>
    <s v="Major Damage"/>
    <s v="Fire"/>
    <s v="NY"/>
    <s v="Northbrook"/>
    <n v="7"/>
    <n v="1"/>
    <s v="No"/>
    <n v="2"/>
    <n v="0"/>
    <s v="Unknown"/>
    <n v="56600"/>
    <n v="11320"/>
    <n v="5660"/>
    <n v="39620"/>
    <s v="Toyota"/>
    <s v="Camry"/>
    <n v="1999"/>
    <x v="1"/>
    <s v="High"/>
    <x v="1"/>
  </r>
  <r>
    <n v="34"/>
    <n v="24"/>
    <n v="482404"/>
    <d v="2011-06-18T00:00:00"/>
    <s v="IN"/>
    <s v="500/1000"/>
    <n v="2000"/>
    <n v="1550.53"/>
    <n v="0"/>
    <n v="435632"/>
    <s v="FEMALE"/>
    <s v="MD"/>
    <s v="Armed-Forces"/>
    <s v="Own-Child"/>
    <n v="0"/>
    <n v="-27700"/>
    <d v="2015-02-01T00:00:00"/>
    <s v="Parked Car"/>
    <s v="Unknown"/>
    <s v="Trivial Damage"/>
    <s v="None"/>
    <s v="VA"/>
    <s v="Hillsdale"/>
    <n v="20"/>
    <n v="1"/>
    <s v="Yes"/>
    <n v="0"/>
    <n v="1"/>
    <s v="Unknown"/>
    <n v="3960"/>
    <n v="660"/>
    <n v="660"/>
    <n v="2640"/>
    <s v="Audi"/>
    <s v="A3"/>
    <n v="1998"/>
    <x v="1"/>
    <s v="High"/>
    <x v="2"/>
  </r>
  <r>
    <n v="95"/>
    <n v="30"/>
    <n v="331170"/>
    <d v="1995-03-26T00:00:00"/>
    <s v="IL"/>
    <s v="250/500"/>
    <n v="2000"/>
    <n v="1370.92"/>
    <n v="0"/>
    <n v="442206"/>
    <s v="MALE"/>
    <s v="College"/>
    <s v="Transport-Moving"/>
    <s v="Unmarried"/>
    <n v="48900"/>
    <n v="0"/>
    <d v="2015-02-14T00:00:00"/>
    <s v="Single Vehicle Collision"/>
    <s v="Rear Collision"/>
    <s v="Minor Damage"/>
    <s v="Police"/>
    <s v="SC"/>
    <s v="Arlington"/>
    <n v="22"/>
    <n v="1"/>
    <s v="Yes"/>
    <n v="0"/>
    <n v="3"/>
    <s v="Unknown"/>
    <n v="34800"/>
    <n v="3480"/>
    <n v="6960"/>
    <n v="24360"/>
    <s v="Acura"/>
    <s v="MDX"/>
    <n v="1999"/>
    <x v="1"/>
    <s v="High"/>
    <x v="2"/>
  </r>
  <r>
    <n v="140"/>
    <n v="36"/>
    <n v="753056"/>
    <d v="1991-05-03T00:00:00"/>
    <s v="IN"/>
    <s v="250/500"/>
    <n v="500"/>
    <n v="1363.59"/>
    <n v="0"/>
    <n v="468303"/>
    <s v="FEMALE"/>
    <s v="JD"/>
    <s v="Armed-Forces"/>
    <s v="Not-In-Family"/>
    <n v="43200"/>
    <n v="0"/>
    <d v="2015-02-08T00:00:00"/>
    <s v="Multi-Vehicle Collision"/>
    <s v="Rear Collision"/>
    <s v="Minor Damage"/>
    <s v="Other"/>
    <s v="NY"/>
    <s v="River wood"/>
    <n v="10"/>
    <n v="3"/>
    <s v="Unknown"/>
    <n v="2"/>
    <n v="0"/>
    <s v="Yes"/>
    <n v="79500"/>
    <n v="7950"/>
    <n v="7950"/>
    <n v="63600"/>
    <s v="Chevrolet"/>
    <s v="Tahoe"/>
    <n v="2000"/>
    <x v="1"/>
    <s v="Low"/>
    <x v="1"/>
  </r>
  <r>
    <n v="200"/>
    <n v="34"/>
    <n v="910365"/>
    <d v="2001-12-19T00:00:00"/>
    <s v="IN"/>
    <s v="250/500"/>
    <n v="1000"/>
    <n v="828.42"/>
    <n v="3000000"/>
    <n v="467762"/>
    <s v="FEMALE"/>
    <s v="College"/>
    <s v="Prof-Specialty"/>
    <s v="Other-Relative"/>
    <n v="0"/>
    <n v="0"/>
    <d v="2015-01-22T00:00:00"/>
    <s v="Single Vehicle Collision"/>
    <s v="Front Collision"/>
    <s v="Total Loss"/>
    <s v="Police"/>
    <s v="NY"/>
    <s v="Arlington"/>
    <n v="10"/>
    <n v="1"/>
    <s v="Unknown"/>
    <n v="2"/>
    <n v="2"/>
    <s v="No"/>
    <n v="56000"/>
    <n v="5600"/>
    <n v="5600"/>
    <n v="44800"/>
    <s v="Chevrolet"/>
    <s v="Malibu"/>
    <n v="2009"/>
    <x v="1"/>
    <s v="Medium"/>
    <x v="1"/>
  </r>
  <r>
    <n v="123"/>
    <n v="29"/>
    <n v="379268"/>
    <d v="2012-08-05T00:00:00"/>
    <s v="IN"/>
    <s v="250/500"/>
    <n v="500"/>
    <n v="1209.6300000000001"/>
    <n v="0"/>
    <n v="447188"/>
    <s v="FEMALE"/>
    <s v="Masters"/>
    <s v="Machine-Op-Inspct"/>
    <s v="Not-In-Family"/>
    <n v="64800"/>
    <n v="-44200"/>
    <d v="2015-01-14T00:00:00"/>
    <s v="Single Vehicle Collision"/>
    <s v="Rear Collision"/>
    <s v="Minor Damage"/>
    <s v="Ambulance"/>
    <s v="NC"/>
    <s v="Arlington"/>
    <n v="17"/>
    <n v="1"/>
    <s v="Yes"/>
    <n v="1"/>
    <n v="0"/>
    <s v="Yes"/>
    <n v="73260"/>
    <n v="16280"/>
    <n v="0"/>
    <n v="56980"/>
    <s v="Volkswagen"/>
    <s v="Jetta"/>
    <n v="2014"/>
    <x v="0"/>
    <s v="Low"/>
    <x v="3"/>
  </r>
  <r>
    <n v="267"/>
    <n v="46"/>
    <n v="362843"/>
    <d v="2004-08-09T00:00:00"/>
    <s v="OH"/>
    <s v="250/500"/>
    <n v="2000"/>
    <n v="1111.17"/>
    <n v="0"/>
    <n v="469438"/>
    <s v="MALE"/>
    <s v="MD"/>
    <s v="Craft-Repair"/>
    <s v="Unmarried"/>
    <n v="35000"/>
    <n v="0"/>
    <d v="2015-02-03T00:00:00"/>
    <s v="Parked Car"/>
    <s v="Unknown"/>
    <s v="Trivial Damage"/>
    <s v="None"/>
    <s v="WV"/>
    <s v="Arlington"/>
    <n v="3"/>
    <n v="1"/>
    <s v="Yes"/>
    <n v="2"/>
    <n v="3"/>
    <s v="Yes"/>
    <n v="4950"/>
    <n v="900"/>
    <n v="450"/>
    <n v="3600"/>
    <s v="Toyota"/>
    <s v="Camry"/>
    <n v="1995"/>
    <x v="1"/>
    <s v="High"/>
    <x v="0"/>
  </r>
  <r>
    <n v="290"/>
    <n v="42"/>
    <n v="135400"/>
    <d v="2014-01-20T00:00:00"/>
    <s v="IN"/>
    <s v="500/1000"/>
    <n v="500"/>
    <n v="989.97"/>
    <n v="0"/>
    <n v="462519"/>
    <s v="MALE"/>
    <s v="Masters"/>
    <s v="Machine-Op-Inspct"/>
    <s v="Own-Child"/>
    <n v="32500"/>
    <n v="0"/>
    <d v="2015-01-20T00:00:00"/>
    <s v="Single Vehicle Collision"/>
    <s v="Rear Collision"/>
    <s v="Minor Damage"/>
    <s v="Ambulance"/>
    <s v="WV"/>
    <s v="Hillsdale"/>
    <n v="10"/>
    <n v="1"/>
    <s v="No"/>
    <n v="0"/>
    <n v="1"/>
    <s v="No"/>
    <n v="48000"/>
    <n v="4800"/>
    <n v="9600"/>
    <n v="33600"/>
    <s v="Saab"/>
    <n v="95"/>
    <n v="2013"/>
    <x v="1"/>
    <s v="Low"/>
    <x v="1"/>
  </r>
  <r>
    <n v="45"/>
    <n v="37"/>
    <n v="798579"/>
    <d v="2011-12-19T00:00:00"/>
    <s v="IN"/>
    <s v="250/500"/>
    <n v="1000"/>
    <n v="1114.23"/>
    <n v="0"/>
    <n v="432534"/>
    <s v="MALE"/>
    <s v="College"/>
    <s v="Prof-Specialty"/>
    <s v="Wife"/>
    <n v="0"/>
    <n v="0"/>
    <d v="2015-01-01T00:00:00"/>
    <s v="Single Vehicle Collision"/>
    <s v="Side Collision"/>
    <s v="Major Damage"/>
    <s v="Fire"/>
    <s v="SC"/>
    <s v="Arlington"/>
    <n v="1"/>
    <n v="1"/>
    <s v="Yes"/>
    <n v="0"/>
    <n v="1"/>
    <s v="Yes"/>
    <n v="52200"/>
    <n v="10440"/>
    <n v="5220"/>
    <n v="36540"/>
    <s v="Nissan"/>
    <s v="Pathfinder"/>
    <n v="2005"/>
    <x v="1"/>
    <s v="Medium"/>
    <x v="0"/>
  </r>
  <r>
    <n v="186"/>
    <n v="38"/>
    <n v="250833"/>
    <d v="2008-07-28T00:00:00"/>
    <s v="IN"/>
    <s v="250/500"/>
    <n v="2000"/>
    <n v="1347.31"/>
    <n v="0"/>
    <n v="436467"/>
    <s v="FEMALE"/>
    <s v="JD"/>
    <s v="Protective-Serv"/>
    <s v="Unmarried"/>
    <n v="80900"/>
    <n v="-111100"/>
    <d v="2015-02-02T00:00:00"/>
    <s v="Multi-Vehicle Collision"/>
    <s v="Rear Collision"/>
    <s v="Minor Damage"/>
    <s v="Ambulance"/>
    <s v="NY"/>
    <s v="Springfield"/>
    <n v="1"/>
    <n v="3"/>
    <s v="No"/>
    <n v="2"/>
    <n v="3"/>
    <s v="Unknown"/>
    <n v="73800"/>
    <n v="12300"/>
    <n v="12300"/>
    <n v="49200"/>
    <s v="Audi"/>
    <s v="A3"/>
    <n v="1995"/>
    <x v="1"/>
    <s v="High"/>
    <x v="0"/>
  </r>
  <r>
    <n v="135"/>
    <n v="34"/>
    <n v="824116"/>
    <d v="1998-05-05T00:00:00"/>
    <s v="IL"/>
    <s v="250/500"/>
    <n v="2000"/>
    <n v="1687.53"/>
    <n v="0"/>
    <n v="465674"/>
    <s v="FEMALE"/>
    <s v="JD"/>
    <s v="Protective-Serv"/>
    <s v="Other-Relative"/>
    <n v="0"/>
    <n v="-69600"/>
    <d v="2015-01-23T00:00:00"/>
    <s v="Single Vehicle Collision"/>
    <s v="Side Collision"/>
    <s v="Total Loss"/>
    <s v="Fire"/>
    <s v="NC"/>
    <s v="North bend"/>
    <n v="7"/>
    <n v="1"/>
    <s v="Unknown"/>
    <n v="1"/>
    <n v="2"/>
    <s v="No"/>
    <n v="78200"/>
    <n v="15640"/>
    <n v="7820"/>
    <n v="54740"/>
    <s v="Audi"/>
    <s v="A3"/>
    <n v="2009"/>
    <x v="1"/>
    <s v="High"/>
    <x v="1"/>
  </r>
  <r>
    <n v="110"/>
    <n v="33"/>
    <n v="322613"/>
    <d v="1995-04-16T00:00:00"/>
    <s v="IN"/>
    <s v="250/500"/>
    <n v="1000"/>
    <n v="1183.48"/>
    <n v="0"/>
    <n v="442389"/>
    <s v="MALE"/>
    <s v="Associate"/>
    <s v="Other-Service"/>
    <s v="Husband"/>
    <n v="0"/>
    <n v="0"/>
    <d v="2015-01-26T00:00:00"/>
    <s v="Single Vehicle Collision"/>
    <s v="Rear Collision"/>
    <s v="Major Damage"/>
    <s v="Ambulance"/>
    <s v="VA"/>
    <s v="North bend"/>
    <n v="19"/>
    <n v="1"/>
    <s v="Unknown"/>
    <n v="2"/>
    <n v="3"/>
    <s v="No"/>
    <n v="55200"/>
    <n v="13800"/>
    <n v="9200"/>
    <n v="32200"/>
    <s v="Saab"/>
    <n v="93"/>
    <n v="2015"/>
    <x v="0"/>
    <s v="Medium"/>
    <x v="2"/>
  </r>
  <r>
    <n v="259"/>
    <n v="43"/>
    <n v="871305"/>
    <d v="1992-02-14T00:00:00"/>
    <s v="IL"/>
    <s v="500/1000"/>
    <n v="2000"/>
    <n v="1537.13"/>
    <n v="0"/>
    <n v="471614"/>
    <s v="FEMALE"/>
    <s v="PhD"/>
    <s v="Handlers-Cleaners"/>
    <s v="Own-Child"/>
    <n v="0"/>
    <n v="-58300"/>
    <d v="2015-01-02T00:00:00"/>
    <s v="Multi-Vehicle Collision"/>
    <s v="Side Collision"/>
    <s v="Total Loss"/>
    <s v="Other"/>
    <s v="NY"/>
    <s v="North bend"/>
    <n v="3"/>
    <n v="3"/>
    <s v="No"/>
    <n v="0"/>
    <n v="2"/>
    <s v="Yes"/>
    <n v="57060"/>
    <n v="6340"/>
    <n v="6340"/>
    <n v="44380"/>
    <s v="Ford"/>
    <s v="Fusion"/>
    <n v="2012"/>
    <x v="1"/>
    <s v="High"/>
    <x v="0"/>
  </r>
  <r>
    <n v="114"/>
    <n v="30"/>
    <n v="488037"/>
    <d v="2007-07-11T00:00:00"/>
    <s v="OH"/>
    <s v="250/500"/>
    <n v="1000"/>
    <n v="1173.25"/>
    <n v="0"/>
    <n v="442936"/>
    <s v="FEMALE"/>
    <s v="Masters"/>
    <s v="Protective-Serv"/>
    <s v="Husband"/>
    <n v="0"/>
    <n v="-34700"/>
    <d v="2015-02-25T00:00:00"/>
    <s v="Vehicle Theft"/>
    <s v="Unknown"/>
    <s v="Minor Damage"/>
    <s v="None"/>
    <s v="WV"/>
    <s v="Arlington"/>
    <n v="3"/>
    <n v="1"/>
    <s v="No"/>
    <n v="0"/>
    <n v="3"/>
    <s v="Yes"/>
    <n v="4680"/>
    <n v="520"/>
    <n v="520"/>
    <n v="3640"/>
    <s v="Chevrolet"/>
    <s v="Malibu"/>
    <n v="2013"/>
    <x v="1"/>
    <s v="Medium"/>
    <x v="0"/>
  </r>
  <r>
    <n v="404"/>
    <n v="56"/>
    <n v="485813"/>
    <d v="2010-04-07T00:00:00"/>
    <s v="IN"/>
    <s v="250/500"/>
    <n v="1000"/>
    <n v="1361.16"/>
    <n v="4000000"/>
    <n v="437944"/>
    <s v="FEMALE"/>
    <s v="Masters"/>
    <s v="Transport-Moving"/>
    <s v="Not-In-Family"/>
    <n v="0"/>
    <n v="-63700"/>
    <d v="2015-01-15T00:00:00"/>
    <s v="Single Vehicle Collision"/>
    <s v="Front Collision"/>
    <s v="Minor Damage"/>
    <s v="Ambulance"/>
    <s v="VA"/>
    <s v="Hillsdale"/>
    <n v="23"/>
    <n v="1"/>
    <s v="No"/>
    <n v="2"/>
    <n v="0"/>
    <s v="Yes"/>
    <n v="53100"/>
    <n v="5310"/>
    <n v="5310"/>
    <n v="42480"/>
    <s v="Acura"/>
    <s v="MDX"/>
    <n v="2005"/>
    <x v="0"/>
    <s v="Medium"/>
    <x v="2"/>
  </r>
  <r>
    <n v="282"/>
    <n v="48"/>
    <n v="886473"/>
    <d v="1991-03-10T00:00:00"/>
    <s v="OH"/>
    <s v="500/1000"/>
    <n v="2000"/>
    <n v="1422.56"/>
    <n v="7000000"/>
    <n v="473705"/>
    <s v="FEMALE"/>
    <s v="MD"/>
    <s v="Prof-Specialty"/>
    <s v="Husband"/>
    <n v="26900"/>
    <n v="-55300"/>
    <d v="2015-02-09T00:00:00"/>
    <s v="Vehicle Theft"/>
    <s v="Unknown"/>
    <s v="Minor Damage"/>
    <s v="None"/>
    <s v="WV"/>
    <s v="Springfield"/>
    <n v="7"/>
    <n v="1"/>
    <s v="Unknown"/>
    <n v="1"/>
    <n v="2"/>
    <s v="No"/>
    <n v="3520"/>
    <n v="640"/>
    <n v="320"/>
    <n v="2560"/>
    <s v="Acura"/>
    <s v="MDX"/>
    <n v="2013"/>
    <x v="1"/>
    <s v="High"/>
    <x v="1"/>
  </r>
  <r>
    <n v="57"/>
    <n v="25"/>
    <n v="907113"/>
    <d v="1996-01-20T00:00:00"/>
    <s v="IL"/>
    <s v="500/1000"/>
    <n v="2000"/>
    <n v="1143.06"/>
    <n v="0"/>
    <n v="469363"/>
    <s v="FEMALE"/>
    <s v="Masters"/>
    <s v="Tech-Support"/>
    <s v="Own-Child"/>
    <n v="63100"/>
    <n v="-54100"/>
    <d v="2015-01-16T00:00:00"/>
    <s v="Multi-Vehicle Collision"/>
    <s v="Front Collision"/>
    <s v="Total Loss"/>
    <s v="Ambulance"/>
    <s v="VA"/>
    <s v="River wood"/>
    <n v="0"/>
    <n v="3"/>
    <s v="No"/>
    <n v="0"/>
    <n v="1"/>
    <s v="Yes"/>
    <n v="72900"/>
    <n v="14580"/>
    <n v="14580"/>
    <n v="43740"/>
    <s v="Nissan"/>
    <s v="Maxima"/>
    <n v="2010"/>
    <x v="1"/>
    <s v="High"/>
    <x v="0"/>
  </r>
  <r>
    <n v="215"/>
    <n v="38"/>
    <n v="833321"/>
    <d v="2010-03-01T00:00:00"/>
    <s v="IN"/>
    <s v="250/500"/>
    <n v="500"/>
    <n v="1405.71"/>
    <n v="0"/>
    <n v="465376"/>
    <s v="FEMALE"/>
    <s v="PhD"/>
    <s v="Craft-Repair"/>
    <s v="Unmarried"/>
    <n v="0"/>
    <n v="0"/>
    <d v="2015-02-01T00:00:00"/>
    <s v="Single Vehicle Collision"/>
    <s v="Rear Collision"/>
    <s v="Total Loss"/>
    <s v="Police"/>
    <s v="SC"/>
    <s v="Arlington"/>
    <n v="10"/>
    <n v="1"/>
    <s v="Unknown"/>
    <n v="0"/>
    <n v="1"/>
    <s v="No"/>
    <n v="70700"/>
    <n v="7070"/>
    <n v="14140"/>
    <n v="49490"/>
    <s v="Volkswagen"/>
    <s v="Passat"/>
    <n v="2008"/>
    <x v="1"/>
    <s v="Low"/>
    <x v="1"/>
  </r>
  <r>
    <n v="140"/>
    <n v="30"/>
    <n v="521592"/>
    <d v="2014-06-15T00:00:00"/>
    <s v="IL"/>
    <s v="100/300"/>
    <n v="500"/>
    <n v="1354.2"/>
    <n v="0"/>
    <n v="438775"/>
    <s v="FEMALE"/>
    <s v="College"/>
    <s v="Adm-Clerical"/>
    <s v="Wife"/>
    <n v="100500"/>
    <n v="0"/>
    <d v="2015-02-10T00:00:00"/>
    <s v="Multi-Vehicle Collision"/>
    <s v="Side Collision"/>
    <s v="Minor Damage"/>
    <s v="Other"/>
    <s v="SC"/>
    <s v="Columbus"/>
    <n v="4"/>
    <n v="4"/>
    <s v="Unknown"/>
    <n v="0"/>
    <n v="0"/>
    <s v="Unknown"/>
    <n v="60170"/>
    <n v="5470"/>
    <n v="10940"/>
    <n v="43760"/>
    <s v="Nissan"/>
    <s v="Pathfinder"/>
    <n v="2006"/>
    <x v="1"/>
    <s v="Low"/>
    <x v="0"/>
  </r>
  <r>
    <n v="250"/>
    <n v="42"/>
    <n v="254837"/>
    <d v="2004-11-25T00:00:00"/>
    <s v="IN"/>
    <s v="100/300"/>
    <n v="500"/>
    <n v="1055.5999999999999"/>
    <n v="0"/>
    <n v="457962"/>
    <s v="MALE"/>
    <s v="High School"/>
    <s v="Exec-Managerial"/>
    <s v="Husband"/>
    <n v="69500"/>
    <n v="-40700"/>
    <d v="2015-01-03T00:00:00"/>
    <s v="Single Vehicle Collision"/>
    <s v="Rear Collision"/>
    <s v="Major Damage"/>
    <s v="Other"/>
    <s v="SC"/>
    <s v="Columbus"/>
    <n v="16"/>
    <n v="1"/>
    <s v="Unknown"/>
    <n v="1"/>
    <n v="1"/>
    <s v="Unknown"/>
    <n v="74800"/>
    <n v="13600"/>
    <n v="6800"/>
    <n v="54400"/>
    <s v="Ford"/>
    <s v="Fusion"/>
    <n v="2009"/>
    <x v="0"/>
    <s v="Low"/>
    <x v="3"/>
  </r>
  <r>
    <n v="286"/>
    <n v="41"/>
    <n v="634499"/>
    <d v="2000-08-26T00:00:00"/>
    <s v="IL"/>
    <s v="250/500"/>
    <n v="1000"/>
    <n v="999.43"/>
    <n v="0"/>
    <n v="477947"/>
    <s v="MALE"/>
    <s v="College"/>
    <s v="Prof-Specialty"/>
    <s v="Wife"/>
    <n v="25800"/>
    <n v="0"/>
    <d v="2015-01-01T00:00:00"/>
    <s v="Vehicle Theft"/>
    <s v="Unknown"/>
    <s v="Trivial Damage"/>
    <s v="Police"/>
    <s v="WV"/>
    <s v="North bend"/>
    <n v="3"/>
    <n v="1"/>
    <s v="Yes"/>
    <n v="2"/>
    <n v="0"/>
    <s v="Unknown"/>
    <n v="4100"/>
    <n v="820"/>
    <n v="410"/>
    <n v="2870"/>
    <s v="Chevrolet"/>
    <s v="Malibu"/>
    <n v="2009"/>
    <x v="1"/>
    <s v="Medium"/>
    <x v="0"/>
  </r>
  <r>
    <n v="356"/>
    <n v="47"/>
    <n v="574707"/>
    <d v="2005-08-23T00:00:00"/>
    <s v="IN"/>
    <s v="250/500"/>
    <n v="2000"/>
    <n v="1155.97"/>
    <n v="0"/>
    <n v="431104"/>
    <s v="MALE"/>
    <s v="High School"/>
    <s v="Prof-Specialty"/>
    <s v="Husband"/>
    <n v="0"/>
    <n v="0"/>
    <d v="2015-02-23T00:00:00"/>
    <s v="Single Vehicle Collision"/>
    <s v="Side Collision"/>
    <s v="Minor Damage"/>
    <s v="Other"/>
    <s v="SC"/>
    <s v="Columbus"/>
    <n v="5"/>
    <n v="1"/>
    <s v="Yes"/>
    <n v="0"/>
    <n v="3"/>
    <s v="Unknown"/>
    <n v="61490"/>
    <n v="5590"/>
    <n v="11180"/>
    <n v="44720"/>
    <s v="Dodge"/>
    <s v="RAM"/>
    <n v="2009"/>
    <x v="1"/>
    <s v="High"/>
    <x v="0"/>
  </r>
  <r>
    <n v="65"/>
    <n v="29"/>
    <n v="476839"/>
    <d v="1990-08-09T00:00:00"/>
    <s v="IL"/>
    <s v="250/500"/>
    <n v="1000"/>
    <n v="1726.91"/>
    <n v="0"/>
    <n v="456570"/>
    <s v="MALE"/>
    <s v="High School"/>
    <s v="Other-Service"/>
    <s v="Own-Child"/>
    <n v="0"/>
    <n v="0"/>
    <d v="2015-01-28T00:00:00"/>
    <s v="Vehicle Theft"/>
    <s v="Unknown"/>
    <s v="Trivial Damage"/>
    <s v="None"/>
    <s v="VA"/>
    <s v="Hillsdale"/>
    <n v="14"/>
    <n v="1"/>
    <s v="Unknown"/>
    <n v="0"/>
    <n v="0"/>
    <s v="Unknown"/>
    <n v="7200"/>
    <n v="720"/>
    <n v="1440"/>
    <n v="5040"/>
    <s v="Audi"/>
    <s v="A5"/>
    <n v="1999"/>
    <x v="1"/>
    <s v="Medium"/>
    <x v="3"/>
  </r>
  <r>
    <n v="187"/>
    <n v="34"/>
    <n v="149601"/>
    <d v="2003-03-28T00:00:00"/>
    <s v="IN"/>
    <s v="500/1000"/>
    <n v="500"/>
    <n v="1232.57"/>
    <n v="0"/>
    <n v="612986"/>
    <s v="FEMALE"/>
    <s v="PhD"/>
    <s v="Machine-Op-Inspct"/>
    <s v="Not-In-Family"/>
    <n v="59500"/>
    <n v="0"/>
    <d v="2015-02-22T00:00:00"/>
    <s v="Multi-Vehicle Collision"/>
    <s v="Side Collision"/>
    <s v="Minor Damage"/>
    <s v="Fire"/>
    <s v="NY"/>
    <s v="Arlington"/>
    <n v="7"/>
    <n v="3"/>
    <s v="Unknown"/>
    <n v="0"/>
    <n v="0"/>
    <s v="Unknown"/>
    <n v="45100"/>
    <n v="8200"/>
    <n v="4100"/>
    <n v="32800"/>
    <s v="Nissan"/>
    <s v="Pathfinder"/>
    <n v="2011"/>
    <x v="1"/>
    <s v="Low"/>
    <x v="1"/>
  </r>
  <r>
    <n v="386"/>
    <n v="53"/>
    <n v="630683"/>
    <d v="2007-10-23T00:00:00"/>
    <s v="OH"/>
    <s v="250/500"/>
    <n v="500"/>
    <n v="1078.6500000000001"/>
    <n v="0"/>
    <n v="615730"/>
    <s v="MALE"/>
    <s v="JD"/>
    <s v="Craft-Repair"/>
    <s v="Not-In-Family"/>
    <n v="36800"/>
    <n v="0"/>
    <d v="2015-01-03T00:00:00"/>
    <s v="Single Vehicle Collision"/>
    <s v="Front Collision"/>
    <s v="Minor Damage"/>
    <s v="Police"/>
    <s v="WV"/>
    <s v="North bend"/>
    <n v="16"/>
    <n v="1"/>
    <s v="Unknown"/>
    <n v="2"/>
    <n v="3"/>
    <s v="Yes"/>
    <n v="66660"/>
    <n v="12120"/>
    <n v="6060"/>
    <n v="48480"/>
    <s v="Honda"/>
    <s v="Civic"/>
    <n v="2006"/>
    <x v="1"/>
    <s v="Low"/>
    <x v="3"/>
  </r>
  <r>
    <n v="197"/>
    <n v="41"/>
    <n v="500639"/>
    <d v="1996-06-27T00:00:00"/>
    <s v="OH"/>
    <s v="500/1000"/>
    <n v="1000"/>
    <n v="1324.78"/>
    <n v="0"/>
    <n v="478640"/>
    <s v="FEMALE"/>
    <s v="PhD"/>
    <s v="Prof-Specialty"/>
    <s v="Not-In-Family"/>
    <n v="0"/>
    <n v="-64500"/>
    <d v="2015-01-10T00:00:00"/>
    <s v="Single Vehicle Collision"/>
    <s v="Front Collision"/>
    <s v="Major Damage"/>
    <s v="Police"/>
    <s v="NC"/>
    <s v="Northbrook"/>
    <n v="6"/>
    <n v="1"/>
    <s v="No"/>
    <n v="2"/>
    <n v="2"/>
    <s v="Yes"/>
    <n v="76400"/>
    <n v="15280"/>
    <n v="7640"/>
    <n v="53480"/>
    <s v="Volkswagen"/>
    <s v="Jetta"/>
    <n v="1997"/>
    <x v="0"/>
    <s v="Medium"/>
    <x v="1"/>
  </r>
  <r>
    <n v="166"/>
    <n v="37"/>
    <n v="352120"/>
    <d v="1994-12-11T00:00:00"/>
    <s v="IN"/>
    <s v="250/500"/>
    <n v="500"/>
    <n v="1518.54"/>
    <n v="0"/>
    <n v="470510"/>
    <s v="FEMALE"/>
    <s v="MD"/>
    <s v="Craft-Repair"/>
    <s v="Not-In-Family"/>
    <n v="0"/>
    <n v="0"/>
    <d v="2015-01-25T00:00:00"/>
    <s v="Single Vehicle Collision"/>
    <s v="Rear Collision"/>
    <s v="Total Loss"/>
    <s v="Ambulance"/>
    <s v="PA"/>
    <s v="River wood"/>
    <n v="10"/>
    <n v="1"/>
    <s v="Yes"/>
    <n v="1"/>
    <n v="1"/>
    <s v="No"/>
    <n v="58300"/>
    <n v="10600"/>
    <n v="10600"/>
    <n v="37100"/>
    <s v="Ford"/>
    <s v="F150"/>
    <n v="2001"/>
    <x v="1"/>
    <s v="Low"/>
    <x v="1"/>
  </r>
  <r>
    <n v="293"/>
    <n v="49"/>
    <n v="569245"/>
    <d v="1995-12-05T00:00:00"/>
    <s v="IL"/>
    <s v="100/300"/>
    <n v="2000"/>
    <n v="1239.06"/>
    <n v="0"/>
    <n v="439360"/>
    <s v="FEMALE"/>
    <s v="JD"/>
    <s v="Transport-Moving"/>
    <s v="Husband"/>
    <n v="34900"/>
    <n v="0"/>
    <d v="2015-01-10T00:00:00"/>
    <s v="Single Vehicle Collision"/>
    <s v="Front Collision"/>
    <s v="Total Loss"/>
    <s v="Police"/>
    <s v="SC"/>
    <s v="River wood"/>
    <n v="19"/>
    <n v="1"/>
    <s v="Unknown"/>
    <n v="1"/>
    <n v="1"/>
    <s v="Unknown"/>
    <n v="57310"/>
    <n v="5210"/>
    <n v="10420"/>
    <n v="41680"/>
    <s v="Volkswagen"/>
    <s v="Passat"/>
    <n v="2002"/>
    <x v="1"/>
    <s v="High"/>
    <x v="2"/>
  </r>
  <r>
    <n v="179"/>
    <n v="32"/>
    <n v="907012"/>
    <d v="1996-12-15T00:00:00"/>
    <s v="OH"/>
    <s v="500/1000"/>
    <n v="2000"/>
    <n v="1246.68"/>
    <n v="0"/>
    <n v="440251"/>
    <s v="FEMALE"/>
    <s v="PhD"/>
    <s v="Priv-House-Serv"/>
    <s v="Own-Child"/>
    <n v="0"/>
    <n v="0"/>
    <d v="2015-01-28T00:00:00"/>
    <s v="Single Vehicle Collision"/>
    <s v="Front Collision"/>
    <s v="Minor Damage"/>
    <s v="Fire"/>
    <s v="NY"/>
    <s v="Arlington"/>
    <n v="10"/>
    <n v="1"/>
    <s v="Unknown"/>
    <n v="0"/>
    <n v="1"/>
    <s v="Unknown"/>
    <n v="53100"/>
    <n v="5900"/>
    <n v="5900"/>
    <n v="41300"/>
    <s v="Subaru"/>
    <s v="Impreza"/>
    <n v="2006"/>
    <x v="1"/>
    <s v="High"/>
    <x v="1"/>
  </r>
  <r>
    <n v="76"/>
    <n v="24"/>
    <n v="700074"/>
    <d v="2011-06-06T00:00:00"/>
    <s v="OH"/>
    <s v="250/500"/>
    <n v="1000"/>
    <n v="1622.67"/>
    <n v="0"/>
    <n v="600313"/>
    <s v="FEMALE"/>
    <s v="MD"/>
    <s v="Priv-House-Serv"/>
    <s v="Husband"/>
    <n v="0"/>
    <n v="0"/>
    <d v="2015-02-18T00:00:00"/>
    <s v="Multi-Vehicle Collision"/>
    <s v="Side Collision"/>
    <s v="Total Loss"/>
    <s v="Ambulance"/>
    <s v="WV"/>
    <s v="River wood"/>
    <n v="6"/>
    <n v="3"/>
    <s v="No"/>
    <n v="1"/>
    <n v="1"/>
    <s v="Unknown"/>
    <n v="74700"/>
    <n v="14940"/>
    <n v="7470"/>
    <n v="52290"/>
    <s v="Subaru"/>
    <s v="Forrester"/>
    <n v="1997"/>
    <x v="1"/>
    <s v="Medium"/>
    <x v="1"/>
  </r>
  <r>
    <n v="105"/>
    <n v="28"/>
    <n v="866805"/>
    <d v="1995-12-13T00:00:00"/>
    <s v="OH"/>
    <s v="250/500"/>
    <n v="500"/>
    <n v="1082.3599999999999"/>
    <n v="0"/>
    <n v="452216"/>
    <s v="FEMALE"/>
    <s v="Associate"/>
    <s v="Prof-Specialty"/>
    <s v="Own-Child"/>
    <n v="0"/>
    <n v="0"/>
    <d v="2015-01-24T00:00:00"/>
    <s v="Multi-Vehicle Collision"/>
    <s v="Rear Collision"/>
    <s v="Major Damage"/>
    <s v="Fire"/>
    <s v="SC"/>
    <s v="River wood"/>
    <n v="12"/>
    <n v="3"/>
    <s v="No"/>
    <n v="2"/>
    <n v="2"/>
    <s v="No"/>
    <n v="60500"/>
    <n v="12100"/>
    <n v="6050"/>
    <n v="42350"/>
    <s v="Audi"/>
    <s v="A5"/>
    <n v="1995"/>
    <x v="1"/>
    <s v="Low"/>
    <x v="3"/>
  </r>
  <r>
    <n v="97"/>
    <n v="26"/>
    <n v="951863"/>
    <d v="1997-10-28T00:00:00"/>
    <s v="OH"/>
    <s v="250/500"/>
    <n v="1000"/>
    <n v="1270.55"/>
    <n v="0"/>
    <n v="478532"/>
    <s v="MALE"/>
    <s v="Masters"/>
    <s v="Protective-Serv"/>
    <s v="Unmarried"/>
    <n v="0"/>
    <n v="-72100"/>
    <d v="2015-01-20T00:00:00"/>
    <s v="Multi-Vehicle Collision"/>
    <s v="Side Collision"/>
    <s v="Total Loss"/>
    <s v="Other"/>
    <s v="NC"/>
    <s v="River wood"/>
    <n v="10"/>
    <n v="3"/>
    <s v="Yes"/>
    <n v="2"/>
    <n v="3"/>
    <s v="No"/>
    <n v="84920"/>
    <n v="7720"/>
    <n v="15440"/>
    <n v="61760"/>
    <s v="Jeep"/>
    <s v="Wrangler"/>
    <n v="2006"/>
    <x v="0"/>
    <s v="Medium"/>
    <x v="1"/>
  </r>
  <r>
    <n v="148"/>
    <n v="36"/>
    <n v="211578"/>
    <d v="1996-01-04T00:00:00"/>
    <s v="IL"/>
    <s v="500/1000"/>
    <n v="1000"/>
    <n v="1236.32"/>
    <n v="5000000"/>
    <n v="616929"/>
    <s v="FEMALE"/>
    <s v="MD"/>
    <s v="Adm-Clerical"/>
    <s v="Own-Child"/>
    <n v="55100"/>
    <n v="0"/>
    <d v="2015-01-10T00:00:00"/>
    <s v="Single Vehicle Collision"/>
    <s v="Side Collision"/>
    <s v="Total Loss"/>
    <s v="Police"/>
    <s v="PA"/>
    <s v="Northbrook"/>
    <n v="0"/>
    <n v="1"/>
    <s v="No"/>
    <n v="2"/>
    <n v="0"/>
    <s v="No"/>
    <n v="61050"/>
    <n v="5550"/>
    <n v="11100"/>
    <n v="44400"/>
    <s v="Dodge"/>
    <s v="Neon"/>
    <n v="2009"/>
    <x v="1"/>
    <s v="Medium"/>
    <x v="0"/>
  </r>
  <r>
    <n v="77"/>
    <n v="26"/>
    <n v="357394"/>
    <d v="2008-05-09T00:00:00"/>
    <s v="IL"/>
    <s v="250/500"/>
    <n v="2000"/>
    <n v="785.82"/>
    <n v="0"/>
    <n v="620207"/>
    <s v="MALE"/>
    <s v="JD"/>
    <s v="Exec-Managerial"/>
    <s v="Other-Relative"/>
    <n v="49700"/>
    <n v="0"/>
    <d v="2015-01-07T00:00:00"/>
    <s v="Multi-Vehicle Collision"/>
    <s v="Rear Collision"/>
    <s v="Major Damage"/>
    <s v="Police"/>
    <s v="NY"/>
    <s v="Hillsdale"/>
    <n v="12"/>
    <n v="3"/>
    <s v="Yes"/>
    <n v="2"/>
    <n v="0"/>
    <s v="Unknown"/>
    <n v="69080"/>
    <n v="12560"/>
    <n v="6280"/>
    <n v="50240"/>
    <s v="Audi"/>
    <s v="A5"/>
    <n v="2009"/>
    <x v="0"/>
    <s v="High"/>
    <x v="3"/>
  </r>
  <r>
    <n v="295"/>
    <n v="46"/>
    <n v="863749"/>
    <d v="2009-12-05T00:00:00"/>
    <s v="IN"/>
    <s v="250/500"/>
    <n v="500"/>
    <n v="1265.8399999999999"/>
    <n v="0"/>
    <n v="605743"/>
    <s v="FEMALE"/>
    <s v="JD"/>
    <s v="Prof-Specialty"/>
    <s v="Own-Child"/>
    <n v="52200"/>
    <n v="-44500"/>
    <d v="2015-01-16T00:00:00"/>
    <s v="Vehicle Theft"/>
    <s v="Unknown"/>
    <s v="Minor Damage"/>
    <s v="None"/>
    <s v="VA"/>
    <s v="Arlington"/>
    <n v="10"/>
    <n v="1"/>
    <s v="Yes"/>
    <n v="1"/>
    <n v="3"/>
    <s v="Yes"/>
    <n v="4560"/>
    <n v="760"/>
    <n v="380"/>
    <n v="3420"/>
    <s v="Nissan"/>
    <s v="Pathfinder"/>
    <n v="2007"/>
    <x v="1"/>
    <s v="Low"/>
    <x v="1"/>
  </r>
  <r>
    <n v="126"/>
    <n v="28"/>
    <n v="596914"/>
    <d v="1992-01-05T00:00:00"/>
    <s v="IN"/>
    <s v="250/500"/>
    <n v="500"/>
    <n v="1508.9"/>
    <n v="0"/>
    <n v="472814"/>
    <s v="FEMALE"/>
    <s v="JD"/>
    <s v="Machine-Op-Inspct"/>
    <s v="Other-Relative"/>
    <n v="0"/>
    <n v="0"/>
    <d v="2015-01-01T00:00:00"/>
    <s v="Multi-Vehicle Collision"/>
    <s v="Rear Collision"/>
    <s v="Total Loss"/>
    <s v="Police"/>
    <s v="WV"/>
    <s v="North bend"/>
    <n v="3"/>
    <n v="4"/>
    <s v="No"/>
    <n v="0"/>
    <n v="1"/>
    <s v="Unknown"/>
    <n v="67800"/>
    <n v="11300"/>
    <n v="11300"/>
    <n v="45200"/>
    <s v="Ford"/>
    <s v="F150"/>
    <n v="2011"/>
    <x v="1"/>
    <s v="Low"/>
    <x v="0"/>
  </r>
  <r>
    <n v="132"/>
    <n v="32"/>
    <n v="684653"/>
    <d v="1997-11-15T00:00:00"/>
    <s v="OH"/>
    <s v="250/500"/>
    <n v="2000"/>
    <n v="1106.8399999999999"/>
    <n v="0"/>
    <n v="464362"/>
    <s v="MALE"/>
    <s v="PhD"/>
    <s v="Other-Service"/>
    <s v="Wife"/>
    <n v="43100"/>
    <n v="-31900"/>
    <d v="2015-01-07T00:00:00"/>
    <s v="Vehicle Theft"/>
    <s v="Unknown"/>
    <s v="Minor Damage"/>
    <s v="Police"/>
    <s v="SC"/>
    <s v="River wood"/>
    <n v="21"/>
    <n v="1"/>
    <s v="Yes"/>
    <n v="1"/>
    <n v="1"/>
    <s v="Yes"/>
    <n v="5600"/>
    <n v="1120"/>
    <n v="560"/>
    <n v="3920"/>
    <s v="Subaru"/>
    <s v="Legacy"/>
    <n v="2005"/>
    <x v="1"/>
    <s v="High"/>
    <x v="2"/>
  </r>
  <r>
    <n v="370"/>
    <n v="55"/>
    <n v="528259"/>
    <d v="2012-12-22T00:00:00"/>
    <s v="IN"/>
    <s v="500/1000"/>
    <n v="2000"/>
    <n v="1389.13"/>
    <n v="7000000"/>
    <n v="456203"/>
    <s v="MALE"/>
    <s v="JD"/>
    <s v="Other-Service"/>
    <s v="Wife"/>
    <n v="0"/>
    <n v="-53200"/>
    <d v="2015-02-17T00:00:00"/>
    <s v="Vehicle Theft"/>
    <s v="Unknown"/>
    <s v="Minor Damage"/>
    <s v="None"/>
    <s v="NC"/>
    <s v="Northbrook"/>
    <n v="6"/>
    <n v="1"/>
    <s v="Unknown"/>
    <n v="0"/>
    <n v="2"/>
    <s v="Unknown"/>
    <n v="9000"/>
    <n v="900"/>
    <n v="1800"/>
    <n v="6300"/>
    <s v="Mercedes"/>
    <s v="ML350"/>
    <n v="2015"/>
    <x v="1"/>
    <s v="High"/>
    <x v="1"/>
  </r>
  <r>
    <n v="257"/>
    <n v="43"/>
    <n v="797636"/>
    <d v="1992-05-19T00:00:00"/>
    <s v="IN"/>
    <s v="100/300"/>
    <n v="1000"/>
    <n v="974.84"/>
    <n v="0"/>
    <n v="468984"/>
    <s v="FEMALE"/>
    <s v="JD"/>
    <s v="Transport-Moving"/>
    <s v="Other-Relative"/>
    <n v="52100"/>
    <n v="0"/>
    <d v="2015-02-26T00:00:00"/>
    <s v="Single Vehicle Collision"/>
    <s v="Rear Collision"/>
    <s v="Total Loss"/>
    <s v="Police"/>
    <s v="VA"/>
    <s v="North bend"/>
    <n v="0"/>
    <n v="1"/>
    <s v="No"/>
    <n v="0"/>
    <n v="1"/>
    <s v="Yes"/>
    <n v="85320"/>
    <n v="21330"/>
    <n v="7110"/>
    <n v="56880"/>
    <s v="Nissan"/>
    <s v="Pathfinder"/>
    <n v="2006"/>
    <x v="1"/>
    <s v="Medium"/>
    <x v="0"/>
  </r>
  <r>
    <n v="9"/>
    <n v="24"/>
    <n v="326180"/>
    <d v="2002-05-25T00:00:00"/>
    <s v="IL"/>
    <s v="100/300"/>
    <n v="2000"/>
    <n v="1304.46"/>
    <n v="0"/>
    <n v="473349"/>
    <s v="FEMALE"/>
    <s v="PhD"/>
    <s v="Machine-Op-Inspct"/>
    <s v="Other-Relative"/>
    <n v="51700"/>
    <n v="-33300"/>
    <d v="2015-01-31T00:00:00"/>
    <s v="Vehicle Theft"/>
    <s v="Unknown"/>
    <s v="Trivial Damage"/>
    <s v="None"/>
    <s v="NC"/>
    <s v="Arlington"/>
    <n v="6"/>
    <n v="1"/>
    <s v="No"/>
    <n v="0"/>
    <n v="3"/>
    <s v="Yes"/>
    <n v="5940"/>
    <n v="540"/>
    <n v="1080"/>
    <n v="4320"/>
    <s v="Audi"/>
    <s v="A5"/>
    <n v="2001"/>
    <x v="0"/>
    <s v="High"/>
    <x v="1"/>
  </r>
  <r>
    <n v="185"/>
    <n v="34"/>
    <n v="620075"/>
    <d v="2010-04-21T00:00:00"/>
    <s v="OH"/>
    <s v="250/500"/>
    <n v="500"/>
    <n v="1257.3599999999999"/>
    <n v="0"/>
    <n v="474771"/>
    <s v="FEMALE"/>
    <s v="PhD"/>
    <s v="Armed-Forces"/>
    <s v="Husband"/>
    <n v="0"/>
    <n v="0"/>
    <d v="2015-02-27T00:00:00"/>
    <s v="Multi-Vehicle Collision"/>
    <s v="Side Collision"/>
    <s v="Major Damage"/>
    <s v="Fire"/>
    <s v="SC"/>
    <s v="Arlington"/>
    <n v="20"/>
    <n v="3"/>
    <s v="Yes"/>
    <n v="1"/>
    <n v="1"/>
    <s v="Unknown"/>
    <n v="51370"/>
    <n v="9340"/>
    <n v="4670"/>
    <n v="37360"/>
    <s v="Bmw"/>
    <s v="M5"/>
    <n v="2000"/>
    <x v="0"/>
    <s v="Low"/>
    <x v="2"/>
  </r>
  <r>
    <n v="234"/>
    <n v="43"/>
    <n v="965187"/>
    <d v="1990-03-26T00:00:00"/>
    <s v="OH"/>
    <s v="250/500"/>
    <n v="500"/>
    <n v="1257.04"/>
    <n v="0"/>
    <n v="448294"/>
    <s v="MALE"/>
    <s v="Associate"/>
    <s v="Protective-Serv"/>
    <s v="Own-Child"/>
    <n v="0"/>
    <n v="-48800"/>
    <d v="2015-03-01T00:00:00"/>
    <s v="Single Vehicle Collision"/>
    <s v="Rear Collision"/>
    <s v="Major Damage"/>
    <s v="Police"/>
    <s v="SC"/>
    <s v="Northbrook"/>
    <n v="4"/>
    <n v="1"/>
    <s v="No"/>
    <n v="2"/>
    <n v="2"/>
    <s v="Yes"/>
    <n v="51600"/>
    <n v="10320"/>
    <n v="5160"/>
    <n v="36120"/>
    <s v="Dodge"/>
    <s v="Neon"/>
    <n v="2011"/>
    <x v="1"/>
    <s v="Low"/>
    <x v="0"/>
  </r>
  <r>
    <n v="253"/>
    <n v="44"/>
    <n v="516182"/>
    <d v="2007-05-12T00:00:00"/>
    <s v="OH"/>
    <s v="100/300"/>
    <n v="2000"/>
    <n v="719.52"/>
    <n v="0"/>
    <n v="606606"/>
    <s v="FEMALE"/>
    <s v="High School"/>
    <s v="Farming-Fishing"/>
    <s v="Own-Child"/>
    <n v="45800"/>
    <n v="0"/>
    <d v="2015-02-13T00:00:00"/>
    <s v="Parked Car"/>
    <s v="Unknown"/>
    <s v="Trivial Damage"/>
    <s v="None"/>
    <s v="SC"/>
    <s v="Arlington"/>
    <n v="9"/>
    <n v="1"/>
    <s v="No"/>
    <n v="0"/>
    <n v="3"/>
    <s v="Unknown"/>
    <n v="5400"/>
    <n v="600"/>
    <n v="600"/>
    <n v="4200"/>
    <s v="Chevrolet"/>
    <s v="Malibu"/>
    <n v="1998"/>
    <x v="1"/>
    <s v="High"/>
    <x v="1"/>
  </r>
  <r>
    <n v="233"/>
    <n v="39"/>
    <n v="728839"/>
    <d v="2001-01-02T00:00:00"/>
    <s v="OH"/>
    <s v="500/1000"/>
    <n v="2000"/>
    <n v="1524.18"/>
    <n v="0"/>
    <n v="605220"/>
    <s v="MALE"/>
    <s v="JD"/>
    <s v="Craft-Repair"/>
    <s v="Unmarried"/>
    <n v="0"/>
    <n v="0"/>
    <d v="2015-01-08T00:00:00"/>
    <s v="Multi-Vehicle Collision"/>
    <s v="Rear Collision"/>
    <s v="Minor Damage"/>
    <s v="Fire"/>
    <s v="SC"/>
    <s v="Northbrook"/>
    <n v="20"/>
    <n v="3"/>
    <s v="Unknown"/>
    <n v="1"/>
    <n v="0"/>
    <s v="Yes"/>
    <n v="48870"/>
    <n v="5430"/>
    <n v="5430"/>
    <n v="38010"/>
    <s v="Saab"/>
    <n v="95"/>
    <n v="1999"/>
    <x v="1"/>
    <s v="High"/>
    <x v="2"/>
  </r>
  <r>
    <n v="274"/>
    <n v="44"/>
    <n v="771509"/>
    <d v="2006-08-10T00:00:00"/>
    <s v="IN"/>
    <s v="500/1000"/>
    <n v="500"/>
    <n v="1395.58"/>
    <n v="0"/>
    <n v="466612"/>
    <s v="FEMALE"/>
    <s v="JD"/>
    <s v="Tech-Support"/>
    <s v="Husband"/>
    <n v="0"/>
    <n v="0"/>
    <d v="2015-02-05T00:00:00"/>
    <s v="Vehicle Theft"/>
    <s v="Unknown"/>
    <s v="Minor Damage"/>
    <s v="Police"/>
    <s v="WV"/>
    <s v="Springfield"/>
    <n v="7"/>
    <n v="1"/>
    <s v="No"/>
    <n v="2"/>
    <n v="1"/>
    <s v="Unknown"/>
    <n v="5590"/>
    <n v="860"/>
    <n v="860"/>
    <n v="3870"/>
    <s v="Bmw"/>
    <s v="X5"/>
    <n v="2000"/>
    <x v="1"/>
    <s v="Low"/>
    <x v="1"/>
  </r>
  <r>
    <n v="297"/>
    <n v="48"/>
    <n v="264221"/>
    <d v="2014-07-28T00:00:00"/>
    <s v="IL"/>
    <s v="500/1000"/>
    <n v="1000"/>
    <n v="1243.68"/>
    <n v="0"/>
    <n v="463331"/>
    <s v="MALE"/>
    <s v="Masters"/>
    <s v="Protective-Serv"/>
    <s v="Wife"/>
    <n v="0"/>
    <n v="-71400"/>
    <d v="2015-02-20T00:00:00"/>
    <s v="Multi-Vehicle Collision"/>
    <s v="Front Collision"/>
    <s v="Major Damage"/>
    <s v="Other"/>
    <s v="NY"/>
    <s v="Springfield"/>
    <n v="18"/>
    <n v="3"/>
    <s v="Unknown"/>
    <n v="0"/>
    <n v="2"/>
    <s v="Unknown"/>
    <n v="54960"/>
    <n v="6870"/>
    <n v="0"/>
    <n v="48090"/>
    <s v="Toyota"/>
    <s v="Corolla"/>
    <n v="2002"/>
    <x v="0"/>
    <s v="Medium"/>
    <x v="2"/>
  </r>
  <r>
    <n v="273"/>
    <n v="47"/>
    <n v="602704"/>
    <d v="2011-09-27T00:00:00"/>
    <s v="OH"/>
    <s v="500/1000"/>
    <n v="1000"/>
    <n v="1189.04"/>
    <n v="0"/>
    <n v="457843"/>
    <s v="FEMALE"/>
    <s v="Associate"/>
    <s v="Prof-Specialty"/>
    <s v="Own-Child"/>
    <n v="59600"/>
    <n v="0"/>
    <d v="2015-01-24T00:00:00"/>
    <s v="Multi-Vehicle Collision"/>
    <s v="Side Collision"/>
    <s v="Minor Damage"/>
    <s v="Police"/>
    <s v="VA"/>
    <s v="Northbrook"/>
    <n v="0"/>
    <n v="3"/>
    <s v="No"/>
    <n v="1"/>
    <n v="3"/>
    <s v="Unknown"/>
    <n v="39800"/>
    <n v="7960"/>
    <n v="3980"/>
    <n v="27860"/>
    <s v="Jeep"/>
    <s v="Wrangler"/>
    <n v="2014"/>
    <x v="1"/>
    <s v="Medium"/>
    <x v="0"/>
  </r>
  <r>
    <n v="147"/>
    <n v="37"/>
    <n v="672416"/>
    <d v="2013-04-20T00:00:00"/>
    <s v="IN"/>
    <s v="500/1000"/>
    <n v="2000"/>
    <n v="1375.29"/>
    <n v="0"/>
    <n v="609226"/>
    <s v="FEMALE"/>
    <s v="Masters"/>
    <s v="Armed-Forces"/>
    <s v="Own-Child"/>
    <n v="0"/>
    <n v="0"/>
    <d v="2015-01-31T00:00:00"/>
    <s v="Multi-Vehicle Collision"/>
    <s v="Side Collision"/>
    <s v="Major Damage"/>
    <s v="Ambulance"/>
    <s v="SC"/>
    <s v="Columbus"/>
    <n v="11"/>
    <n v="3"/>
    <s v="Unknown"/>
    <n v="0"/>
    <n v="1"/>
    <s v="Unknown"/>
    <n v="56160"/>
    <n v="6240"/>
    <n v="6240"/>
    <n v="43680"/>
    <s v="Ford"/>
    <s v="Fusion"/>
    <n v="2015"/>
    <x v="0"/>
    <s v="High"/>
    <x v="1"/>
  </r>
  <r>
    <n v="285"/>
    <n v="42"/>
    <n v="545506"/>
    <d v="1991-03-20T00:00:00"/>
    <s v="IN"/>
    <s v="100/300"/>
    <n v="500"/>
    <n v="1389.13"/>
    <n v="0"/>
    <n v="452942"/>
    <s v="MALE"/>
    <s v="Associate"/>
    <s v="Priv-House-Serv"/>
    <s v="Not-In-Family"/>
    <n v="63100"/>
    <n v="-79400"/>
    <d v="2015-01-23T00:00:00"/>
    <s v="Single Vehicle Collision"/>
    <s v="Side Collision"/>
    <s v="Total Loss"/>
    <s v="Fire"/>
    <s v="VA"/>
    <s v="Hillsdale"/>
    <n v="13"/>
    <n v="1"/>
    <s v="No"/>
    <n v="0"/>
    <n v="3"/>
    <s v="Unknown"/>
    <n v="52700"/>
    <n v="5270"/>
    <n v="10540"/>
    <n v="36890"/>
    <s v="Toyota"/>
    <s v="Corolla"/>
    <n v="2005"/>
    <x v="1"/>
    <s v="Low"/>
    <x v="3"/>
  </r>
  <r>
    <n v="289"/>
    <n v="43"/>
    <n v="777533"/>
    <d v="2002-12-21T00:00:00"/>
    <s v="OH"/>
    <s v="500/1000"/>
    <n v="1000"/>
    <n v="1387.51"/>
    <n v="0"/>
    <n v="609390"/>
    <s v="FEMALE"/>
    <s v="Associate"/>
    <s v="Sales"/>
    <s v="Not-In-Family"/>
    <n v="0"/>
    <n v="0"/>
    <d v="2015-01-11T00:00:00"/>
    <s v="Multi-Vehicle Collision"/>
    <s v="Side Collision"/>
    <s v="Minor Damage"/>
    <s v="Fire"/>
    <s v="NY"/>
    <s v="River wood"/>
    <n v="19"/>
    <n v="3"/>
    <s v="Yes"/>
    <n v="1"/>
    <n v="3"/>
    <s v="Unknown"/>
    <n v="68580"/>
    <n v="7620"/>
    <n v="7620"/>
    <n v="53340"/>
    <s v="Jeep"/>
    <s v="Wrangler"/>
    <n v="2010"/>
    <x v="1"/>
    <s v="Medium"/>
    <x v="2"/>
  </r>
  <r>
    <n v="427"/>
    <n v="60"/>
    <n v="953334"/>
    <d v="2005-12-03T00:00:00"/>
    <s v="IN"/>
    <s v="100/300"/>
    <n v="1000"/>
    <n v="1178.6099999999999"/>
    <n v="7000000"/>
    <n v="446608"/>
    <s v="MALE"/>
    <s v="MD"/>
    <s v="Craft-Repair"/>
    <s v="Own-Child"/>
    <n v="0"/>
    <n v="-54400"/>
    <d v="2015-02-20T00:00:00"/>
    <s v="Single Vehicle Collision"/>
    <s v="Side Collision"/>
    <s v="Major Damage"/>
    <s v="Ambulance"/>
    <s v="NY"/>
    <s v="Springfield"/>
    <n v="23"/>
    <n v="1"/>
    <s v="Yes"/>
    <n v="1"/>
    <n v="2"/>
    <s v="Yes"/>
    <n v="90860"/>
    <n v="12980"/>
    <n v="19470"/>
    <n v="58410"/>
    <s v="Volkswagen"/>
    <s v="Jetta"/>
    <n v="2004"/>
    <x v="0"/>
    <s v="Medium"/>
    <x v="2"/>
  </r>
  <r>
    <n v="380"/>
    <n v="53"/>
    <n v="369781"/>
    <d v="2011-05-25T00:00:00"/>
    <s v="IL"/>
    <s v="250/500"/>
    <n v="2000"/>
    <n v="1166.6199999999999"/>
    <n v="6000000"/>
    <n v="602500"/>
    <s v="MALE"/>
    <s v="Associate"/>
    <s v="Priv-House-Serv"/>
    <s v="Wife"/>
    <n v="0"/>
    <n v="0"/>
    <d v="2015-02-24T00:00:00"/>
    <s v="Parked Car"/>
    <s v="Unknown"/>
    <s v="Trivial Damage"/>
    <s v="Police"/>
    <s v="NC"/>
    <s v="North bend"/>
    <n v="23"/>
    <n v="1"/>
    <s v="No"/>
    <n v="0"/>
    <n v="3"/>
    <s v="No"/>
    <n v="5700"/>
    <n v="570"/>
    <n v="570"/>
    <n v="4560"/>
    <s v="Saab"/>
    <n v="93"/>
    <n v="2001"/>
    <x v="1"/>
    <s v="High"/>
    <x v="2"/>
  </r>
  <r>
    <n v="13"/>
    <n v="21"/>
    <n v="990998"/>
    <d v="2006-10-18T00:00:00"/>
    <s v="IN"/>
    <s v="100/300"/>
    <n v="1000"/>
    <n v="1556.31"/>
    <n v="0"/>
    <n v="463809"/>
    <s v="MALE"/>
    <s v="Associate"/>
    <s v="Prof-Specialty"/>
    <s v="Not-In-Family"/>
    <n v="0"/>
    <n v="-75000"/>
    <d v="2015-01-19T00:00:00"/>
    <s v="Multi-Vehicle Collision"/>
    <s v="Side Collision"/>
    <s v="Total Loss"/>
    <s v="Police"/>
    <s v="NY"/>
    <s v="Hillsdale"/>
    <n v="19"/>
    <n v="3"/>
    <s v="Yes"/>
    <n v="2"/>
    <n v="0"/>
    <s v="Yes"/>
    <n v="94930"/>
    <n v="8630"/>
    <n v="8630"/>
    <n v="77670"/>
    <s v="Acura"/>
    <s v="RSX"/>
    <n v="2014"/>
    <x v="1"/>
    <s v="Medium"/>
    <x v="2"/>
  </r>
  <r>
    <n v="282"/>
    <n v="43"/>
    <n v="982678"/>
    <d v="2006-07-19T00:00:00"/>
    <s v="OH"/>
    <s v="250/500"/>
    <n v="500"/>
    <n v="1452.27"/>
    <n v="0"/>
    <n v="611996"/>
    <s v="MALE"/>
    <s v="MD"/>
    <s v="Farming-Fishing"/>
    <s v="Not-In-Family"/>
    <n v="75800"/>
    <n v="0"/>
    <d v="2015-01-08T00:00:00"/>
    <s v="Single Vehicle Collision"/>
    <s v="Side Collision"/>
    <s v="Major Damage"/>
    <s v="Ambulance"/>
    <s v="SC"/>
    <s v="North bend"/>
    <n v="19"/>
    <n v="1"/>
    <s v="No"/>
    <n v="1"/>
    <n v="2"/>
    <s v="No"/>
    <n v="46800"/>
    <n v="4680"/>
    <n v="9360"/>
    <n v="32760"/>
    <s v="Audi"/>
    <s v="A5"/>
    <n v="2007"/>
    <x v="0"/>
    <s v="Low"/>
    <x v="2"/>
  </r>
  <r>
    <n v="312"/>
    <n v="47"/>
    <n v="646069"/>
    <d v="2002-06-08T00:00:00"/>
    <s v="OH"/>
    <s v="500/1000"/>
    <n v="1000"/>
    <n v="1212.07"/>
    <n v="0"/>
    <n v="459298"/>
    <s v="FEMALE"/>
    <s v="MD"/>
    <s v="Exec-Managerial"/>
    <s v="Wife"/>
    <n v="66900"/>
    <n v="-51800"/>
    <d v="2015-03-01T00:00:00"/>
    <s v="Multi-Vehicle Collision"/>
    <s v="Side Collision"/>
    <s v="Total Loss"/>
    <s v="Fire"/>
    <s v="NY"/>
    <s v="North bend"/>
    <n v="17"/>
    <n v="3"/>
    <s v="No"/>
    <n v="2"/>
    <n v="3"/>
    <s v="No"/>
    <n v="56320"/>
    <n v="7040"/>
    <n v="7040"/>
    <n v="42240"/>
    <s v="Mercedes"/>
    <s v="ML350"/>
    <n v="2000"/>
    <x v="1"/>
    <s v="Medium"/>
    <x v="3"/>
  </r>
  <r>
    <n v="266"/>
    <n v="46"/>
    <n v="331683"/>
    <d v="2009-02-12T00:00:00"/>
    <s v="OH"/>
    <s v="100/300"/>
    <n v="2000"/>
    <n v="1578.54"/>
    <n v="0"/>
    <n v="468158"/>
    <s v="MALE"/>
    <s v="Associate"/>
    <s v="Handlers-Cleaners"/>
    <s v="Husband"/>
    <n v="0"/>
    <n v="-41400"/>
    <d v="2015-01-21T00:00:00"/>
    <s v="Single Vehicle Collision"/>
    <s v="Front Collision"/>
    <s v="Minor Damage"/>
    <s v="Fire"/>
    <s v="WV"/>
    <s v="Hillsdale"/>
    <n v="18"/>
    <n v="1"/>
    <s v="No"/>
    <n v="1"/>
    <n v="3"/>
    <s v="Yes"/>
    <n v="83490"/>
    <n v="7590"/>
    <n v="15180"/>
    <n v="60720"/>
    <s v="Nissan"/>
    <s v="Pathfinder"/>
    <n v="1996"/>
    <x v="1"/>
    <s v="High"/>
    <x v="2"/>
  </r>
  <r>
    <n v="30"/>
    <n v="36"/>
    <n v="364055"/>
    <d v="2001-05-14T00:00:00"/>
    <s v="IN"/>
    <s v="500/1000"/>
    <n v="500"/>
    <n v="1488.26"/>
    <n v="0"/>
    <n v="440831"/>
    <s v="FEMALE"/>
    <s v="College"/>
    <s v="Machine-Op-Inspct"/>
    <s v="Wife"/>
    <n v="0"/>
    <n v="-63500"/>
    <d v="2015-02-28T00:00:00"/>
    <s v="Multi-Vehicle Collision"/>
    <s v="Side Collision"/>
    <s v="Total Loss"/>
    <s v="Police"/>
    <s v="WV"/>
    <s v="Northbrook"/>
    <n v="17"/>
    <n v="3"/>
    <s v="No"/>
    <n v="2"/>
    <n v="2"/>
    <s v="Unknown"/>
    <n v="57900"/>
    <n v="5790"/>
    <n v="5790"/>
    <n v="46320"/>
    <s v="Saab"/>
    <n v="95"/>
    <n v="2008"/>
    <x v="1"/>
    <s v="Low"/>
    <x v="3"/>
  </r>
  <r>
    <n v="198"/>
    <n v="36"/>
    <n v="521854"/>
    <d v="2001-02-16T00:00:00"/>
    <s v="IN"/>
    <s v="250/500"/>
    <n v="1000"/>
    <n v="1096.3900000000001"/>
    <n v="0"/>
    <n v="603848"/>
    <s v="MALE"/>
    <s v="High School"/>
    <s v="Armed-Forces"/>
    <s v="Own-Child"/>
    <n v="0"/>
    <n v="0"/>
    <d v="2015-01-26T00:00:00"/>
    <s v="Multi-Vehicle Collision"/>
    <s v="Rear Collision"/>
    <s v="Total Loss"/>
    <s v="Fire"/>
    <s v="SC"/>
    <s v="Springfield"/>
    <n v="11"/>
    <n v="3"/>
    <s v="Unknown"/>
    <n v="1"/>
    <n v="3"/>
    <s v="Yes"/>
    <n v="49410"/>
    <n v="5490"/>
    <n v="5490"/>
    <n v="38430"/>
    <s v="Audi"/>
    <s v="A3"/>
    <n v="2015"/>
    <x v="1"/>
    <s v="Medium"/>
    <x v="1"/>
  </r>
  <r>
    <n v="290"/>
    <n v="45"/>
    <n v="737252"/>
    <d v="1993-11-18T00:00:00"/>
    <s v="OH"/>
    <s v="500/1000"/>
    <n v="2000"/>
    <n v="1215.3599999999999"/>
    <n v="0"/>
    <n v="617739"/>
    <s v="MALE"/>
    <s v="Associate"/>
    <s v="Tech-Support"/>
    <s v="Own-Child"/>
    <n v="54400"/>
    <n v="0"/>
    <d v="2015-01-31T00:00:00"/>
    <s v="Multi-Vehicle Collision"/>
    <s v="Side Collision"/>
    <s v="Minor Damage"/>
    <s v="Fire"/>
    <s v="WV"/>
    <s v="North bend"/>
    <n v="22"/>
    <n v="3"/>
    <s v="Unknown"/>
    <n v="0"/>
    <n v="1"/>
    <s v="No"/>
    <n v="66200"/>
    <n v="6620"/>
    <n v="6620"/>
    <n v="52960"/>
    <s v="Subaru"/>
    <s v="Impreza"/>
    <n v="2012"/>
    <x v="1"/>
    <s v="High"/>
    <x v="2"/>
  </r>
  <r>
    <n v="260"/>
    <n v="46"/>
    <n v="344480"/>
    <d v="1990-02-18T00:00:00"/>
    <s v="OH"/>
    <s v="100/300"/>
    <n v="2000"/>
    <n v="1482.57"/>
    <n v="0"/>
    <n v="607133"/>
    <s v="MALE"/>
    <s v="MD"/>
    <s v="Priv-House-Serv"/>
    <s v="Husband"/>
    <n v="35000"/>
    <n v="0"/>
    <d v="2015-02-20T00:00:00"/>
    <s v="Single Vehicle Collision"/>
    <s v="Front Collision"/>
    <s v="Minor Damage"/>
    <s v="Fire"/>
    <s v="NY"/>
    <s v="Columbus"/>
    <n v="7"/>
    <n v="1"/>
    <s v="No"/>
    <n v="0"/>
    <n v="1"/>
    <s v="No"/>
    <n v="64080"/>
    <n v="10680"/>
    <n v="10680"/>
    <n v="42720"/>
    <s v="Toyota"/>
    <s v="Camry"/>
    <n v="2005"/>
    <x v="1"/>
    <s v="High"/>
    <x v="1"/>
  </r>
  <r>
    <n v="233"/>
    <n v="43"/>
    <n v="898519"/>
    <d v="2000-05-21T00:00:00"/>
    <s v="OH"/>
    <s v="250/500"/>
    <n v="1000"/>
    <n v="954.18"/>
    <n v="0"/>
    <n v="437470"/>
    <s v="FEMALE"/>
    <s v="College"/>
    <s v="Tech-Support"/>
    <s v="Other-Relative"/>
    <n v="0"/>
    <n v="0"/>
    <d v="2015-02-17T00:00:00"/>
    <s v="Multi-Vehicle Collision"/>
    <s v="Side Collision"/>
    <s v="Minor Damage"/>
    <s v="Other"/>
    <s v="SC"/>
    <s v="Northbrook"/>
    <n v="17"/>
    <n v="3"/>
    <s v="Unknown"/>
    <n v="2"/>
    <n v="3"/>
    <s v="Yes"/>
    <n v="42500"/>
    <n v="8500"/>
    <n v="4250"/>
    <n v="29750"/>
    <s v="Nissan"/>
    <s v="Pathfinder"/>
    <n v="2000"/>
    <x v="1"/>
    <s v="Medium"/>
    <x v="3"/>
  </r>
  <r>
    <n v="130"/>
    <n v="30"/>
    <n v="957816"/>
    <d v="2012-08-26T00:00:00"/>
    <s v="IL"/>
    <s v="500/1000"/>
    <n v="2000"/>
    <n v="1193.4000000000001"/>
    <n v="0"/>
    <n v="461372"/>
    <s v="MALE"/>
    <s v="PhD"/>
    <s v="Exec-Managerial"/>
    <s v="Own-Child"/>
    <n v="0"/>
    <n v="-40800"/>
    <d v="2015-02-02T00:00:00"/>
    <s v="Multi-Vehicle Collision"/>
    <s v="Side Collision"/>
    <s v="Total Loss"/>
    <s v="Other"/>
    <s v="SC"/>
    <s v="Columbus"/>
    <n v="16"/>
    <n v="3"/>
    <s v="No"/>
    <n v="2"/>
    <n v="3"/>
    <s v="Unknown"/>
    <n v="48950"/>
    <n v="8900"/>
    <n v="4450"/>
    <n v="35600"/>
    <s v="Subaru"/>
    <s v="Legacy"/>
    <n v="2005"/>
    <x v="1"/>
    <s v="High"/>
    <x v="3"/>
  </r>
  <r>
    <n v="230"/>
    <n v="42"/>
    <n v="175960"/>
    <d v="2004-11-16T00:00:00"/>
    <s v="IN"/>
    <s v="100/300"/>
    <n v="1000"/>
    <n v="1023.11"/>
    <n v="0"/>
    <n v="476130"/>
    <s v="FEMALE"/>
    <s v="MD"/>
    <s v="Adm-Clerical"/>
    <s v="Own-Child"/>
    <n v="0"/>
    <n v="-45300"/>
    <d v="2015-02-06T00:00:00"/>
    <s v="Multi-Vehicle Collision"/>
    <s v="Rear Collision"/>
    <s v="Minor Damage"/>
    <s v="Other"/>
    <s v="NY"/>
    <s v="North bend"/>
    <n v="13"/>
    <n v="3"/>
    <s v="No"/>
    <n v="1"/>
    <n v="2"/>
    <s v="Yes"/>
    <n v="58850"/>
    <n v="10700"/>
    <n v="10700"/>
    <n v="37450"/>
    <s v="Acura"/>
    <s v="MDX"/>
    <n v="1999"/>
    <x v="1"/>
    <s v="Medium"/>
    <x v="3"/>
  </r>
  <r>
    <n v="212"/>
    <n v="40"/>
    <n v="489618"/>
    <d v="2003-01-23T00:00:00"/>
    <s v="IL"/>
    <s v="500/1000"/>
    <n v="1000"/>
    <n v="1524.45"/>
    <n v="0"/>
    <n v="452438"/>
    <s v="FEMALE"/>
    <s v="Masters"/>
    <s v="Other-Service"/>
    <s v="Husband"/>
    <n v="73200"/>
    <n v="0"/>
    <d v="2015-02-11T00:00:00"/>
    <s v="Multi-Vehicle Collision"/>
    <s v="Side Collision"/>
    <s v="Minor Damage"/>
    <s v="Other"/>
    <s v="NY"/>
    <s v="Northbrook"/>
    <n v="17"/>
    <n v="3"/>
    <s v="Yes"/>
    <n v="0"/>
    <n v="2"/>
    <s v="Yes"/>
    <n v="82400"/>
    <n v="8240"/>
    <n v="8240"/>
    <n v="65920"/>
    <s v="Nissan"/>
    <s v="Pathfinder"/>
    <n v="2006"/>
    <x v="1"/>
    <s v="Medium"/>
    <x v="3"/>
  </r>
  <r>
    <n v="299"/>
    <n v="44"/>
    <n v="717044"/>
    <d v="2008-11-07T00:00:00"/>
    <s v="OH"/>
    <s v="500/1000"/>
    <n v="1000"/>
    <n v="1653.32"/>
    <n v="0"/>
    <n v="460517"/>
    <s v="FEMALE"/>
    <s v="College"/>
    <s v="Other-Service"/>
    <s v="Other-Relative"/>
    <n v="0"/>
    <n v="-48800"/>
    <d v="2015-01-25T00:00:00"/>
    <s v="Single Vehicle Collision"/>
    <s v="Rear Collision"/>
    <s v="Minor Damage"/>
    <s v="Ambulance"/>
    <s v="WV"/>
    <s v="Springfield"/>
    <n v="3"/>
    <n v="1"/>
    <s v="Yes"/>
    <n v="2"/>
    <n v="0"/>
    <s v="Unknown"/>
    <n v="54240"/>
    <n v="6780"/>
    <n v="6780"/>
    <n v="40680"/>
    <s v="Subaru"/>
    <s v="Impreza"/>
    <n v="2009"/>
    <x v="1"/>
    <s v="Medium"/>
    <x v="0"/>
  </r>
  <r>
    <n v="91"/>
    <n v="26"/>
    <n v="101421"/>
    <d v="1999-10-19T00:00:00"/>
    <s v="IL"/>
    <s v="250/500"/>
    <n v="1000"/>
    <n v="1022.46"/>
    <n v="0"/>
    <n v="444896"/>
    <s v="FEMALE"/>
    <s v="Associate"/>
    <s v="Armed-Forces"/>
    <s v="Other-Relative"/>
    <n v="52700"/>
    <n v="0"/>
    <d v="2015-02-23T00:00:00"/>
    <s v="Multi-Vehicle Collision"/>
    <s v="Front Collision"/>
    <s v="Minor Damage"/>
    <s v="Other"/>
    <s v="SC"/>
    <s v="Arlington"/>
    <n v="15"/>
    <n v="3"/>
    <s v="Unknown"/>
    <n v="0"/>
    <n v="2"/>
    <s v="Unknown"/>
    <n v="74200"/>
    <n v="7420"/>
    <n v="7420"/>
    <n v="59360"/>
    <s v="Jeep"/>
    <s v="Wrangler"/>
    <n v="1996"/>
    <x v="1"/>
    <s v="Medium"/>
    <x v="3"/>
  </r>
  <r>
    <n v="398"/>
    <n v="53"/>
    <n v="793948"/>
    <d v="1990-12-20T00:00:00"/>
    <s v="IL"/>
    <s v="100/300"/>
    <n v="2000"/>
    <n v="1396.43"/>
    <n v="0"/>
    <n v="448722"/>
    <s v="FEMALE"/>
    <s v="Associate"/>
    <s v="Priv-House-Serv"/>
    <s v="Unmarried"/>
    <n v="21500"/>
    <n v="0"/>
    <d v="2015-01-29T00:00:00"/>
    <s v="Single Vehicle Collision"/>
    <s v="Front Collision"/>
    <s v="Total Loss"/>
    <s v="Fire"/>
    <s v="WV"/>
    <s v="Hillsdale"/>
    <n v="16"/>
    <n v="1"/>
    <s v="Yes"/>
    <n v="2"/>
    <n v="1"/>
    <s v="Unknown"/>
    <n v="47430"/>
    <n v="5270"/>
    <n v="5270"/>
    <n v="36890"/>
    <s v="Toyota"/>
    <s v="Camry"/>
    <n v="2000"/>
    <x v="1"/>
    <s v="High"/>
    <x v="3"/>
  </r>
  <r>
    <n v="218"/>
    <n v="43"/>
    <n v="737483"/>
    <d v="1996-02-14T00:00:00"/>
    <s v="IL"/>
    <s v="250/500"/>
    <n v="500"/>
    <n v="1521.55"/>
    <n v="0"/>
    <n v="477856"/>
    <s v="FEMALE"/>
    <s v="Associate"/>
    <s v="Priv-House-Serv"/>
    <s v="Other-Relative"/>
    <n v="61100"/>
    <n v="-64500"/>
    <d v="2015-01-02T00:00:00"/>
    <s v="Single Vehicle Collision"/>
    <s v="Rear Collision"/>
    <s v="Major Damage"/>
    <s v="Fire"/>
    <s v="SC"/>
    <s v="Hillsdale"/>
    <n v="18"/>
    <n v="1"/>
    <s v="Unknown"/>
    <n v="1"/>
    <n v="3"/>
    <s v="Yes"/>
    <n v="68200"/>
    <n v="13640"/>
    <n v="6820"/>
    <n v="47740"/>
    <s v="Dodge"/>
    <s v="RAM"/>
    <n v="2003"/>
    <x v="0"/>
    <s v="Low"/>
    <x v="2"/>
  </r>
  <r>
    <n v="152"/>
    <n v="33"/>
    <n v="695117"/>
    <d v="2001-06-10T00:00:00"/>
    <s v="IN"/>
    <s v="100/300"/>
    <n v="1000"/>
    <n v="1034.27"/>
    <n v="0"/>
    <n v="617721"/>
    <s v="FEMALE"/>
    <s v="JD"/>
    <s v="Armed-Forces"/>
    <s v="Husband"/>
    <n v="0"/>
    <n v="0"/>
    <d v="2015-02-06T00:00:00"/>
    <s v="Single Vehicle Collision"/>
    <s v="Front Collision"/>
    <s v="Minor Damage"/>
    <s v="Fire"/>
    <s v="NY"/>
    <s v="Hillsdale"/>
    <n v="18"/>
    <n v="1"/>
    <s v="No"/>
    <n v="1"/>
    <n v="0"/>
    <s v="No"/>
    <n v="63900"/>
    <n v="7100"/>
    <n v="7100"/>
    <n v="49700"/>
    <s v="Acura"/>
    <s v="TL"/>
    <n v="2014"/>
    <x v="1"/>
    <s v="Medium"/>
    <x v="2"/>
  </r>
  <r>
    <n v="212"/>
    <n v="39"/>
    <n v="167466"/>
    <d v="2010-03-17T00:00:00"/>
    <s v="OH"/>
    <s v="100/300"/>
    <n v="1000"/>
    <n v="1255.3499999999999"/>
    <n v="0"/>
    <n v="454176"/>
    <s v="FEMALE"/>
    <s v="JD"/>
    <s v="Protective-Serv"/>
    <s v="Not-In-Family"/>
    <n v="60300"/>
    <n v="-58900"/>
    <d v="2015-02-14T00:00:00"/>
    <s v="Multi-Vehicle Collision"/>
    <s v="Rear Collision"/>
    <s v="Total Loss"/>
    <s v="Ambulance"/>
    <s v="NY"/>
    <s v="River wood"/>
    <n v="22"/>
    <n v="2"/>
    <s v="No"/>
    <n v="0"/>
    <n v="3"/>
    <s v="Yes"/>
    <n v="59300"/>
    <n v="11860"/>
    <n v="5930"/>
    <n v="41510"/>
    <s v="Dodge"/>
    <s v="RAM"/>
    <n v="2008"/>
    <x v="1"/>
    <s v="Medium"/>
    <x v="2"/>
  </r>
  <r>
    <n v="242"/>
    <n v="44"/>
    <n v="664732"/>
    <d v="2003-07-30T00:00:00"/>
    <s v="IL"/>
    <s v="500/1000"/>
    <n v="2000"/>
    <n v="1396.89"/>
    <n v="6000000"/>
    <n v="618127"/>
    <s v="FEMALE"/>
    <s v="College"/>
    <s v="Priv-House-Serv"/>
    <s v="Other-Relative"/>
    <n v="0"/>
    <n v="-61600"/>
    <d v="2015-02-04T00:00:00"/>
    <s v="Multi-Vehicle Collision"/>
    <s v="Front Collision"/>
    <s v="Minor Damage"/>
    <s v="Other"/>
    <s v="SC"/>
    <s v="Springfield"/>
    <n v="15"/>
    <n v="3"/>
    <s v="No"/>
    <n v="1"/>
    <n v="2"/>
    <s v="Yes"/>
    <n v="66900"/>
    <n v="6690"/>
    <n v="13380"/>
    <n v="46830"/>
    <s v="Subaru"/>
    <s v="Forrester"/>
    <n v="1999"/>
    <x v="0"/>
    <s v="High"/>
    <x v="3"/>
  </r>
  <r>
    <n v="80"/>
    <n v="27"/>
    <n v="143038"/>
    <d v="2014-09-17T00:00:00"/>
    <s v="OH"/>
    <s v="500/1000"/>
    <n v="500"/>
    <n v="795.31"/>
    <n v="0"/>
    <n v="441923"/>
    <s v="MALE"/>
    <s v="JD"/>
    <s v="Farming-Fishing"/>
    <s v="Husband"/>
    <n v="0"/>
    <n v="-51000"/>
    <d v="2015-02-12T00:00:00"/>
    <s v="Multi-Vehicle Collision"/>
    <s v="Rear Collision"/>
    <s v="Major Damage"/>
    <s v="Police"/>
    <s v="OH"/>
    <s v="Arlington"/>
    <n v="16"/>
    <n v="3"/>
    <s v="Yes"/>
    <n v="1"/>
    <n v="3"/>
    <s v="Unknown"/>
    <n v="40810"/>
    <n v="3710"/>
    <n v="7420"/>
    <n v="29680"/>
    <s v="Ford"/>
    <s v="F150"/>
    <n v="2000"/>
    <x v="0"/>
    <s v="Low"/>
    <x v="3"/>
  </r>
  <r>
    <n v="260"/>
    <n v="43"/>
    <n v="979963"/>
    <d v="2009-06-03T00:00:00"/>
    <s v="IN"/>
    <s v="100/300"/>
    <n v="500"/>
    <n v="982.22"/>
    <n v="0"/>
    <n v="604279"/>
    <s v="FEMALE"/>
    <s v="JD"/>
    <s v="Exec-Managerial"/>
    <s v="Not-In-Family"/>
    <n v="54500"/>
    <n v="-72100"/>
    <d v="2015-02-12T00:00:00"/>
    <s v="Single Vehicle Collision"/>
    <s v="Front Collision"/>
    <s v="Total Loss"/>
    <s v="Fire"/>
    <s v="NY"/>
    <s v="River wood"/>
    <n v="18"/>
    <n v="1"/>
    <s v="Unknown"/>
    <n v="1"/>
    <n v="0"/>
    <s v="Unknown"/>
    <n v="75400"/>
    <n v="15080"/>
    <n v="7540"/>
    <n v="52780"/>
    <s v="Honda"/>
    <s v="CRV"/>
    <n v="2011"/>
    <x v="1"/>
    <s v="Low"/>
    <x v="2"/>
  </r>
  <r>
    <n v="133"/>
    <n v="34"/>
    <n v="467841"/>
    <d v="1994-10-11T00:00:00"/>
    <s v="IN"/>
    <s v="500/1000"/>
    <n v="500"/>
    <n v="1074.07"/>
    <n v="0"/>
    <n v="440833"/>
    <s v="FEMALE"/>
    <s v="JD"/>
    <s v="Prof-Specialty"/>
    <s v="Husband"/>
    <n v="70900"/>
    <n v="-61100"/>
    <d v="2015-01-28T00:00:00"/>
    <s v="Parked Car"/>
    <s v="Unknown"/>
    <s v="Minor Damage"/>
    <s v="None"/>
    <s v="WV"/>
    <s v="North bend"/>
    <n v="8"/>
    <n v="1"/>
    <s v="No"/>
    <n v="2"/>
    <n v="0"/>
    <s v="Yes"/>
    <n v="4200"/>
    <n v="420"/>
    <n v="840"/>
    <n v="2940"/>
    <s v="Jeep"/>
    <s v="Wrangler"/>
    <n v="2013"/>
    <x v="1"/>
    <s v="Low"/>
    <x v="1"/>
  </r>
  <r>
    <n v="290"/>
    <n v="45"/>
    <n v="219028"/>
    <d v="1991-07-18T00:00:00"/>
    <s v="OH"/>
    <s v="100/300"/>
    <n v="1000"/>
    <n v="1311.3"/>
    <n v="0"/>
    <n v="451550"/>
    <s v="FEMALE"/>
    <s v="Associate"/>
    <s v="Machine-Op-Inspct"/>
    <s v="Wife"/>
    <n v="38500"/>
    <n v="0"/>
    <d v="2015-01-10T00:00:00"/>
    <s v="Multi-Vehicle Collision"/>
    <s v="Side Collision"/>
    <s v="Major Damage"/>
    <s v="Ambulance"/>
    <s v="NY"/>
    <s v="Hillsdale"/>
    <n v="23"/>
    <n v="3"/>
    <s v="Yes"/>
    <n v="0"/>
    <n v="0"/>
    <s v="Yes"/>
    <n v="52650"/>
    <n v="5850"/>
    <n v="5850"/>
    <n v="40950"/>
    <s v="Ford"/>
    <s v="F150"/>
    <n v="2001"/>
    <x v="0"/>
    <s v="Medium"/>
    <x v="2"/>
  </r>
  <r>
    <n v="322"/>
    <n v="49"/>
    <n v="130156"/>
    <d v="2001-09-24T00:00:00"/>
    <s v="IL"/>
    <s v="250/500"/>
    <n v="2000"/>
    <n v="1277.1199999999999"/>
    <n v="0"/>
    <n v="431853"/>
    <s v="FEMALE"/>
    <s v="PhD"/>
    <s v="Armed-Forces"/>
    <s v="Own-Child"/>
    <n v="0"/>
    <n v="-46000"/>
    <d v="2015-01-19T00:00:00"/>
    <s v="Single Vehicle Collision"/>
    <s v="Rear Collision"/>
    <s v="Major Damage"/>
    <s v="Ambulance"/>
    <s v="WV"/>
    <s v="Hillsdale"/>
    <n v="18"/>
    <n v="1"/>
    <s v="Unknown"/>
    <n v="0"/>
    <n v="2"/>
    <s v="Yes"/>
    <n v="42240"/>
    <n v="7680"/>
    <n v="7680"/>
    <n v="26880"/>
    <s v="Chevrolet"/>
    <s v="Malibu"/>
    <n v="2007"/>
    <x v="1"/>
    <s v="High"/>
    <x v="2"/>
  </r>
  <r>
    <n v="228"/>
    <n v="39"/>
    <n v="762951"/>
    <d v="2012-09-19T00:00:00"/>
    <s v="IN"/>
    <s v="500/1000"/>
    <n v="500"/>
    <n v="1388.62"/>
    <n v="0"/>
    <n v="614274"/>
    <s v="FEMALE"/>
    <s v="JD"/>
    <s v="Sales"/>
    <s v="Husband"/>
    <n v="35200"/>
    <n v="0"/>
    <d v="2015-01-19T00:00:00"/>
    <s v="Single Vehicle Collision"/>
    <s v="Side Collision"/>
    <s v="Minor Damage"/>
    <s v="Other"/>
    <s v="NC"/>
    <s v="River wood"/>
    <n v="10"/>
    <n v="1"/>
    <s v="Yes"/>
    <n v="1"/>
    <n v="0"/>
    <s v="Yes"/>
    <n v="59490"/>
    <n v="6610"/>
    <n v="6610"/>
    <n v="46270"/>
    <s v="Mercedes"/>
    <s v="ML350"/>
    <n v="1995"/>
    <x v="1"/>
    <s v="Low"/>
    <x v="1"/>
  </r>
  <r>
    <n v="195"/>
    <n v="37"/>
    <n v="376879"/>
    <d v="1991-07-11T00:00:00"/>
    <s v="IL"/>
    <s v="100/300"/>
    <n v="1000"/>
    <n v="1406.52"/>
    <n v="8000000"/>
    <n v="619148"/>
    <s v="MALE"/>
    <s v="MD"/>
    <s v="Tech-Support"/>
    <s v="Unmarried"/>
    <n v="0"/>
    <n v="0"/>
    <d v="2015-01-28T00:00:00"/>
    <s v="Single Vehicle Collision"/>
    <s v="Side Collision"/>
    <s v="Major Damage"/>
    <s v="Ambulance"/>
    <s v="SC"/>
    <s v="Arlington"/>
    <n v="12"/>
    <n v="1"/>
    <s v="No"/>
    <n v="0"/>
    <n v="2"/>
    <s v="No"/>
    <n v="44200"/>
    <n v="4420"/>
    <n v="4420"/>
    <n v="35360"/>
    <s v="Jeep"/>
    <s v="Wrangler"/>
    <n v="2002"/>
    <x v="0"/>
    <s v="Medium"/>
    <x v="3"/>
  </r>
  <r>
    <n v="247"/>
    <n v="39"/>
    <n v="599031"/>
    <d v="1991-10-29T00:00:00"/>
    <s v="IN"/>
    <s v="100/300"/>
    <n v="500"/>
    <n v="1558.29"/>
    <n v="0"/>
    <n v="456781"/>
    <s v="FEMALE"/>
    <s v="Masters"/>
    <s v="Protective-Serv"/>
    <s v="Unmarried"/>
    <n v="0"/>
    <n v="-49300"/>
    <d v="2015-02-16T00:00:00"/>
    <s v="Vehicle Theft"/>
    <s v="Unknown"/>
    <s v="Trivial Damage"/>
    <s v="Police"/>
    <s v="WV"/>
    <s v="Springfield"/>
    <n v="5"/>
    <n v="1"/>
    <s v="Yes"/>
    <n v="1"/>
    <n v="2"/>
    <s v="Unknown"/>
    <n v="7700"/>
    <n v="770"/>
    <n v="1540"/>
    <n v="5390"/>
    <s v="Saab"/>
    <n v="93"/>
    <n v="2000"/>
    <x v="1"/>
    <s v="Low"/>
    <x v="0"/>
  </r>
  <r>
    <n v="405"/>
    <n v="57"/>
    <n v="676255"/>
    <d v="1999-12-28T00:00:00"/>
    <s v="IN"/>
    <s v="500/1000"/>
    <n v="1000"/>
    <n v="1132.47"/>
    <n v="4000000"/>
    <n v="434293"/>
    <s v="MALE"/>
    <s v="MD"/>
    <s v="Priv-House-Serv"/>
    <s v="Other-Relative"/>
    <n v="46300"/>
    <n v="0"/>
    <d v="2015-01-08T00:00:00"/>
    <s v="Multi-Vehicle Collision"/>
    <s v="Front Collision"/>
    <s v="Total Loss"/>
    <s v="Other"/>
    <s v="NY"/>
    <s v="North bend"/>
    <n v="21"/>
    <n v="3"/>
    <s v="Unknown"/>
    <n v="2"/>
    <n v="3"/>
    <s v="Unknown"/>
    <n v="61440"/>
    <n v="10240"/>
    <n v="10240"/>
    <n v="40960"/>
    <s v="Saab"/>
    <n v="93"/>
    <n v="2008"/>
    <x v="1"/>
    <s v="Medium"/>
    <x v="2"/>
  </r>
  <r>
    <n v="144"/>
    <n v="37"/>
    <n v="985446"/>
    <d v="2012-10-11T00:00:00"/>
    <s v="OH"/>
    <s v="250/500"/>
    <n v="2000"/>
    <n v="1896.91"/>
    <n v="0"/>
    <n v="460895"/>
    <s v="FEMALE"/>
    <s v="PhD"/>
    <s v="Handlers-Cleaners"/>
    <s v="Not-In-Family"/>
    <n v="73700"/>
    <n v="0"/>
    <d v="2015-01-24T00:00:00"/>
    <s v="Multi-Vehicle Collision"/>
    <s v="Rear Collision"/>
    <s v="Major Damage"/>
    <s v="Fire"/>
    <s v="SC"/>
    <s v="Columbus"/>
    <n v="17"/>
    <n v="3"/>
    <s v="Yes"/>
    <n v="1"/>
    <n v="3"/>
    <s v="No"/>
    <n v="54400"/>
    <n v="5440"/>
    <n v="10880"/>
    <n v="38080"/>
    <s v="Chevrolet"/>
    <s v="Silverado"/>
    <n v="2015"/>
    <x v="0"/>
    <s v="High"/>
    <x v="3"/>
  </r>
  <r>
    <n v="338"/>
    <n v="47"/>
    <n v="884180"/>
    <d v="1995-08-19T00:00:00"/>
    <s v="IL"/>
    <s v="500/1000"/>
    <n v="500"/>
    <n v="1143.46"/>
    <n v="4000000"/>
    <n v="601600"/>
    <s v="MALE"/>
    <s v="MD"/>
    <s v="Priv-House-Serv"/>
    <s v="Other-Relative"/>
    <n v="0"/>
    <n v="0"/>
    <d v="2015-02-18T00:00:00"/>
    <s v="Single Vehicle Collision"/>
    <s v="Front Collision"/>
    <s v="Total Loss"/>
    <s v="Other"/>
    <s v="NC"/>
    <s v="Arlington"/>
    <n v="4"/>
    <n v="1"/>
    <s v="Yes"/>
    <n v="2"/>
    <n v="1"/>
    <s v="Unknown"/>
    <n v="58560"/>
    <n v="9760"/>
    <n v="9760"/>
    <n v="39040"/>
    <s v="Mercedes"/>
    <s v="E400"/>
    <n v="2002"/>
    <x v="1"/>
    <s v="Low"/>
    <x v="0"/>
  </r>
  <r>
    <n v="121"/>
    <n v="34"/>
    <n v="571462"/>
    <d v="1991-02-11T00:00:00"/>
    <s v="IN"/>
    <s v="500/1000"/>
    <n v="500"/>
    <n v="1285.42"/>
    <n v="0"/>
    <n v="465440"/>
    <s v="MALE"/>
    <s v="MD"/>
    <s v="Priv-House-Serv"/>
    <s v="Wife"/>
    <n v="0"/>
    <n v="0"/>
    <d v="2015-01-21T00:00:00"/>
    <s v="Single Vehicle Collision"/>
    <s v="Front Collision"/>
    <s v="Major Damage"/>
    <s v="Fire"/>
    <s v="VA"/>
    <s v="Northbrook"/>
    <n v="11"/>
    <n v="1"/>
    <s v="No"/>
    <n v="1"/>
    <n v="1"/>
    <s v="No"/>
    <n v="67300"/>
    <n v="6730"/>
    <n v="6730"/>
    <n v="53840"/>
    <s v="Dodge"/>
    <s v="RAM"/>
    <n v="2000"/>
    <x v="0"/>
    <s v="Low"/>
    <x v="1"/>
  </r>
  <r>
    <n v="398"/>
    <n v="55"/>
    <n v="815883"/>
    <d v="1991-07-02T00:00:00"/>
    <s v="OH"/>
    <s v="250/500"/>
    <n v="2000"/>
    <n v="1305.26"/>
    <n v="0"/>
    <n v="455482"/>
    <s v="MALE"/>
    <s v="MD"/>
    <s v="Farming-Fishing"/>
    <s v="Wife"/>
    <n v="66200"/>
    <n v="-49700"/>
    <d v="2015-01-08T00:00:00"/>
    <s v="Single Vehicle Collision"/>
    <s v="Rear Collision"/>
    <s v="Major Damage"/>
    <s v="Fire"/>
    <s v="VA"/>
    <s v="Hillsdale"/>
    <n v="18"/>
    <n v="1"/>
    <s v="Unknown"/>
    <n v="1"/>
    <n v="3"/>
    <s v="Yes"/>
    <n v="36740"/>
    <n v="3340"/>
    <n v="6680"/>
    <n v="26720"/>
    <s v="Bmw"/>
    <s v="X5"/>
    <n v="1998"/>
    <x v="0"/>
    <s v="High"/>
    <x v="2"/>
  </r>
  <r>
    <n v="9"/>
    <n v="30"/>
    <n v="258265"/>
    <d v="1994-04-10T00:00:00"/>
    <s v="IL"/>
    <s v="100/300"/>
    <n v="1000"/>
    <n v="1073.83"/>
    <n v="0"/>
    <n v="438877"/>
    <s v="FEMALE"/>
    <s v="High School"/>
    <s v="Machine-Op-Inspct"/>
    <s v="Not-In-Family"/>
    <n v="0"/>
    <n v="0"/>
    <d v="2015-02-02T00:00:00"/>
    <s v="Single Vehicle Collision"/>
    <s v="Rear Collision"/>
    <s v="Total Loss"/>
    <s v="Police"/>
    <s v="NY"/>
    <s v="Northbrook"/>
    <n v="12"/>
    <n v="1"/>
    <s v="Unknown"/>
    <n v="0"/>
    <n v="0"/>
    <s v="No"/>
    <n v="85690"/>
    <n v="15580"/>
    <n v="15580"/>
    <n v="54530"/>
    <s v="Bmw"/>
    <s v="3 Series"/>
    <n v="2011"/>
    <x v="1"/>
    <s v="Medium"/>
    <x v="3"/>
  </r>
  <r>
    <n v="115"/>
    <n v="31"/>
    <n v="569714"/>
    <d v="2005-12-04T00:00:00"/>
    <s v="OH"/>
    <s v="500/1000"/>
    <n v="1000"/>
    <n v="1051.67"/>
    <n v="0"/>
    <n v="479824"/>
    <s v="FEMALE"/>
    <s v="Associate"/>
    <s v="Exec-Managerial"/>
    <s v="Not-In-Family"/>
    <n v="0"/>
    <n v="0"/>
    <d v="2015-03-01T00:00:00"/>
    <s v="Multi-Vehicle Collision"/>
    <s v="Side Collision"/>
    <s v="Major Damage"/>
    <s v="Ambulance"/>
    <s v="WV"/>
    <s v="River wood"/>
    <n v="18"/>
    <n v="3"/>
    <s v="Yes"/>
    <n v="0"/>
    <n v="3"/>
    <s v="No"/>
    <n v="34160"/>
    <n v="0"/>
    <n v="4270"/>
    <n v="29890"/>
    <s v="Audi"/>
    <s v="A5"/>
    <n v="2005"/>
    <x v="0"/>
    <s v="Medium"/>
    <x v="2"/>
  </r>
  <r>
    <n v="280"/>
    <n v="48"/>
    <n v="180008"/>
    <d v="2014-07-16T00:00:00"/>
    <s v="IL"/>
    <s v="250/500"/>
    <n v="1000"/>
    <n v="1387.35"/>
    <n v="0"/>
    <n v="477415"/>
    <s v="MALE"/>
    <s v="JD"/>
    <s v="Transport-Moving"/>
    <s v="Not-In-Family"/>
    <n v="0"/>
    <n v="-72000"/>
    <d v="2015-02-04T00:00:00"/>
    <s v="Single Vehicle Collision"/>
    <s v="Front Collision"/>
    <s v="Minor Damage"/>
    <s v="Fire"/>
    <s v="WV"/>
    <s v="Hillsdale"/>
    <n v="16"/>
    <n v="1"/>
    <s v="No"/>
    <n v="2"/>
    <n v="2"/>
    <s v="Unknown"/>
    <n v="61320"/>
    <n v="10220"/>
    <n v="10220"/>
    <n v="40880"/>
    <s v="Bmw"/>
    <s v="M5"/>
    <n v="1998"/>
    <x v="1"/>
    <s v="Medium"/>
    <x v="3"/>
  </r>
  <r>
    <n v="254"/>
    <n v="45"/>
    <n v="633375"/>
    <d v="2003-09-17T00:00:00"/>
    <s v="IL"/>
    <s v="250/500"/>
    <n v="500"/>
    <n v="1083.6400000000001"/>
    <n v="0"/>
    <n v="614372"/>
    <s v="MALE"/>
    <s v="JD"/>
    <s v="Other-Service"/>
    <s v="Husband"/>
    <n v="59800"/>
    <n v="0"/>
    <d v="2015-02-27T00:00:00"/>
    <s v="Multi-Vehicle Collision"/>
    <s v="Rear Collision"/>
    <s v="Total Loss"/>
    <s v="Police"/>
    <s v="NC"/>
    <s v="Columbus"/>
    <n v="19"/>
    <n v="3"/>
    <s v="Yes"/>
    <n v="0"/>
    <n v="0"/>
    <s v="Unknown"/>
    <n v="79680"/>
    <n v="13280"/>
    <n v="13280"/>
    <n v="53120"/>
    <s v="Bmw"/>
    <s v="3 Series"/>
    <n v="2004"/>
    <x v="1"/>
    <s v="Low"/>
    <x v="2"/>
  </r>
  <r>
    <n v="141"/>
    <n v="30"/>
    <n v="556538"/>
    <d v="2000-07-15T00:00:00"/>
    <s v="IL"/>
    <s v="250/500"/>
    <n v="1000"/>
    <n v="1851.78"/>
    <n v="0"/>
    <n v="465248"/>
    <s v="FEMALE"/>
    <s v="High School"/>
    <s v="Craft-Repair"/>
    <s v="Other-Relative"/>
    <n v="78800"/>
    <n v="0"/>
    <d v="2015-02-09T00:00:00"/>
    <s v="Single Vehicle Collision"/>
    <s v="Front Collision"/>
    <s v="Total Loss"/>
    <s v="Fire"/>
    <s v="SC"/>
    <s v="River wood"/>
    <n v="13"/>
    <n v="1"/>
    <s v="No"/>
    <n v="1"/>
    <n v="0"/>
    <s v="Yes"/>
    <n v="61740"/>
    <n v="6860"/>
    <n v="6860"/>
    <n v="48020"/>
    <s v="Audi"/>
    <s v="A3"/>
    <n v="2002"/>
    <x v="1"/>
    <s v="Medium"/>
    <x v="3"/>
  </r>
  <r>
    <n v="441"/>
    <n v="55"/>
    <n v="669501"/>
    <d v="2009-07-29T00:00:00"/>
    <s v="IN"/>
    <s v="250/500"/>
    <n v="500"/>
    <n v="1270.29"/>
    <n v="4000000"/>
    <n v="449421"/>
    <s v="MALE"/>
    <s v="College"/>
    <s v="Armed-Forces"/>
    <s v="Husband"/>
    <n v="24000"/>
    <n v="-50500"/>
    <d v="2015-02-19T00:00:00"/>
    <s v="Parked Car"/>
    <s v="Unknown"/>
    <s v="Minor Damage"/>
    <s v="None"/>
    <s v="VA"/>
    <s v="Arlington"/>
    <n v="4"/>
    <n v="1"/>
    <s v="No"/>
    <n v="0"/>
    <n v="0"/>
    <s v="No"/>
    <n v="6400"/>
    <n v="640"/>
    <n v="640"/>
    <n v="5120"/>
    <s v="Honda"/>
    <s v="Civic"/>
    <n v="2002"/>
    <x v="1"/>
    <s v="Low"/>
    <x v="0"/>
  </r>
  <r>
    <n v="381"/>
    <n v="55"/>
    <n v="963761"/>
    <d v="1991-04-13T00:00:00"/>
    <s v="OH"/>
    <s v="500/1000"/>
    <n v="500"/>
    <n v="1459.99"/>
    <n v="0"/>
    <n v="445856"/>
    <s v="FEMALE"/>
    <s v="MD"/>
    <s v="Other-Service"/>
    <s v="Wife"/>
    <n v="35900"/>
    <n v="0"/>
    <d v="2015-01-12T00:00:00"/>
    <s v="Single Vehicle Collision"/>
    <s v="Rear Collision"/>
    <s v="Major Damage"/>
    <s v="Fire"/>
    <s v="SC"/>
    <s v="Northbrook"/>
    <n v="8"/>
    <n v="1"/>
    <s v="Yes"/>
    <n v="1"/>
    <n v="2"/>
    <s v="Yes"/>
    <n v="60600"/>
    <n v="12120"/>
    <n v="6060"/>
    <n v="42420"/>
    <s v="Acura"/>
    <s v="TL"/>
    <n v="2011"/>
    <x v="1"/>
    <s v="Low"/>
    <x v="1"/>
  </r>
  <r>
    <n v="191"/>
    <n v="38"/>
    <n v="753005"/>
    <d v="2005-11-20T00:00:00"/>
    <s v="IL"/>
    <s v="100/300"/>
    <n v="2000"/>
    <n v="1253.44"/>
    <n v="0"/>
    <n v="608525"/>
    <s v="FEMALE"/>
    <s v="Masters"/>
    <s v="Craft-Repair"/>
    <s v="Not-In-Family"/>
    <n v="0"/>
    <n v="0"/>
    <d v="2015-02-07T00:00:00"/>
    <s v="Multi-Vehicle Collision"/>
    <s v="Side Collision"/>
    <s v="Major Damage"/>
    <s v="Ambulance"/>
    <s v="VA"/>
    <s v="Hillsdale"/>
    <n v="19"/>
    <n v="3"/>
    <s v="No"/>
    <n v="2"/>
    <n v="0"/>
    <s v="No"/>
    <n v="56320"/>
    <n v="10240"/>
    <n v="5120"/>
    <n v="40960"/>
    <s v="Volkswagen"/>
    <s v="Jetta"/>
    <n v="2007"/>
    <x v="1"/>
    <s v="High"/>
    <x v="2"/>
  </r>
  <r>
    <n v="145"/>
    <n v="34"/>
    <n v="454758"/>
    <d v="1990-05-20T00:00:00"/>
    <s v="IN"/>
    <s v="100/300"/>
    <n v="1000"/>
    <n v="1142.48"/>
    <n v="0"/>
    <n v="608813"/>
    <s v="FEMALE"/>
    <s v="JD"/>
    <s v="Priv-House-Serv"/>
    <s v="Other-Relative"/>
    <n v="0"/>
    <n v="0"/>
    <d v="2015-01-13T00:00:00"/>
    <s v="Single Vehicle Collision"/>
    <s v="Side Collision"/>
    <s v="Total Loss"/>
    <s v="Ambulance"/>
    <s v="NC"/>
    <s v="North bend"/>
    <n v="18"/>
    <n v="1"/>
    <s v="Yes"/>
    <n v="2"/>
    <n v="0"/>
    <s v="No"/>
    <n v="52250"/>
    <n v="9500"/>
    <n v="4750"/>
    <n v="38000"/>
    <s v="Subaru"/>
    <s v="Legacy"/>
    <n v="2012"/>
    <x v="1"/>
    <s v="Medium"/>
    <x v="2"/>
  </r>
  <r>
    <n v="479"/>
    <n v="60"/>
    <n v="698589"/>
    <d v="2002-11-28T00:00:00"/>
    <s v="IL"/>
    <s v="500/1000"/>
    <n v="1000"/>
    <n v="1188.45"/>
    <n v="0"/>
    <n v="459295"/>
    <s v="FEMALE"/>
    <s v="MD"/>
    <s v="Exec-Managerial"/>
    <s v="Other-Relative"/>
    <n v="0"/>
    <n v="-44800"/>
    <d v="2015-01-18T00:00:00"/>
    <s v="Multi-Vehicle Collision"/>
    <s v="Rear Collision"/>
    <s v="Total Loss"/>
    <s v="Other"/>
    <s v="SC"/>
    <s v="Arlington"/>
    <n v="9"/>
    <n v="2"/>
    <s v="Unknown"/>
    <n v="0"/>
    <n v="3"/>
    <s v="Unknown"/>
    <n v="53900"/>
    <n v="5390"/>
    <n v="10780"/>
    <n v="37730"/>
    <s v="Saab"/>
    <n v="95"/>
    <n v="2006"/>
    <x v="1"/>
    <s v="Medium"/>
    <x v="1"/>
  </r>
  <r>
    <n v="215"/>
    <n v="35"/>
    <n v="330119"/>
    <d v="2004-06-15T00:00:00"/>
    <s v="IL"/>
    <s v="500/1000"/>
    <n v="1000"/>
    <n v="1125.4000000000001"/>
    <n v="0"/>
    <n v="606144"/>
    <s v="MALE"/>
    <s v="Masters"/>
    <s v="Adm-Clerical"/>
    <s v="Husband"/>
    <n v="40000"/>
    <n v="-43400"/>
    <d v="2015-01-15T00:00:00"/>
    <s v="Vehicle Theft"/>
    <s v="Unknown"/>
    <s v="Trivial Damage"/>
    <s v="None"/>
    <s v="WV"/>
    <s v="Columbus"/>
    <n v="6"/>
    <n v="1"/>
    <s v="Unknown"/>
    <n v="2"/>
    <n v="1"/>
    <s v="No"/>
    <n v="2640"/>
    <n v="220"/>
    <n v="440"/>
    <n v="1980"/>
    <s v="Jeep"/>
    <s v="Wrangler"/>
    <n v="2001"/>
    <x v="1"/>
    <s v="Medium"/>
    <x v="1"/>
  </r>
  <r>
    <n v="41"/>
    <n v="33"/>
    <n v="164464"/>
    <d v="2010-09-26T00:00:00"/>
    <s v="OH"/>
    <s v="250/500"/>
    <n v="500"/>
    <n v="1294.4100000000001"/>
    <n v="0"/>
    <n v="476315"/>
    <s v="MALE"/>
    <s v="High School"/>
    <s v="Transport-Moving"/>
    <s v="Husband"/>
    <n v="0"/>
    <n v="0"/>
    <d v="2015-02-23T00:00:00"/>
    <s v="Vehicle Theft"/>
    <s v="Unknown"/>
    <s v="Minor Damage"/>
    <s v="None"/>
    <s v="NC"/>
    <s v="Arlington"/>
    <n v="8"/>
    <n v="1"/>
    <s v="Yes"/>
    <n v="0"/>
    <n v="0"/>
    <s v="Unknown"/>
    <n v="8970"/>
    <n v="1380"/>
    <n v="1380"/>
    <n v="6210"/>
    <s v="Dodge"/>
    <s v="Neon"/>
    <n v="2011"/>
    <x v="1"/>
    <s v="Low"/>
    <x v="1"/>
  </r>
  <r>
    <n v="45"/>
    <n v="31"/>
    <n v="927354"/>
    <d v="1990-09-15T00:00:00"/>
    <s v="IN"/>
    <s v="100/300"/>
    <n v="500"/>
    <n v="1459.5"/>
    <n v="0"/>
    <n v="475891"/>
    <s v="MALE"/>
    <s v="MD"/>
    <s v="Priv-House-Serv"/>
    <s v="Not-In-Family"/>
    <n v="0"/>
    <n v="0"/>
    <d v="2015-02-17T00:00:00"/>
    <s v="Parked Car"/>
    <s v="Unknown"/>
    <s v="Minor Damage"/>
    <s v="None"/>
    <s v="NY"/>
    <s v="Springfield"/>
    <n v="6"/>
    <n v="1"/>
    <s v="Unknown"/>
    <n v="1"/>
    <n v="3"/>
    <s v="Unknown"/>
    <n v="6000"/>
    <n v="1000"/>
    <n v="1000"/>
    <n v="4000"/>
    <s v="Subaru"/>
    <s v="Impreza"/>
    <n v="2000"/>
    <x v="1"/>
    <s v="Low"/>
    <x v="1"/>
  </r>
  <r>
    <n v="156"/>
    <n v="38"/>
    <n v="231508"/>
    <d v="2009-09-16T00:00:00"/>
    <s v="IL"/>
    <s v="100/300"/>
    <n v="500"/>
    <n v="1367.99"/>
    <n v="0"/>
    <n v="462525"/>
    <s v="MALE"/>
    <s v="High School"/>
    <s v="Armed-Forces"/>
    <s v="Own-Child"/>
    <n v="26500"/>
    <n v="0"/>
    <d v="2015-02-17T00:00:00"/>
    <s v="Multi-Vehicle Collision"/>
    <s v="Front Collision"/>
    <s v="Major Damage"/>
    <s v="Fire"/>
    <s v="WV"/>
    <s v="North bend"/>
    <n v="23"/>
    <n v="3"/>
    <s v="Unknown"/>
    <n v="0"/>
    <n v="3"/>
    <s v="Unknown"/>
    <n v="55200"/>
    <n v="11040"/>
    <n v="5520"/>
    <n v="38640"/>
    <s v="Saab"/>
    <s v="92x"/>
    <n v="1998"/>
    <x v="0"/>
    <s v="Low"/>
    <x v="2"/>
  </r>
  <r>
    <n v="246"/>
    <n v="45"/>
    <n v="272910"/>
    <d v="1999-08-12T00:00:00"/>
    <s v="IN"/>
    <s v="250/500"/>
    <n v="500"/>
    <n v="1594.37"/>
    <n v="0"/>
    <n v="606283"/>
    <s v="MALE"/>
    <s v="Associate"/>
    <s v="Exec-Managerial"/>
    <s v="Own-Child"/>
    <n v="0"/>
    <n v="0"/>
    <d v="2015-01-18T00:00:00"/>
    <s v="Parked Car"/>
    <s v="Unknown"/>
    <s v="Trivial Damage"/>
    <s v="None"/>
    <s v="SC"/>
    <s v="River wood"/>
    <n v="13"/>
    <n v="1"/>
    <s v="No"/>
    <n v="0"/>
    <n v="3"/>
    <s v="Yes"/>
    <n v="7260"/>
    <n v="660"/>
    <n v="1320"/>
    <n v="5280"/>
    <s v="Saab"/>
    <s v="92x"/>
    <n v="2008"/>
    <x v="1"/>
    <s v="Low"/>
    <x v="3"/>
  </r>
  <r>
    <n v="178"/>
    <n v="39"/>
    <n v="305758"/>
    <d v="2009-03-08T00:00:00"/>
    <s v="IL"/>
    <s v="100/300"/>
    <n v="500"/>
    <n v="1035.99"/>
    <n v="0"/>
    <n v="465252"/>
    <s v="FEMALE"/>
    <s v="JD"/>
    <s v="Exec-Managerial"/>
    <s v="Own-Child"/>
    <n v="0"/>
    <n v="0"/>
    <d v="2015-01-17T00:00:00"/>
    <s v="Multi-Vehicle Collision"/>
    <s v="Front Collision"/>
    <s v="Minor Damage"/>
    <s v="Police"/>
    <s v="NY"/>
    <s v="Springfield"/>
    <n v="3"/>
    <n v="3"/>
    <s v="No"/>
    <n v="2"/>
    <n v="0"/>
    <s v="Unknown"/>
    <n v="64680"/>
    <n v="11760"/>
    <n v="11760"/>
    <n v="41160"/>
    <s v="Jeep"/>
    <s v="Wrangler"/>
    <n v="2010"/>
    <x v="1"/>
    <s v="Low"/>
    <x v="0"/>
  </r>
  <r>
    <n v="237"/>
    <n v="43"/>
    <n v="950542"/>
    <d v="2009-04-27T00:00:00"/>
    <s v="OH"/>
    <s v="250/500"/>
    <n v="500"/>
    <n v="911.53"/>
    <n v="0"/>
    <n v="449979"/>
    <s v="FEMALE"/>
    <s v="PhD"/>
    <s v="Sales"/>
    <s v="Husband"/>
    <n v="53200"/>
    <n v="0"/>
    <d v="2015-02-25T00:00:00"/>
    <s v="Single Vehicle Collision"/>
    <s v="Rear Collision"/>
    <s v="Major Damage"/>
    <s v="Police"/>
    <s v="WV"/>
    <s v="Northbrook"/>
    <n v="23"/>
    <n v="1"/>
    <s v="No"/>
    <n v="0"/>
    <n v="1"/>
    <s v="No"/>
    <n v="59200"/>
    <n v="0"/>
    <n v="11840"/>
    <n v="47360"/>
    <s v="Chevrolet"/>
    <s v="Malibu"/>
    <n v="1998"/>
    <x v="1"/>
    <s v="Low"/>
    <x v="2"/>
  </r>
  <r>
    <n v="127"/>
    <n v="34"/>
    <n v="291544"/>
    <d v="2006-08-02T00:00:00"/>
    <s v="OH"/>
    <s v="500/1000"/>
    <n v="500"/>
    <n v="1319.97"/>
    <n v="0"/>
    <n v="604681"/>
    <s v="FEMALE"/>
    <s v="Associate"/>
    <s v="Craft-Repair"/>
    <s v="Own-Child"/>
    <n v="73700"/>
    <n v="0"/>
    <d v="2015-01-06T00:00:00"/>
    <s v="Vehicle Theft"/>
    <s v="Unknown"/>
    <s v="Minor Damage"/>
    <s v="None"/>
    <s v="NC"/>
    <s v="Arlington"/>
    <n v="8"/>
    <n v="1"/>
    <s v="Yes"/>
    <n v="1"/>
    <n v="3"/>
    <s v="Unknown"/>
    <n v="4700"/>
    <n v="470"/>
    <n v="940"/>
    <n v="3290"/>
    <s v="Saab"/>
    <s v="92x"/>
    <n v="1998"/>
    <x v="1"/>
    <s v="Low"/>
    <x v="1"/>
  </r>
  <r>
    <n v="1"/>
    <n v="33"/>
    <n v="388616"/>
    <d v="1995-12-06T00:00:00"/>
    <s v="OH"/>
    <s v="250/500"/>
    <n v="2000"/>
    <n v="1391.63"/>
    <n v="0"/>
    <n v="466390"/>
    <s v="MALE"/>
    <s v="Associate"/>
    <s v="Sales"/>
    <s v="Husband"/>
    <n v="61200"/>
    <n v="0"/>
    <d v="2015-02-26T00:00:00"/>
    <s v="Single Vehicle Collision"/>
    <s v="Side Collision"/>
    <s v="Total Loss"/>
    <s v="Other"/>
    <s v="NY"/>
    <s v="Columbus"/>
    <n v="23"/>
    <n v="1"/>
    <s v="Yes"/>
    <n v="0"/>
    <n v="3"/>
    <s v="No"/>
    <n v="69400"/>
    <n v="6940"/>
    <n v="6940"/>
    <n v="55520"/>
    <s v="Mercedes"/>
    <s v="C300"/>
    <n v="2000"/>
    <x v="1"/>
    <s v="High"/>
    <x v="2"/>
  </r>
  <r>
    <n v="5"/>
    <n v="21"/>
    <n v="577992"/>
    <d v="2002-11-13T00:00:00"/>
    <s v="IN"/>
    <s v="250/500"/>
    <n v="500"/>
    <n v="915.41"/>
    <n v="5000000"/>
    <n v="612316"/>
    <s v="FEMALE"/>
    <s v="High School"/>
    <s v="Exec-Managerial"/>
    <s v="Own-Child"/>
    <n v="0"/>
    <n v="0"/>
    <d v="2015-02-11T00:00:00"/>
    <s v="Single Vehicle Collision"/>
    <s v="Side Collision"/>
    <s v="Total Loss"/>
    <s v="Police"/>
    <s v="NY"/>
    <s v="Northbrook"/>
    <n v="23"/>
    <n v="1"/>
    <s v="Yes"/>
    <n v="0"/>
    <n v="0"/>
    <s v="No"/>
    <n v="40500"/>
    <n v="4050"/>
    <n v="4050"/>
    <n v="32400"/>
    <s v="Nissan"/>
    <s v="Pathfinder"/>
    <n v="1998"/>
    <x v="1"/>
    <s v="Low"/>
    <x v="2"/>
  </r>
  <r>
    <n v="64"/>
    <n v="28"/>
    <n v="342830"/>
    <d v="1991-11-09T00:00:00"/>
    <s v="IL"/>
    <s v="500/1000"/>
    <n v="1000"/>
    <n v="1468.82"/>
    <n v="0"/>
    <n v="474731"/>
    <s v="MALE"/>
    <s v="JD"/>
    <s v="Handlers-Cleaners"/>
    <s v="Other-Relative"/>
    <n v="56800"/>
    <n v="-51800"/>
    <d v="2015-02-13T00:00:00"/>
    <s v="Multi-Vehicle Collision"/>
    <s v="Side Collision"/>
    <s v="Minor Damage"/>
    <s v="Fire"/>
    <s v="SC"/>
    <s v="River wood"/>
    <n v="9"/>
    <n v="3"/>
    <s v="No"/>
    <n v="2"/>
    <n v="1"/>
    <s v="No"/>
    <n v="60000"/>
    <n v="5000"/>
    <n v="10000"/>
    <n v="45000"/>
    <s v="Honda"/>
    <s v="Accord"/>
    <n v="1997"/>
    <x v="1"/>
    <s v="Medium"/>
    <x v="1"/>
  </r>
  <r>
    <n v="142"/>
    <n v="30"/>
    <n v="491170"/>
    <d v="1998-01-14T00:00:00"/>
    <s v="IN"/>
    <s v="500/1000"/>
    <n v="500"/>
    <n v="1412.76"/>
    <n v="0"/>
    <n v="603260"/>
    <s v="MALE"/>
    <s v="PhD"/>
    <s v="Armed-Forces"/>
    <s v="Wife"/>
    <n v="66400"/>
    <n v="-63700"/>
    <d v="2015-01-10T00:00:00"/>
    <s v="Single Vehicle Collision"/>
    <s v="Side Collision"/>
    <s v="Minor Damage"/>
    <s v="Other"/>
    <s v="WV"/>
    <s v="River wood"/>
    <n v="22"/>
    <n v="1"/>
    <s v="Yes"/>
    <n v="2"/>
    <n v="3"/>
    <s v="No"/>
    <n v="67320"/>
    <n v="11220"/>
    <n v="11220"/>
    <n v="44880"/>
    <s v="Volkswagen"/>
    <s v="Jetta"/>
    <n v="1996"/>
    <x v="1"/>
    <s v="Low"/>
    <x v="2"/>
  </r>
  <r>
    <n v="97"/>
    <n v="27"/>
    <n v="175553"/>
    <d v="2002-04-25T00:00:00"/>
    <s v="OH"/>
    <s v="500/1000"/>
    <n v="500"/>
    <n v="1588.26"/>
    <n v="0"/>
    <n v="434370"/>
    <s v="FEMALE"/>
    <s v="High School"/>
    <s v="Tech-Support"/>
    <s v="Husband"/>
    <n v="56700"/>
    <n v="-49300"/>
    <d v="2015-01-24T00:00:00"/>
    <s v="Multi-Vehicle Collision"/>
    <s v="Side Collision"/>
    <s v="Total Loss"/>
    <s v="Other"/>
    <s v="VA"/>
    <s v="River wood"/>
    <n v="22"/>
    <n v="3"/>
    <s v="Yes"/>
    <n v="2"/>
    <n v="1"/>
    <s v="Yes"/>
    <n v="75690"/>
    <n v="8410"/>
    <n v="8410"/>
    <n v="58870"/>
    <s v="Saab"/>
    <n v="95"/>
    <n v="2014"/>
    <x v="1"/>
    <s v="Low"/>
    <x v="2"/>
  </r>
  <r>
    <n v="121"/>
    <n v="31"/>
    <n v="439341"/>
    <d v="1991-07-20T00:00:00"/>
    <s v="IN"/>
    <s v="100/300"/>
    <n v="1000"/>
    <n v="1140.9100000000001"/>
    <n v="0"/>
    <n v="478388"/>
    <s v="MALE"/>
    <s v="Associate"/>
    <s v="Adm-Clerical"/>
    <s v="Other-Relative"/>
    <n v="51300"/>
    <n v="0"/>
    <d v="2015-02-15T00:00:00"/>
    <s v="Multi-Vehicle Collision"/>
    <s v="Side Collision"/>
    <s v="Major Damage"/>
    <s v="Fire"/>
    <s v="VA"/>
    <s v="North bend"/>
    <n v="15"/>
    <n v="3"/>
    <s v="No"/>
    <n v="1"/>
    <n v="2"/>
    <s v="Unknown"/>
    <n v="64300"/>
    <n v="6430"/>
    <n v="6430"/>
    <n v="51440"/>
    <s v="Chevrolet"/>
    <s v="Silverado"/>
    <n v="2002"/>
    <x v="0"/>
    <s v="Medium"/>
    <x v="3"/>
  </r>
  <r>
    <n v="225"/>
    <n v="43"/>
    <n v="221186"/>
    <d v="2004-08-13T00:00:00"/>
    <s v="OH"/>
    <s v="100/300"/>
    <n v="1000"/>
    <n v="1517.54"/>
    <n v="0"/>
    <n v="617883"/>
    <s v="MALE"/>
    <s v="JD"/>
    <s v="Priv-House-Serv"/>
    <s v="Own-Child"/>
    <n v="0"/>
    <n v="-20900"/>
    <d v="2015-01-09T00:00:00"/>
    <s v="Multi-Vehicle Collision"/>
    <s v="Rear Collision"/>
    <s v="Major Damage"/>
    <s v="Police"/>
    <s v="SC"/>
    <s v="Columbus"/>
    <n v="16"/>
    <n v="3"/>
    <s v="No"/>
    <n v="2"/>
    <n v="0"/>
    <s v="Yes"/>
    <n v="64400"/>
    <n v="6440"/>
    <n v="6440"/>
    <n v="51520"/>
    <s v="Bmw"/>
    <s v="X5"/>
    <n v="2011"/>
    <x v="1"/>
    <s v="Medium"/>
    <x v="3"/>
  </r>
  <r>
    <n v="425"/>
    <n v="53"/>
    <n v="868031"/>
    <d v="1990-06-24T00:00:00"/>
    <s v="OH"/>
    <s v="250/500"/>
    <n v="2000"/>
    <n v="912.29"/>
    <n v="0"/>
    <n v="464808"/>
    <s v="FEMALE"/>
    <s v="High School"/>
    <s v="Priv-House-Serv"/>
    <s v="Husband"/>
    <n v="42900"/>
    <n v="-39100"/>
    <d v="2015-01-31T00:00:00"/>
    <s v="Multi-Vehicle Collision"/>
    <s v="Front Collision"/>
    <s v="Minor Damage"/>
    <s v="Fire"/>
    <s v="WV"/>
    <s v="North bend"/>
    <n v="17"/>
    <n v="3"/>
    <s v="Unknown"/>
    <n v="1"/>
    <n v="2"/>
    <s v="Unknown"/>
    <n v="97080"/>
    <n v="16180"/>
    <n v="16180"/>
    <n v="64720"/>
    <s v="Saab"/>
    <s v="92x"/>
    <n v="2005"/>
    <x v="1"/>
    <s v="High"/>
    <x v="3"/>
  </r>
  <r>
    <n v="285"/>
    <n v="44"/>
    <n v="844117"/>
    <d v="1991-08-21T00:00:00"/>
    <s v="OH"/>
    <s v="250/500"/>
    <n v="2000"/>
    <n v="1144.3"/>
    <n v="0"/>
    <n v="609458"/>
    <s v="MALE"/>
    <s v="MD"/>
    <s v="Priv-House-Serv"/>
    <s v="Not-In-Family"/>
    <n v="52600"/>
    <n v="0"/>
    <d v="2015-02-04T00:00:00"/>
    <s v="Vehicle Theft"/>
    <s v="Unknown"/>
    <s v="Minor Damage"/>
    <s v="Police"/>
    <s v="WV"/>
    <s v="Northbrook"/>
    <n v="3"/>
    <n v="1"/>
    <s v="Yes"/>
    <n v="1"/>
    <n v="0"/>
    <s v="Unknown"/>
    <n v="5500"/>
    <n v="500"/>
    <n v="500"/>
    <n v="4500"/>
    <s v="Honda"/>
    <s v="Civic"/>
    <n v="2010"/>
    <x v="1"/>
    <s v="High"/>
    <x v="0"/>
  </r>
  <r>
    <n v="192"/>
    <n v="38"/>
    <n v="744557"/>
    <d v="2011-02-25T00:00:00"/>
    <s v="IN"/>
    <s v="500/1000"/>
    <n v="1000"/>
    <n v="1281.43"/>
    <n v="0"/>
    <n v="432405"/>
    <s v="FEMALE"/>
    <s v="Masters"/>
    <s v="Transport-Moving"/>
    <s v="Not-In-Family"/>
    <n v="65100"/>
    <n v="-50300"/>
    <d v="2015-01-30T00:00:00"/>
    <s v="Multi-Vehicle Collision"/>
    <s v="Rear Collision"/>
    <s v="Total Loss"/>
    <s v="Other"/>
    <s v="SC"/>
    <s v="North bend"/>
    <n v="10"/>
    <n v="3"/>
    <s v="Unknown"/>
    <n v="0"/>
    <n v="2"/>
    <s v="No"/>
    <n v="30700"/>
    <n v="3070"/>
    <n v="6140"/>
    <n v="21490"/>
    <s v="Jeep"/>
    <s v="Wrangler"/>
    <n v="2010"/>
    <x v="1"/>
    <s v="Medium"/>
    <x v="1"/>
  </r>
  <r>
    <n v="285"/>
    <n v="48"/>
    <n v="159536"/>
    <d v="2013-02-04T00:00:00"/>
    <s v="IL"/>
    <s v="100/300"/>
    <n v="2000"/>
    <n v="1101.8499999999999"/>
    <n v="0"/>
    <n v="457875"/>
    <s v="FEMALE"/>
    <s v="College"/>
    <s v="Sales"/>
    <s v="Wife"/>
    <n v="46100"/>
    <n v="0"/>
    <d v="2015-02-27T00:00:00"/>
    <s v="Single Vehicle Collision"/>
    <s v="Side Collision"/>
    <s v="Minor Damage"/>
    <s v="Police"/>
    <s v="PA"/>
    <s v="Springfield"/>
    <n v="9"/>
    <n v="1"/>
    <s v="No"/>
    <n v="1"/>
    <n v="2"/>
    <s v="Yes"/>
    <n v="33480"/>
    <n v="3720"/>
    <n v="3720"/>
    <n v="26040"/>
    <s v="Nissan"/>
    <s v="Pathfinder"/>
    <n v="2012"/>
    <x v="1"/>
    <s v="High"/>
    <x v="1"/>
  </r>
  <r>
    <n v="98"/>
    <n v="26"/>
    <n v="727109"/>
    <d v="2001-02-20T00:00:00"/>
    <s v="IN"/>
    <s v="500/1000"/>
    <n v="2000"/>
    <n v="1082.0999999999999"/>
    <n v="0"/>
    <n v="477268"/>
    <s v="MALE"/>
    <s v="JD"/>
    <s v="Exec-Managerial"/>
    <s v="Other-Relative"/>
    <n v="0"/>
    <n v="-30900"/>
    <d v="2015-02-05T00:00:00"/>
    <s v="Multi-Vehicle Collision"/>
    <s v="Front Collision"/>
    <s v="Total Loss"/>
    <s v="Police"/>
    <s v="WV"/>
    <s v="North bend"/>
    <n v="13"/>
    <n v="2"/>
    <s v="Unknown"/>
    <n v="0"/>
    <n v="1"/>
    <s v="Yes"/>
    <n v="65430"/>
    <n v="14540"/>
    <n v="7270"/>
    <n v="43620"/>
    <s v="Jeep"/>
    <s v="Wrangler"/>
    <n v="2001"/>
    <x v="1"/>
    <s v="High"/>
    <x v="3"/>
  </r>
  <r>
    <n v="175"/>
    <n v="36"/>
    <n v="155604"/>
    <d v="1992-03-03T00:00:00"/>
    <s v="OH"/>
    <s v="500/1000"/>
    <n v="500"/>
    <n v="1185.44"/>
    <n v="0"/>
    <n v="437580"/>
    <s v="MALE"/>
    <s v="Masters"/>
    <s v="Exec-Managerial"/>
    <s v="Not-In-Family"/>
    <n v="44900"/>
    <n v="-52500"/>
    <d v="2015-01-30T00:00:00"/>
    <s v="Multi-Vehicle Collision"/>
    <s v="Rear Collision"/>
    <s v="Major Damage"/>
    <s v="Police"/>
    <s v="NC"/>
    <s v="North bend"/>
    <n v="15"/>
    <n v="3"/>
    <s v="Yes"/>
    <n v="2"/>
    <n v="1"/>
    <s v="Yes"/>
    <n v="42680"/>
    <n v="3880"/>
    <n v="7760"/>
    <n v="31040"/>
    <s v="Acura"/>
    <s v="RSX"/>
    <n v="2006"/>
    <x v="0"/>
    <s v="Low"/>
    <x v="3"/>
  </r>
  <r>
    <n v="259"/>
    <n v="45"/>
    <n v="608443"/>
    <d v="2006-12-21T00:00:00"/>
    <s v="IL"/>
    <s v="500/1000"/>
    <n v="2000"/>
    <n v="1175.07"/>
    <n v="0"/>
    <n v="457121"/>
    <s v="MALE"/>
    <s v="MD"/>
    <s v="Craft-Repair"/>
    <s v="Not-In-Family"/>
    <n v="30100"/>
    <n v="0"/>
    <d v="2015-01-03T00:00:00"/>
    <s v="Single Vehicle Collision"/>
    <s v="Side Collision"/>
    <s v="Minor Damage"/>
    <s v="Fire"/>
    <s v="WV"/>
    <s v="Springfield"/>
    <n v="23"/>
    <n v="1"/>
    <s v="Unknown"/>
    <n v="1"/>
    <n v="1"/>
    <s v="No"/>
    <n v="87780"/>
    <n v="7980"/>
    <n v="7980"/>
    <n v="71820"/>
    <s v="Honda"/>
    <s v="CRV"/>
    <n v="2011"/>
    <x v="1"/>
    <s v="High"/>
    <x v="2"/>
  </r>
  <r>
    <n v="140"/>
    <n v="36"/>
    <n v="117862"/>
    <d v="2000-07-14T00:00:00"/>
    <s v="OH"/>
    <s v="500/1000"/>
    <n v="2000"/>
    <n v="979.26"/>
    <n v="0"/>
    <n v="436364"/>
    <s v="FEMALE"/>
    <s v="JD"/>
    <s v="Transport-Moving"/>
    <s v="Own-Child"/>
    <n v="0"/>
    <n v="-67000"/>
    <d v="2015-03-01T00:00:00"/>
    <s v="Multi-Vehicle Collision"/>
    <s v="Front Collision"/>
    <s v="Major Damage"/>
    <s v="Fire"/>
    <s v="NY"/>
    <s v="River wood"/>
    <n v="2"/>
    <n v="4"/>
    <s v="Yes"/>
    <n v="0"/>
    <n v="2"/>
    <s v="Yes"/>
    <n v="72800"/>
    <n v="14560"/>
    <n v="14560"/>
    <n v="43680"/>
    <s v="Honda"/>
    <s v="Accord"/>
    <n v="1998"/>
    <x v="1"/>
    <s v="High"/>
    <x v="0"/>
  </r>
  <r>
    <n v="231"/>
    <n v="37"/>
    <n v="991553"/>
    <d v="1991-12-12T00:00:00"/>
    <s v="OH"/>
    <s v="250/500"/>
    <n v="500"/>
    <n v="920.81"/>
    <n v="0"/>
    <n v="467654"/>
    <s v="FEMALE"/>
    <s v="High School"/>
    <s v="Sales"/>
    <s v="Wife"/>
    <n v="0"/>
    <n v="0"/>
    <d v="2015-02-13T00:00:00"/>
    <s v="Single Vehicle Collision"/>
    <s v="Rear Collision"/>
    <s v="Major Damage"/>
    <s v="Fire"/>
    <s v="SC"/>
    <s v="Hillsdale"/>
    <n v="14"/>
    <n v="1"/>
    <s v="Yes"/>
    <n v="2"/>
    <n v="0"/>
    <s v="Unknown"/>
    <n v="71190"/>
    <n v="0"/>
    <n v="7910"/>
    <n v="63280"/>
    <s v="Mercedes"/>
    <s v="C300"/>
    <n v="1997"/>
    <x v="0"/>
    <s v="Low"/>
    <x v="3"/>
  </r>
  <r>
    <n v="186"/>
    <n v="38"/>
    <n v="727443"/>
    <d v="2013-07-01T00:00:00"/>
    <s v="OH"/>
    <s v="100/300"/>
    <n v="500"/>
    <n v="922.85"/>
    <n v="0"/>
    <n v="471148"/>
    <s v="MALE"/>
    <s v="High School"/>
    <s v="Adm-Clerical"/>
    <s v="Husband"/>
    <n v="70300"/>
    <n v="-70900"/>
    <d v="2015-02-25T00:00:00"/>
    <s v="Vehicle Theft"/>
    <s v="Unknown"/>
    <s v="Trivial Damage"/>
    <s v="None"/>
    <s v="NY"/>
    <s v="Hillsdale"/>
    <n v="7"/>
    <n v="1"/>
    <s v="Unknown"/>
    <n v="1"/>
    <n v="1"/>
    <s v="Yes"/>
    <n v="3600"/>
    <n v="400"/>
    <n v="400"/>
    <n v="2800"/>
    <s v="Honda"/>
    <s v="Civic"/>
    <n v="1999"/>
    <x v="1"/>
    <s v="Low"/>
    <x v="1"/>
  </r>
  <r>
    <n v="229"/>
    <n v="41"/>
    <n v="378587"/>
    <d v="1998-12-16T00:00:00"/>
    <s v="OH"/>
    <s v="250/500"/>
    <n v="2000"/>
    <n v="1107.5899999999999"/>
    <n v="3000000"/>
    <n v="468202"/>
    <s v="MALE"/>
    <s v="PhD"/>
    <s v="Tech-Support"/>
    <s v="Not-In-Family"/>
    <n v="65400"/>
    <n v="0"/>
    <d v="2015-01-23T00:00:00"/>
    <s v="Single Vehicle Collision"/>
    <s v="Side Collision"/>
    <s v="Major Damage"/>
    <s v="Other"/>
    <s v="NY"/>
    <s v="Columbus"/>
    <n v="23"/>
    <n v="1"/>
    <s v="No"/>
    <n v="1"/>
    <n v="3"/>
    <s v="No"/>
    <n v="62640"/>
    <n v="10440"/>
    <n v="10440"/>
    <n v="41760"/>
    <s v="Mercedes"/>
    <s v="C300"/>
    <n v="2009"/>
    <x v="1"/>
    <s v="High"/>
    <x v="2"/>
  </r>
  <r>
    <n v="180"/>
    <n v="36"/>
    <n v="420948"/>
    <d v="2015-01-03T00:00:00"/>
    <s v="IL"/>
    <s v="100/300"/>
    <n v="500"/>
    <n v="1272.46"/>
    <n v="0"/>
    <n v="456959"/>
    <s v="MALE"/>
    <s v="College"/>
    <s v="Prof-Specialty"/>
    <s v="Wife"/>
    <n v="0"/>
    <n v="0"/>
    <d v="2015-02-19T00:00:00"/>
    <s v="Multi-Vehicle Collision"/>
    <s v="Front Collision"/>
    <s v="Minor Damage"/>
    <s v="Ambulance"/>
    <s v="NY"/>
    <s v="Northbrook"/>
    <n v="7"/>
    <n v="3"/>
    <s v="Yes"/>
    <n v="2"/>
    <n v="1"/>
    <s v="Unknown"/>
    <n v="69630"/>
    <n v="12660"/>
    <n v="6330"/>
    <n v="50640"/>
    <s v="Toyota"/>
    <s v="Corolla"/>
    <n v="1998"/>
    <x v="1"/>
    <s v="Low"/>
    <x v="1"/>
  </r>
  <r>
    <n v="188"/>
    <n v="33"/>
    <n v="457188"/>
    <d v="1994-04-01T00:00:00"/>
    <s v="IL"/>
    <s v="250/500"/>
    <n v="1000"/>
    <n v="1340.24"/>
    <n v="0"/>
    <n v="447274"/>
    <s v="MALE"/>
    <s v="High School"/>
    <s v="Protective-Serv"/>
    <s v="Own-Child"/>
    <n v="0"/>
    <n v="-68800"/>
    <d v="2015-02-08T00:00:00"/>
    <s v="Multi-Vehicle Collision"/>
    <s v="Rear Collision"/>
    <s v="Minor Damage"/>
    <s v="Police"/>
    <s v="NY"/>
    <s v="Hillsdale"/>
    <n v="8"/>
    <n v="3"/>
    <s v="Yes"/>
    <n v="1"/>
    <n v="0"/>
    <s v="Unknown"/>
    <n v="76010"/>
    <n v="13820"/>
    <n v="6910"/>
    <n v="55280"/>
    <s v="Dodge"/>
    <s v="RAM"/>
    <n v="1995"/>
    <x v="0"/>
    <s v="Medium"/>
    <x v="1"/>
  </r>
  <r>
    <n v="214"/>
    <n v="40"/>
    <n v="118236"/>
    <d v="2000-08-15T00:00:00"/>
    <s v="OH"/>
    <s v="100/300"/>
    <n v="1000"/>
    <n v="1648"/>
    <n v="0"/>
    <n v="608405"/>
    <s v="MALE"/>
    <s v="JD"/>
    <s v="Transport-Moving"/>
    <s v="Not-In-Family"/>
    <n v="57700"/>
    <n v="-43500"/>
    <d v="2015-02-04T00:00:00"/>
    <s v="Single Vehicle Collision"/>
    <s v="Rear Collision"/>
    <s v="Total Loss"/>
    <s v="Other"/>
    <s v="WV"/>
    <s v="Northbrook"/>
    <n v="17"/>
    <n v="1"/>
    <s v="No"/>
    <n v="1"/>
    <n v="0"/>
    <s v="Yes"/>
    <n v="44220"/>
    <n v="8040"/>
    <n v="4020"/>
    <n v="32160"/>
    <s v="Acura"/>
    <s v="MDX"/>
    <n v="2000"/>
    <x v="1"/>
    <s v="Medium"/>
    <x v="3"/>
  </r>
  <r>
    <n v="178"/>
    <n v="38"/>
    <n v="987524"/>
    <d v="2014-11-13T00:00:00"/>
    <s v="IL"/>
    <s v="250/500"/>
    <n v="500"/>
    <n v="1381.14"/>
    <n v="0"/>
    <n v="472253"/>
    <s v="FEMALE"/>
    <s v="College"/>
    <s v="Other-Service"/>
    <s v="Wife"/>
    <n v="0"/>
    <n v="0"/>
    <d v="2015-02-22T00:00:00"/>
    <s v="Multi-Vehicle Collision"/>
    <s v="Rear Collision"/>
    <s v="Minor Damage"/>
    <s v="Other"/>
    <s v="NY"/>
    <s v="Northbrook"/>
    <n v="10"/>
    <n v="3"/>
    <s v="No"/>
    <n v="0"/>
    <n v="3"/>
    <s v="No"/>
    <n v="57200"/>
    <n v="5200"/>
    <n v="10400"/>
    <n v="41600"/>
    <s v="Bmw"/>
    <s v="M5"/>
    <n v="2011"/>
    <x v="1"/>
    <s v="Low"/>
    <x v="1"/>
  </r>
  <r>
    <n v="55"/>
    <n v="35"/>
    <n v="490596"/>
    <d v="2011-02-04T00:00:00"/>
    <s v="IL"/>
    <s v="500/1000"/>
    <n v="500"/>
    <n v="1198.44"/>
    <n v="8000000"/>
    <n v="438923"/>
    <s v="MALE"/>
    <s v="MD"/>
    <s v="Priv-House-Serv"/>
    <s v="Wife"/>
    <n v="0"/>
    <n v="0"/>
    <d v="2015-01-14T00:00:00"/>
    <s v="Vehicle Theft"/>
    <s v="Unknown"/>
    <s v="Minor Damage"/>
    <s v="Police"/>
    <s v="WV"/>
    <s v="Columbus"/>
    <n v="9"/>
    <n v="1"/>
    <s v="No"/>
    <n v="0"/>
    <n v="3"/>
    <s v="No"/>
    <n v="3080"/>
    <n v="560"/>
    <n v="560"/>
    <n v="1960"/>
    <s v="Nissan"/>
    <s v="Ultimo"/>
    <n v="1998"/>
    <x v="1"/>
    <s v="Low"/>
    <x v="1"/>
  </r>
  <r>
    <n v="90"/>
    <n v="31"/>
    <n v="524215"/>
    <d v="1990-06-24T00:00:00"/>
    <s v="OH"/>
    <s v="250/500"/>
    <n v="2000"/>
    <n v="951.27"/>
    <n v="0"/>
    <n v="607131"/>
    <s v="FEMALE"/>
    <s v="PhD"/>
    <s v="Other-Service"/>
    <s v="Not-In-Family"/>
    <n v="42100"/>
    <n v="0"/>
    <d v="2015-01-06T00:00:00"/>
    <s v="Single Vehicle Collision"/>
    <s v="Rear Collision"/>
    <s v="Total Loss"/>
    <s v="Other"/>
    <s v="SC"/>
    <s v="Hillsdale"/>
    <n v="2"/>
    <n v="1"/>
    <s v="Yes"/>
    <n v="1"/>
    <n v="0"/>
    <s v="Yes"/>
    <n v="75790"/>
    <n v="13780"/>
    <n v="6890"/>
    <n v="55120"/>
    <s v="Acura"/>
    <s v="RSX"/>
    <n v="2007"/>
    <x v="1"/>
    <s v="High"/>
    <x v="0"/>
  </r>
  <r>
    <n v="135"/>
    <n v="30"/>
    <n v="913464"/>
    <d v="2009-01-21T00:00:00"/>
    <s v="IN"/>
    <s v="500/1000"/>
    <n v="2000"/>
    <n v="1341.24"/>
    <n v="0"/>
    <n v="601701"/>
    <s v="FEMALE"/>
    <s v="MD"/>
    <s v="Farming-Fishing"/>
    <s v="Wife"/>
    <n v="37100"/>
    <n v="-46500"/>
    <d v="2015-01-19T00:00:00"/>
    <s v="Multi-Vehicle Collision"/>
    <s v="Rear Collision"/>
    <s v="Minor Damage"/>
    <s v="Ambulance"/>
    <s v="WV"/>
    <s v="River wood"/>
    <n v="18"/>
    <n v="3"/>
    <s v="No"/>
    <n v="0"/>
    <n v="1"/>
    <s v="No"/>
    <n v="32670"/>
    <n v="5940"/>
    <n v="2970"/>
    <n v="23760"/>
    <s v="Honda"/>
    <s v="Accord"/>
    <n v="2003"/>
    <x v="1"/>
    <s v="High"/>
    <x v="2"/>
  </r>
  <r>
    <n v="277"/>
    <n v="46"/>
    <n v="398484"/>
    <d v="1992-11-07T00:00:00"/>
    <s v="IL"/>
    <s v="250/500"/>
    <n v="2000"/>
    <n v="1177.57"/>
    <n v="0"/>
    <n v="469220"/>
    <s v="FEMALE"/>
    <s v="Associate"/>
    <s v="Adm-Clerical"/>
    <s v="Husband"/>
    <n v="0"/>
    <n v="-65500"/>
    <d v="2015-01-24T00:00:00"/>
    <s v="Vehicle Theft"/>
    <s v="Unknown"/>
    <s v="Minor Damage"/>
    <s v="Police"/>
    <s v="VA"/>
    <s v="Arlington"/>
    <n v="4"/>
    <n v="1"/>
    <s v="Unknown"/>
    <n v="2"/>
    <n v="3"/>
    <s v="No"/>
    <n v="3870"/>
    <n v="430"/>
    <n v="860"/>
    <n v="2580"/>
    <s v="Jeep"/>
    <s v="Wrangler"/>
    <n v="2010"/>
    <x v="1"/>
    <s v="High"/>
    <x v="0"/>
  </r>
  <r>
    <n v="211"/>
    <n v="38"/>
    <n v="752504"/>
    <d v="1997-05-15T00:00:00"/>
    <s v="IN"/>
    <s v="250/500"/>
    <n v="1000"/>
    <n v="1055.0899999999999"/>
    <n v="0"/>
    <n v="433250"/>
    <s v="FEMALE"/>
    <s v="Masters"/>
    <s v="Transport-Moving"/>
    <s v="Own-Child"/>
    <n v="0"/>
    <n v="0"/>
    <d v="2015-01-27T00:00:00"/>
    <s v="Single Vehicle Collision"/>
    <s v="Front Collision"/>
    <s v="Total Loss"/>
    <s v="Fire"/>
    <s v="NY"/>
    <s v="Columbus"/>
    <n v="12"/>
    <n v="1"/>
    <s v="Unknown"/>
    <n v="0"/>
    <n v="3"/>
    <s v="Yes"/>
    <n v="91520"/>
    <n v="8320"/>
    <n v="16640"/>
    <n v="66560"/>
    <s v="Bmw"/>
    <s v="X6"/>
    <n v="2005"/>
    <x v="0"/>
    <s v="Medium"/>
    <x v="3"/>
  </r>
  <r>
    <n v="156"/>
    <n v="32"/>
    <n v="449263"/>
    <d v="1992-03-20T00:00:00"/>
    <s v="IL"/>
    <s v="250/500"/>
    <n v="500"/>
    <n v="1479.48"/>
    <n v="0"/>
    <n v="444413"/>
    <s v="MALE"/>
    <s v="Masters"/>
    <s v="Prof-Specialty"/>
    <s v="Unmarried"/>
    <n v="0"/>
    <n v="0"/>
    <d v="2015-01-13T00:00:00"/>
    <s v="Single Vehicle Collision"/>
    <s v="Front Collision"/>
    <s v="Major Damage"/>
    <s v="Other"/>
    <s v="NY"/>
    <s v="Northbrook"/>
    <n v="15"/>
    <n v="1"/>
    <s v="Yes"/>
    <n v="1"/>
    <n v="3"/>
    <s v="Yes"/>
    <n v="74690"/>
    <n v="6790"/>
    <n v="13580"/>
    <n v="54320"/>
    <s v="Dodge"/>
    <s v="RAM"/>
    <n v="2008"/>
    <x v="0"/>
    <s v="Low"/>
    <x v="3"/>
  </r>
  <r>
    <n v="84"/>
    <n v="30"/>
    <n v="844007"/>
    <d v="1995-07-17T00:00:00"/>
    <s v="IN"/>
    <s v="500/1000"/>
    <n v="2000"/>
    <n v="1827.38"/>
    <n v="0"/>
    <n v="433593"/>
    <s v="MALE"/>
    <s v="Associate"/>
    <s v="Priv-House-Serv"/>
    <s v="Other-Relative"/>
    <n v="0"/>
    <n v="-15900"/>
    <d v="2015-01-15T00:00:00"/>
    <s v="Vehicle Theft"/>
    <s v="Unknown"/>
    <s v="Trivial Damage"/>
    <s v="Police"/>
    <s v="VA"/>
    <s v="Springfield"/>
    <n v="9"/>
    <n v="1"/>
    <s v="Yes"/>
    <n v="1"/>
    <n v="3"/>
    <s v="Unknown"/>
    <n v="4620"/>
    <n v="420"/>
    <n v="840"/>
    <n v="3360"/>
    <s v="Audi"/>
    <s v="A5"/>
    <n v="1998"/>
    <x v="1"/>
    <s v="High"/>
    <x v="1"/>
  </r>
  <r>
    <n v="136"/>
    <n v="32"/>
    <n v="686522"/>
    <d v="2000-12-27T00:00:00"/>
    <s v="IN"/>
    <s v="100/300"/>
    <n v="500"/>
    <n v="1169.6199999999999"/>
    <n v="0"/>
    <n v="458143"/>
    <s v="FEMALE"/>
    <s v="JD"/>
    <s v="Sales"/>
    <s v="Not-In-Family"/>
    <n v="0"/>
    <n v="0"/>
    <d v="2015-02-04T00:00:00"/>
    <s v="Single Vehicle Collision"/>
    <s v="Side Collision"/>
    <s v="Major Damage"/>
    <s v="Police"/>
    <s v="SC"/>
    <s v="Arlington"/>
    <n v="6"/>
    <n v="1"/>
    <s v="Yes"/>
    <n v="0"/>
    <n v="0"/>
    <s v="No"/>
    <n v="55000"/>
    <n v="10000"/>
    <n v="10000"/>
    <n v="35000"/>
    <s v="Toyota"/>
    <s v="Camry"/>
    <n v="2008"/>
    <x v="0"/>
    <s v="Low"/>
    <x v="1"/>
  </r>
  <r>
    <n v="310"/>
    <n v="48"/>
    <n v="670142"/>
    <d v="1999-08-06T00:00:00"/>
    <s v="IN"/>
    <s v="100/300"/>
    <n v="500"/>
    <n v="1516.34"/>
    <n v="0"/>
    <n v="474167"/>
    <s v="FEMALE"/>
    <s v="JD"/>
    <s v="Adm-Clerical"/>
    <s v="Unmarried"/>
    <n v="11000"/>
    <n v="0"/>
    <d v="2015-01-04T00:00:00"/>
    <s v="Multi-Vehicle Collision"/>
    <s v="Rear Collision"/>
    <s v="Major Damage"/>
    <s v="Police"/>
    <s v="SC"/>
    <s v="Springfield"/>
    <n v="11"/>
    <n v="4"/>
    <s v="Yes"/>
    <n v="0"/>
    <n v="2"/>
    <s v="No"/>
    <n v="59400"/>
    <n v="13200"/>
    <n v="6600"/>
    <n v="39600"/>
    <s v="Saab"/>
    <n v="93"/>
    <n v="1996"/>
    <x v="0"/>
    <s v="Low"/>
    <x v="1"/>
  </r>
  <r>
    <n v="123"/>
    <n v="34"/>
    <n v="607687"/>
    <d v="2007-03-03T00:00:00"/>
    <s v="OH"/>
    <s v="500/1000"/>
    <n v="2000"/>
    <n v="1270.21"/>
    <n v="0"/>
    <n v="476413"/>
    <s v="FEMALE"/>
    <s v="College"/>
    <s v="Sales"/>
    <s v="Husband"/>
    <n v="16100"/>
    <n v="-61200"/>
    <d v="2015-01-14T00:00:00"/>
    <s v="Multi-Vehicle Collision"/>
    <s v="Side Collision"/>
    <s v="Total Loss"/>
    <s v="Fire"/>
    <s v="PA"/>
    <s v="Columbus"/>
    <n v="13"/>
    <n v="3"/>
    <s v="No"/>
    <n v="1"/>
    <n v="1"/>
    <s v="Unknown"/>
    <n v="55260"/>
    <n v="6140"/>
    <n v="0"/>
    <n v="49120"/>
    <s v="Nissan"/>
    <s v="Ultimo"/>
    <n v="2000"/>
    <x v="1"/>
    <s v="High"/>
    <x v="3"/>
  </r>
  <r>
    <n v="243"/>
    <n v="44"/>
    <n v="967713"/>
    <d v="1997-12-25T00:00:00"/>
    <s v="IL"/>
    <s v="250/500"/>
    <n v="500"/>
    <n v="809.11"/>
    <n v="0"/>
    <n v="600208"/>
    <s v="MALE"/>
    <s v="JD"/>
    <s v="Craft-Repair"/>
    <s v="Other-Relative"/>
    <n v="33200"/>
    <n v="0"/>
    <d v="2015-01-27T00:00:00"/>
    <s v="Multi-Vehicle Collision"/>
    <s v="Side Collision"/>
    <s v="Minor Damage"/>
    <s v="Other"/>
    <s v="NC"/>
    <s v="Springfield"/>
    <n v="4"/>
    <n v="3"/>
    <s v="Unknown"/>
    <n v="2"/>
    <n v="1"/>
    <s v="Yes"/>
    <n v="51400"/>
    <n v="5140"/>
    <n v="10280"/>
    <n v="35980"/>
    <s v="Honda"/>
    <s v="Civic"/>
    <n v="1996"/>
    <x v="1"/>
    <s v="Low"/>
    <x v="0"/>
  </r>
  <r>
    <n v="36"/>
    <n v="37"/>
    <n v="291902"/>
    <d v="2013-11-06T00:00:00"/>
    <s v="IL"/>
    <s v="500/1000"/>
    <n v="1000"/>
    <n v="1115.81"/>
    <n v="0"/>
    <n v="618926"/>
    <s v="FEMALE"/>
    <s v="Masters"/>
    <s v="Machine-Op-Inspct"/>
    <s v="Husband"/>
    <n v="0"/>
    <n v="-59800"/>
    <d v="2015-02-12T00:00:00"/>
    <s v="Multi-Vehicle Collision"/>
    <s v="Side Collision"/>
    <s v="Minor Damage"/>
    <s v="Ambulance"/>
    <s v="NY"/>
    <s v="Columbus"/>
    <n v="20"/>
    <n v="3"/>
    <s v="Yes"/>
    <n v="1"/>
    <n v="3"/>
    <s v="Unknown"/>
    <n v="48780"/>
    <n v="5420"/>
    <n v="10840"/>
    <n v="32520"/>
    <s v="Dodge"/>
    <s v="Neon"/>
    <n v="2008"/>
    <x v="1"/>
    <s v="Medium"/>
    <x v="2"/>
  </r>
  <r>
    <n v="146"/>
    <n v="31"/>
    <n v="149839"/>
    <d v="1990-09-21T00:00:00"/>
    <s v="OH"/>
    <s v="100/300"/>
    <n v="1000"/>
    <n v="1457.65"/>
    <n v="5000000"/>
    <n v="606219"/>
    <s v="FEMALE"/>
    <s v="College"/>
    <s v="Armed-Forces"/>
    <s v="Own-Child"/>
    <n v="0"/>
    <n v="0"/>
    <d v="2015-02-03T00:00:00"/>
    <s v="Multi-Vehicle Collision"/>
    <s v="Rear Collision"/>
    <s v="Major Damage"/>
    <s v="Ambulance"/>
    <s v="VA"/>
    <s v="River wood"/>
    <n v="0"/>
    <n v="3"/>
    <s v="No"/>
    <n v="1"/>
    <n v="3"/>
    <s v="Unknown"/>
    <n v="52380"/>
    <n v="5820"/>
    <n v="5820"/>
    <n v="40740"/>
    <s v="Toyota"/>
    <s v="Highlander"/>
    <n v="2010"/>
    <x v="1"/>
    <s v="Medium"/>
    <x v="0"/>
  </r>
  <r>
    <n v="154"/>
    <n v="34"/>
    <n v="840225"/>
    <d v="1999-10-05T00:00:00"/>
    <s v="OH"/>
    <s v="100/300"/>
    <n v="1000"/>
    <n v="1041.3599999999999"/>
    <n v="0"/>
    <n v="448436"/>
    <s v="FEMALE"/>
    <s v="JD"/>
    <s v="Priv-House-Serv"/>
    <s v="Husband"/>
    <n v="53100"/>
    <n v="-43900"/>
    <d v="2015-01-26T00:00:00"/>
    <s v="Multi-Vehicle Collision"/>
    <s v="Side Collision"/>
    <s v="Total Loss"/>
    <s v="Other"/>
    <s v="WV"/>
    <s v="Hillsdale"/>
    <n v="18"/>
    <n v="4"/>
    <s v="Unknown"/>
    <n v="2"/>
    <n v="3"/>
    <s v="Yes"/>
    <n v="74360"/>
    <n v="13520"/>
    <n v="13520"/>
    <n v="47320"/>
    <s v="Toyota"/>
    <s v="Highlander"/>
    <n v="2005"/>
    <x v="0"/>
    <s v="Medium"/>
    <x v="2"/>
  </r>
  <r>
    <n v="204"/>
    <n v="40"/>
    <n v="643226"/>
    <d v="1992-04-07T00:00:00"/>
    <s v="OH"/>
    <s v="250/500"/>
    <n v="1000"/>
    <n v="1693.83"/>
    <n v="7000000"/>
    <n v="447976"/>
    <s v="MALE"/>
    <s v="High School"/>
    <s v="Protective-Serv"/>
    <s v="Other-Relative"/>
    <n v="44000"/>
    <n v="-20800"/>
    <d v="2015-01-09T00:00:00"/>
    <s v="Single Vehicle Collision"/>
    <s v="Front Collision"/>
    <s v="Minor Damage"/>
    <s v="Police"/>
    <s v="NY"/>
    <s v="Northbrook"/>
    <n v="6"/>
    <n v="1"/>
    <s v="Unknown"/>
    <n v="1"/>
    <n v="0"/>
    <s v="Unknown"/>
    <n v="53400"/>
    <n v="5340"/>
    <n v="5340"/>
    <n v="42720"/>
    <s v="Honda"/>
    <s v="CRV"/>
    <n v="2003"/>
    <x v="1"/>
    <s v="Medium"/>
    <x v="1"/>
  </r>
  <r>
    <n v="458"/>
    <n v="59"/>
    <n v="535879"/>
    <d v="2009-03-05T00:00:00"/>
    <s v="IN"/>
    <s v="100/300"/>
    <n v="1000"/>
    <n v="1685.69"/>
    <n v="0"/>
    <n v="472236"/>
    <s v="FEMALE"/>
    <s v="High School"/>
    <s v="Protective-Serv"/>
    <s v="Wife"/>
    <n v="31400"/>
    <n v="0"/>
    <d v="2015-02-17T00:00:00"/>
    <s v="Single Vehicle Collision"/>
    <s v="Front Collision"/>
    <s v="Total Loss"/>
    <s v="Police"/>
    <s v="VA"/>
    <s v="Hillsdale"/>
    <n v="23"/>
    <n v="1"/>
    <s v="Unknown"/>
    <n v="2"/>
    <n v="2"/>
    <s v="Yes"/>
    <n v="71800"/>
    <n v="14360"/>
    <n v="14360"/>
    <n v="43080"/>
    <s v="Jeep"/>
    <s v="Grand Cherokee"/>
    <n v="1995"/>
    <x v="1"/>
    <s v="Medium"/>
    <x v="2"/>
  </r>
  <r>
    <n v="147"/>
    <n v="31"/>
    <n v="746630"/>
    <d v="1997-02-10T00:00:00"/>
    <s v="IN"/>
    <s v="250/500"/>
    <n v="500"/>
    <n v="1054.92"/>
    <n v="6000000"/>
    <n v="468232"/>
    <s v="FEMALE"/>
    <s v="PhD"/>
    <s v="Prof-Specialty"/>
    <s v="Own-Child"/>
    <n v="51900"/>
    <n v="0"/>
    <d v="2015-01-16T00:00:00"/>
    <s v="Single Vehicle Collision"/>
    <s v="Front Collision"/>
    <s v="Major Damage"/>
    <s v="Other"/>
    <s v="NY"/>
    <s v="Northbrook"/>
    <n v="4"/>
    <n v="1"/>
    <s v="Unknown"/>
    <n v="0"/>
    <n v="0"/>
    <s v="Unknown"/>
    <n v="68240"/>
    <n v="8530"/>
    <n v="0"/>
    <n v="59710"/>
    <s v="Toyota"/>
    <s v="Corolla"/>
    <n v="2013"/>
    <x v="0"/>
    <s v="Low"/>
    <x v="0"/>
  </r>
  <r>
    <n v="279"/>
    <n v="45"/>
    <n v="598308"/>
    <d v="1992-01-28T00:00:00"/>
    <s v="IN"/>
    <s v="250/500"/>
    <n v="2000"/>
    <n v="1333.97"/>
    <n v="6000000"/>
    <n v="620819"/>
    <s v="FEMALE"/>
    <s v="MD"/>
    <s v="Other-Service"/>
    <s v="Unmarried"/>
    <n v="61100"/>
    <n v="-30700"/>
    <d v="2015-01-12T00:00:00"/>
    <s v="Multi-Vehicle Collision"/>
    <s v="Rear Collision"/>
    <s v="Major Damage"/>
    <s v="Other"/>
    <s v="SC"/>
    <s v="Arlington"/>
    <n v="21"/>
    <n v="3"/>
    <s v="Unknown"/>
    <n v="1"/>
    <n v="0"/>
    <s v="Unknown"/>
    <n v="61050"/>
    <n v="11100"/>
    <n v="11100"/>
    <n v="38850"/>
    <s v="Dodge"/>
    <s v="RAM"/>
    <n v="2011"/>
    <x v="0"/>
    <s v="High"/>
    <x v="2"/>
  </r>
  <r>
    <n v="308"/>
    <n v="47"/>
    <n v="720356"/>
    <d v="2013-09-16T00:00:00"/>
    <s v="OH"/>
    <s v="100/300"/>
    <n v="1000"/>
    <n v="1013.61"/>
    <n v="6000000"/>
    <n v="452349"/>
    <s v="FEMALE"/>
    <s v="Associate"/>
    <s v="Craft-Repair"/>
    <s v="Own-Child"/>
    <n v="45700"/>
    <n v="-41400"/>
    <d v="2015-01-03T00:00:00"/>
    <s v="Parked Car"/>
    <s v="Unknown"/>
    <s v="Minor Damage"/>
    <s v="None"/>
    <s v="NY"/>
    <s v="Springfield"/>
    <n v="7"/>
    <n v="1"/>
    <s v="Unknown"/>
    <n v="1"/>
    <n v="1"/>
    <s v="Yes"/>
    <n v="5590"/>
    <n v="860"/>
    <n v="860"/>
    <n v="3870"/>
    <s v="Subaru"/>
    <s v="Impreza"/>
    <n v="2002"/>
    <x v="1"/>
    <s v="Medium"/>
    <x v="1"/>
  </r>
  <r>
    <n v="284"/>
    <n v="48"/>
    <n v="724752"/>
    <d v="2008-05-16T00:00:00"/>
    <s v="IL"/>
    <s v="500/1000"/>
    <n v="500"/>
    <n v="958.3"/>
    <n v="0"/>
    <n v="464646"/>
    <s v="FEMALE"/>
    <s v="PhD"/>
    <s v="Machine-Op-Inspct"/>
    <s v="Husband"/>
    <n v="47900"/>
    <n v="0"/>
    <d v="2015-01-22T00:00:00"/>
    <s v="Multi-Vehicle Collision"/>
    <s v="Side Collision"/>
    <s v="Major Damage"/>
    <s v="Fire"/>
    <s v="NY"/>
    <s v="Columbus"/>
    <n v="19"/>
    <n v="3"/>
    <s v="Unknown"/>
    <n v="0"/>
    <n v="0"/>
    <s v="Unknown"/>
    <n v="46860"/>
    <n v="8520"/>
    <n v="8520"/>
    <n v="29820"/>
    <s v="Volkswagen"/>
    <s v="Passat"/>
    <n v="1998"/>
    <x v="1"/>
    <s v="Low"/>
    <x v="2"/>
  </r>
  <r>
    <n v="108"/>
    <n v="31"/>
    <n v="148498"/>
    <d v="2002-01-04T00:00:00"/>
    <s v="IN"/>
    <s v="250/500"/>
    <n v="2000"/>
    <n v="1112.04"/>
    <n v="6000000"/>
    <n v="472209"/>
    <s v="FEMALE"/>
    <s v="PhD"/>
    <s v="Other-Service"/>
    <s v="Own-Child"/>
    <n v="52800"/>
    <n v="-54300"/>
    <d v="2015-01-13T00:00:00"/>
    <s v="Parked Car"/>
    <s v="Unknown"/>
    <s v="Minor Damage"/>
    <s v="None"/>
    <s v="SC"/>
    <s v="Arlington"/>
    <n v="5"/>
    <n v="1"/>
    <s v="No"/>
    <n v="1"/>
    <n v="3"/>
    <s v="No"/>
    <n v="4290"/>
    <n v="780"/>
    <n v="780"/>
    <n v="2730"/>
    <s v="Volkswagen"/>
    <s v="Passat"/>
    <n v="1998"/>
    <x v="1"/>
    <s v="High"/>
    <x v="0"/>
  </r>
  <r>
    <n v="421"/>
    <n v="57"/>
    <n v="110122"/>
    <d v="2002-04-02T00:00:00"/>
    <s v="IN"/>
    <s v="250/500"/>
    <n v="2000"/>
    <n v="1206.26"/>
    <n v="0"/>
    <n v="459955"/>
    <s v="FEMALE"/>
    <s v="Associate"/>
    <s v="Armed-Forces"/>
    <s v="Own-Child"/>
    <n v="69900"/>
    <n v="0"/>
    <d v="2015-01-31T00:00:00"/>
    <s v="Multi-Vehicle Collision"/>
    <s v="Front Collision"/>
    <s v="Minor Damage"/>
    <s v="Police"/>
    <s v="NC"/>
    <s v="Arlington"/>
    <n v="22"/>
    <n v="3"/>
    <s v="Yes"/>
    <n v="0"/>
    <n v="0"/>
    <s v="No"/>
    <n v="78500"/>
    <n v="15700"/>
    <n v="7850"/>
    <n v="54950"/>
    <s v="Audi"/>
    <s v="A3"/>
    <n v="2015"/>
    <x v="1"/>
    <s v="High"/>
    <x v="2"/>
  </r>
  <r>
    <n v="266"/>
    <n v="42"/>
    <n v="281388"/>
    <d v="1998-07-16T00:00:00"/>
    <s v="IL"/>
    <s v="500/1000"/>
    <n v="1000"/>
    <n v="763.67"/>
    <n v="0"/>
    <n v="473389"/>
    <s v="MALE"/>
    <s v="Associate"/>
    <s v="Prof-Specialty"/>
    <s v="Own-Child"/>
    <n v="12800"/>
    <n v="-49700"/>
    <d v="2015-02-04T00:00:00"/>
    <s v="Single Vehicle Collision"/>
    <s v="Side Collision"/>
    <s v="Total Loss"/>
    <s v="Police"/>
    <s v="SC"/>
    <s v="Northbrook"/>
    <n v="12"/>
    <n v="1"/>
    <s v="Yes"/>
    <n v="1"/>
    <n v="3"/>
    <s v="Yes"/>
    <n v="70830"/>
    <n v="7870"/>
    <n v="7870"/>
    <n v="55090"/>
    <s v="Jeep"/>
    <s v="Grand Cherokee"/>
    <n v="2005"/>
    <x v="1"/>
    <s v="Medium"/>
    <x v="3"/>
  </r>
  <r>
    <n v="412"/>
    <n v="56"/>
    <n v="728600"/>
    <d v="2002-08-15T00:00:00"/>
    <s v="IL"/>
    <s v="250/500"/>
    <n v="500"/>
    <n v="1042.56"/>
    <n v="0"/>
    <n v="616767"/>
    <s v="MALE"/>
    <s v="High School"/>
    <s v="Handlers-Cleaners"/>
    <s v="Own-Child"/>
    <n v="0"/>
    <n v="-66100"/>
    <d v="2015-01-20T00:00:00"/>
    <s v="Multi-Vehicle Collision"/>
    <s v="Front Collision"/>
    <s v="Total Loss"/>
    <s v="Police"/>
    <s v="SC"/>
    <s v="Springfield"/>
    <n v="19"/>
    <n v="3"/>
    <s v="No"/>
    <n v="0"/>
    <n v="2"/>
    <s v="No"/>
    <n v="68040"/>
    <n v="15120"/>
    <n v="7560"/>
    <n v="45360"/>
    <s v="Subaru"/>
    <s v="Forrester"/>
    <n v="1997"/>
    <x v="1"/>
    <s v="Low"/>
    <x v="2"/>
  </r>
  <r>
    <n v="31"/>
    <n v="32"/>
    <n v="231548"/>
    <d v="1999-09-07T00:00:00"/>
    <s v="IL"/>
    <s v="100/300"/>
    <n v="2000"/>
    <n v="1263.48"/>
    <n v="4000000"/>
    <n v="442948"/>
    <s v="FEMALE"/>
    <s v="JD"/>
    <s v="Other-Service"/>
    <s v="Wife"/>
    <n v="46800"/>
    <n v="-87300"/>
    <d v="2015-02-07T00:00:00"/>
    <s v="Single Vehicle Collision"/>
    <s v="Side Collision"/>
    <s v="Major Damage"/>
    <s v="Fire"/>
    <s v="WV"/>
    <s v="Hillsdale"/>
    <n v="10"/>
    <n v="1"/>
    <s v="Unknown"/>
    <n v="2"/>
    <n v="0"/>
    <s v="Unknown"/>
    <n v="63600"/>
    <n v="5300"/>
    <n v="10600"/>
    <n v="47700"/>
    <s v="Audi"/>
    <s v="A5"/>
    <n v="1997"/>
    <x v="0"/>
    <s v="High"/>
    <x v="1"/>
  </r>
  <r>
    <n v="465"/>
    <n v="63"/>
    <n v="531160"/>
    <d v="2012-01-12T00:00:00"/>
    <s v="IL"/>
    <s v="250/500"/>
    <n v="500"/>
    <n v="1006.99"/>
    <n v="6000000"/>
    <n v="458936"/>
    <s v="FEMALE"/>
    <s v="Masters"/>
    <s v="Sales"/>
    <s v="Own-Child"/>
    <n v="0"/>
    <n v="0"/>
    <d v="2015-02-05T00:00:00"/>
    <s v="Single Vehicle Collision"/>
    <s v="Side Collision"/>
    <s v="Minor Damage"/>
    <s v="Other"/>
    <s v="WV"/>
    <s v="Columbus"/>
    <n v="7"/>
    <n v="1"/>
    <s v="No"/>
    <n v="0"/>
    <n v="3"/>
    <s v="Unknown"/>
    <n v="43560"/>
    <n v="4840"/>
    <n v="4840"/>
    <n v="33880"/>
    <s v="Subaru"/>
    <s v="Legacy"/>
    <n v="2015"/>
    <x v="1"/>
    <s v="Low"/>
    <x v="1"/>
  </r>
  <r>
    <n v="126"/>
    <n v="31"/>
    <n v="889003"/>
    <d v="1996-08-18T00:00:00"/>
    <s v="OH"/>
    <s v="250/500"/>
    <n v="1000"/>
    <n v="1328.26"/>
    <n v="0"/>
    <n v="613921"/>
    <s v="MALE"/>
    <s v="Masters"/>
    <s v="Sales"/>
    <s v="Not-In-Family"/>
    <n v="42300"/>
    <n v="-45800"/>
    <d v="2015-01-02T00:00:00"/>
    <s v="Single Vehicle Collision"/>
    <s v="Front Collision"/>
    <s v="Total Loss"/>
    <s v="Police"/>
    <s v="WV"/>
    <s v="Hillsdale"/>
    <n v="17"/>
    <n v="1"/>
    <s v="No"/>
    <n v="1"/>
    <n v="1"/>
    <s v="No"/>
    <n v="60840"/>
    <n v="13520"/>
    <n v="6760"/>
    <n v="40560"/>
    <s v="Subaru"/>
    <s v="Forrester"/>
    <n v="2011"/>
    <x v="1"/>
    <s v="Medium"/>
    <x v="3"/>
  </r>
  <r>
    <n v="407"/>
    <n v="55"/>
    <n v="193213"/>
    <d v="1996-03-11T00:00:00"/>
    <s v="OH"/>
    <s v="100/300"/>
    <n v="1000"/>
    <n v="1250.08"/>
    <n v="5000000"/>
    <n v="474598"/>
    <s v="FEMALE"/>
    <s v="PhD"/>
    <s v="Tech-Support"/>
    <s v="Wife"/>
    <n v="0"/>
    <n v="-57700"/>
    <d v="2015-02-08T00:00:00"/>
    <s v="Multi-Vehicle Collision"/>
    <s v="Side Collision"/>
    <s v="Total Loss"/>
    <s v="Police"/>
    <s v="WV"/>
    <s v="Arlington"/>
    <n v="0"/>
    <n v="3"/>
    <s v="Unknown"/>
    <n v="2"/>
    <n v="3"/>
    <s v="Yes"/>
    <n v="68160"/>
    <n v="11360"/>
    <n v="11360"/>
    <n v="45440"/>
    <s v="Ford"/>
    <s v="Escape"/>
    <n v="2010"/>
    <x v="1"/>
    <s v="Medium"/>
    <x v="0"/>
  </r>
  <r>
    <n v="101"/>
    <n v="27"/>
    <n v="557218"/>
    <d v="1997-11-23T00:00:00"/>
    <s v="IL"/>
    <s v="500/1000"/>
    <n v="500"/>
    <n v="982.7"/>
    <n v="6000000"/>
    <n v="440865"/>
    <s v="FEMALE"/>
    <s v="College"/>
    <s v="Transport-Moving"/>
    <s v="Unmarried"/>
    <n v="30800"/>
    <n v="-43700"/>
    <d v="2015-01-13T00:00:00"/>
    <s v="Parked Car"/>
    <s v="Unknown"/>
    <s v="Minor Damage"/>
    <s v="None"/>
    <s v="SC"/>
    <s v="Arlington"/>
    <n v="9"/>
    <n v="1"/>
    <s v="No"/>
    <n v="1"/>
    <n v="0"/>
    <s v="No"/>
    <n v="5170"/>
    <n v="940"/>
    <n v="470"/>
    <n v="3760"/>
    <s v="Toyota"/>
    <s v="Camry"/>
    <n v="2001"/>
    <x v="1"/>
    <s v="Low"/>
    <x v="1"/>
  </r>
  <r>
    <n v="187"/>
    <n v="37"/>
    <n v="125591"/>
    <d v="2013-08-08T00:00:00"/>
    <s v="IN"/>
    <s v="500/1000"/>
    <n v="1000"/>
    <n v="1412.06"/>
    <n v="5000000"/>
    <n v="450947"/>
    <s v="FEMALE"/>
    <s v="Masters"/>
    <s v="Protective-Serv"/>
    <s v="Not-In-Family"/>
    <n v="60100"/>
    <n v="0"/>
    <d v="2015-01-16T00:00:00"/>
    <s v="Single Vehicle Collision"/>
    <s v="Side Collision"/>
    <s v="Total Loss"/>
    <s v="Ambulance"/>
    <s v="NC"/>
    <s v="River wood"/>
    <n v="21"/>
    <n v="1"/>
    <s v="Unknown"/>
    <n v="0"/>
    <n v="3"/>
    <s v="Unknown"/>
    <n v="57700"/>
    <n v="5770"/>
    <n v="5770"/>
    <n v="46160"/>
    <s v="Nissan"/>
    <s v="Maxima"/>
    <n v="2000"/>
    <x v="1"/>
    <s v="Medium"/>
    <x v="2"/>
  </r>
  <r>
    <n v="252"/>
    <n v="46"/>
    <n v="227244"/>
    <d v="1996-11-30T00:00:00"/>
    <s v="IN"/>
    <s v="500/1000"/>
    <n v="2000"/>
    <n v="1066.7"/>
    <n v="0"/>
    <n v="473370"/>
    <s v="FEMALE"/>
    <s v="JD"/>
    <s v="Handlers-Cleaners"/>
    <s v="Own-Child"/>
    <n v="0"/>
    <n v="0"/>
    <d v="2015-01-30T00:00:00"/>
    <s v="Multi-Vehicle Collision"/>
    <s v="Front Collision"/>
    <s v="Total Loss"/>
    <s v="Other"/>
    <s v="VA"/>
    <s v="North bend"/>
    <n v="22"/>
    <n v="3"/>
    <s v="No"/>
    <n v="0"/>
    <n v="2"/>
    <s v="No"/>
    <n v="89520"/>
    <n v="14920"/>
    <n v="14920"/>
    <n v="59680"/>
    <s v="Audi"/>
    <s v="A3"/>
    <n v="2014"/>
    <x v="1"/>
    <s v="High"/>
    <x v="2"/>
  </r>
  <r>
    <n v="229"/>
    <n v="43"/>
    <n v="791425"/>
    <d v="1997-06-18T00:00:00"/>
    <s v="IN"/>
    <s v="250/500"/>
    <n v="2000"/>
    <n v="1585.54"/>
    <n v="0"/>
    <n v="463153"/>
    <s v="MALE"/>
    <s v="High School"/>
    <s v="Protective-Serv"/>
    <s v="Not-In-Family"/>
    <n v="42600"/>
    <n v="-44400"/>
    <d v="2015-02-26T00:00:00"/>
    <s v="Vehicle Theft"/>
    <s v="Unknown"/>
    <s v="Minor Damage"/>
    <s v="None"/>
    <s v="WV"/>
    <s v="Hillsdale"/>
    <n v="3"/>
    <n v="1"/>
    <s v="No"/>
    <n v="1"/>
    <n v="0"/>
    <s v="Yes"/>
    <n v="4620"/>
    <n v="420"/>
    <n v="840"/>
    <n v="3360"/>
    <s v="Volkswagen"/>
    <s v="Jetta"/>
    <n v="2012"/>
    <x v="1"/>
    <s v="High"/>
    <x v="0"/>
  </r>
  <r>
    <n v="246"/>
    <n v="39"/>
    <n v="354455"/>
    <d v="2007-04-19T00:00:00"/>
    <s v="IN"/>
    <s v="250/500"/>
    <n v="1000"/>
    <n v="1416.08"/>
    <n v="0"/>
    <n v="612546"/>
    <s v="FEMALE"/>
    <s v="JD"/>
    <s v="Craft-Repair"/>
    <s v="Other-Relative"/>
    <n v="0"/>
    <n v="-36600"/>
    <d v="2015-01-27T00:00:00"/>
    <s v="Single Vehicle Collision"/>
    <s v="Rear Collision"/>
    <s v="Minor Damage"/>
    <s v="Ambulance"/>
    <s v="WV"/>
    <s v="Northbrook"/>
    <n v="16"/>
    <n v="1"/>
    <s v="Yes"/>
    <n v="0"/>
    <n v="3"/>
    <s v="Unknown"/>
    <n v="45180"/>
    <n v="5020"/>
    <n v="5020"/>
    <n v="35140"/>
    <s v="Honda"/>
    <s v="CRV"/>
    <n v="2004"/>
    <x v="1"/>
    <s v="Medium"/>
    <x v="3"/>
  </r>
  <r>
    <n v="190"/>
    <n v="38"/>
    <n v="601042"/>
    <d v="2007-09-19T00:00:00"/>
    <s v="OH"/>
    <s v="250/500"/>
    <n v="500"/>
    <n v="1246.03"/>
    <n v="0"/>
    <n v="442919"/>
    <s v="MALE"/>
    <s v="JD"/>
    <s v="Craft-Repair"/>
    <s v="Unmarried"/>
    <n v="61900"/>
    <n v="-50000"/>
    <d v="2015-01-28T00:00:00"/>
    <s v="Single Vehicle Collision"/>
    <s v="Side Collision"/>
    <s v="Total Loss"/>
    <s v="Other"/>
    <s v="NY"/>
    <s v="River wood"/>
    <n v="14"/>
    <n v="1"/>
    <s v="Yes"/>
    <n v="0"/>
    <n v="0"/>
    <s v="No"/>
    <n v="45100"/>
    <n v="9020"/>
    <n v="4510"/>
    <n v="31570"/>
    <s v="Nissan"/>
    <s v="Maxima"/>
    <n v="2013"/>
    <x v="1"/>
    <s v="Low"/>
    <x v="3"/>
  </r>
  <r>
    <n v="95"/>
    <n v="32"/>
    <n v="433663"/>
    <d v="1996-12-21T00:00:00"/>
    <s v="IN"/>
    <s v="500/1000"/>
    <n v="2000"/>
    <n v="1356.64"/>
    <n v="0"/>
    <n v="449352"/>
    <s v="MALE"/>
    <s v="Masters"/>
    <s v="Machine-Op-Inspct"/>
    <s v="Not-In-Family"/>
    <n v="67800"/>
    <n v="-48600"/>
    <d v="2015-02-23T00:00:00"/>
    <s v="Multi-Vehicle Collision"/>
    <s v="Side Collision"/>
    <s v="Total Loss"/>
    <s v="Police"/>
    <s v="SC"/>
    <s v="Springfield"/>
    <n v="21"/>
    <n v="3"/>
    <s v="Yes"/>
    <n v="0"/>
    <n v="3"/>
    <s v="Yes"/>
    <n v="83160"/>
    <n v="15120"/>
    <n v="15120"/>
    <n v="52920"/>
    <s v="Toyota"/>
    <s v="Camry"/>
    <n v="2003"/>
    <x v="1"/>
    <s v="High"/>
    <x v="2"/>
  </r>
  <r>
    <n v="205"/>
    <n v="42"/>
    <n v="471938"/>
    <d v="2008-02-03T00:00:00"/>
    <s v="IL"/>
    <s v="100/300"/>
    <n v="2000"/>
    <n v="1387.7"/>
    <n v="4000000"/>
    <n v="470104"/>
    <s v="FEMALE"/>
    <s v="High School"/>
    <s v="Priv-House-Serv"/>
    <s v="Other-Relative"/>
    <n v="0"/>
    <n v="0"/>
    <d v="2015-01-18T00:00:00"/>
    <s v="Single Vehicle Collision"/>
    <s v="Rear Collision"/>
    <s v="Minor Damage"/>
    <s v="Police"/>
    <s v="WV"/>
    <s v="Columbus"/>
    <n v="19"/>
    <n v="1"/>
    <s v="No"/>
    <n v="2"/>
    <n v="1"/>
    <s v="No"/>
    <n v="86130"/>
    <n v="15660"/>
    <n v="15660"/>
    <n v="54810"/>
    <s v="Chevrolet"/>
    <s v="Silverado"/>
    <n v="1995"/>
    <x v="1"/>
    <s v="High"/>
    <x v="2"/>
  </r>
  <r>
    <n v="41"/>
    <n v="25"/>
    <n v="564654"/>
    <d v="2003-07-16T00:00:00"/>
    <s v="OH"/>
    <s v="100/300"/>
    <n v="1000"/>
    <n v="1004.14"/>
    <n v="0"/>
    <n v="459889"/>
    <s v="MALE"/>
    <s v="Masters"/>
    <s v="Priv-House-Serv"/>
    <s v="Wife"/>
    <n v="35400"/>
    <n v="0"/>
    <d v="2015-02-15T00:00:00"/>
    <s v="Multi-Vehicle Collision"/>
    <s v="Front Collision"/>
    <s v="Major Damage"/>
    <s v="Fire"/>
    <s v="NC"/>
    <s v="Hillsdale"/>
    <n v="13"/>
    <n v="3"/>
    <s v="No"/>
    <n v="1"/>
    <n v="3"/>
    <s v="No"/>
    <n v="48000"/>
    <n v="9600"/>
    <n v="4800"/>
    <n v="33600"/>
    <s v="Dodge"/>
    <s v="RAM"/>
    <n v="1995"/>
    <x v="1"/>
    <s v="Medium"/>
    <x v="3"/>
  </r>
  <r>
    <n v="137"/>
    <n v="35"/>
    <n v="645723"/>
    <d v="1991-05-05T00:00:00"/>
    <s v="OH"/>
    <s v="500/1000"/>
    <n v="500"/>
    <n v="1107.07"/>
    <n v="0"/>
    <n v="478868"/>
    <s v="FEMALE"/>
    <s v="High School"/>
    <s v="Protective-Serv"/>
    <s v="Husband"/>
    <n v="0"/>
    <n v="-45300"/>
    <d v="2015-02-04T00:00:00"/>
    <s v="Vehicle Theft"/>
    <s v="Unknown"/>
    <s v="Minor Damage"/>
    <s v="Police"/>
    <s v="VA"/>
    <s v="Hillsdale"/>
    <n v="21"/>
    <n v="1"/>
    <s v="No"/>
    <n v="0"/>
    <n v="0"/>
    <s v="Yes"/>
    <n v="3300"/>
    <n v="600"/>
    <n v="600"/>
    <n v="2100"/>
    <s v="Saab"/>
    <s v="92x"/>
    <n v="2008"/>
    <x v="1"/>
    <s v="Low"/>
    <x v="2"/>
  </r>
  <r>
    <n v="194"/>
    <n v="34"/>
    <n v="573572"/>
    <d v="1991-06-16T00:00:00"/>
    <s v="IL"/>
    <s v="100/300"/>
    <n v="500"/>
    <n v="1429.96"/>
    <n v="0"/>
    <n v="463307"/>
    <s v="FEMALE"/>
    <s v="JD"/>
    <s v="Protective-Serv"/>
    <s v="Husband"/>
    <n v="67800"/>
    <n v="0"/>
    <d v="2015-01-12T00:00:00"/>
    <s v="Multi-Vehicle Collision"/>
    <s v="Rear Collision"/>
    <s v="Minor Damage"/>
    <s v="Ambulance"/>
    <s v="NY"/>
    <s v="North bend"/>
    <n v="11"/>
    <n v="3"/>
    <s v="No"/>
    <n v="1"/>
    <n v="2"/>
    <s v="Yes"/>
    <n v="57200"/>
    <n v="11440"/>
    <n v="5720"/>
    <n v="40040"/>
    <s v="Toyota"/>
    <s v="Camry"/>
    <n v="2005"/>
    <x v="1"/>
    <s v="Low"/>
    <x v="1"/>
  </r>
  <r>
    <n v="128"/>
    <n v="35"/>
    <n v="437960"/>
    <d v="2001-04-03T00:00:00"/>
    <s v="IN"/>
    <s v="250/500"/>
    <n v="1000"/>
    <n v="1074.99"/>
    <n v="0"/>
    <n v="453620"/>
    <s v="FEMALE"/>
    <s v="Associate"/>
    <s v="Adm-Clerical"/>
    <s v="Husband"/>
    <n v="0"/>
    <n v="-48800"/>
    <d v="2015-01-02T00:00:00"/>
    <s v="Vehicle Theft"/>
    <s v="Unknown"/>
    <s v="Trivial Damage"/>
    <s v="Police"/>
    <s v="VA"/>
    <s v="Columbus"/>
    <n v="16"/>
    <n v="1"/>
    <s v="Unknown"/>
    <n v="2"/>
    <n v="0"/>
    <s v="Unknown"/>
    <n v="7590"/>
    <n v="1380"/>
    <n v="690"/>
    <n v="5520"/>
    <s v="Acura"/>
    <s v="MDX"/>
    <n v="2012"/>
    <x v="1"/>
    <s v="Medium"/>
    <x v="3"/>
  </r>
  <r>
    <n v="150"/>
    <n v="37"/>
    <n v="649800"/>
    <d v="2014-03-16T00:00:00"/>
    <s v="OH"/>
    <s v="500/1000"/>
    <n v="1000"/>
    <n v="1007"/>
    <n v="0"/>
    <n v="466238"/>
    <s v="FEMALE"/>
    <s v="PhD"/>
    <s v="Transport-Moving"/>
    <s v="Unmarried"/>
    <n v="30400"/>
    <n v="-89400"/>
    <d v="2015-01-27T00:00:00"/>
    <s v="Single Vehicle Collision"/>
    <s v="Rear Collision"/>
    <s v="Total Loss"/>
    <s v="Police"/>
    <s v="VA"/>
    <s v="Arlington"/>
    <n v="9"/>
    <n v="1"/>
    <s v="No"/>
    <n v="0"/>
    <n v="2"/>
    <s v="Unknown"/>
    <n v="80080"/>
    <n v="12320"/>
    <n v="12320"/>
    <n v="55440"/>
    <s v="Chevrolet"/>
    <s v="Silverado"/>
    <n v="2013"/>
    <x v="1"/>
    <s v="Medium"/>
    <x v="1"/>
  </r>
  <r>
    <n v="104"/>
    <n v="30"/>
    <n v="544225"/>
    <d v="2010-08-03T00:00:00"/>
    <s v="OH"/>
    <s v="100/300"/>
    <n v="500"/>
    <n v="1052.8499999999999"/>
    <n v="0"/>
    <n v="607697"/>
    <s v="FEMALE"/>
    <s v="MD"/>
    <s v="Protective-Serv"/>
    <s v="Other-Relative"/>
    <n v="0"/>
    <n v="-70100"/>
    <d v="2015-02-09T00:00:00"/>
    <s v="Vehicle Theft"/>
    <s v="Unknown"/>
    <s v="Minor Damage"/>
    <s v="Police"/>
    <s v="WV"/>
    <s v="River wood"/>
    <n v="8"/>
    <n v="1"/>
    <s v="No"/>
    <n v="0"/>
    <n v="0"/>
    <s v="Yes"/>
    <n v="4800"/>
    <n v="960"/>
    <n v="480"/>
    <n v="3360"/>
    <s v="Bmw"/>
    <s v="3 Series"/>
    <n v="2006"/>
    <x v="1"/>
    <s v="Low"/>
    <x v="1"/>
  </r>
  <r>
    <n v="163"/>
    <n v="37"/>
    <n v="390256"/>
    <d v="2009-11-25T00:00:00"/>
    <s v="IN"/>
    <s v="500/1000"/>
    <n v="1000"/>
    <n v="1200.33"/>
    <n v="4000000"/>
    <n v="477631"/>
    <s v="FEMALE"/>
    <s v="High School"/>
    <s v="Craft-Repair"/>
    <s v="Own-Child"/>
    <n v="0"/>
    <n v="-36400"/>
    <d v="2015-02-06T00:00:00"/>
    <s v="Vehicle Theft"/>
    <s v="Unknown"/>
    <s v="Minor Damage"/>
    <s v="Police"/>
    <s v="WV"/>
    <s v="Springfield"/>
    <n v="7"/>
    <n v="1"/>
    <s v="Unknown"/>
    <n v="2"/>
    <n v="1"/>
    <s v="Yes"/>
    <n v="3900"/>
    <n v="390"/>
    <n v="780"/>
    <n v="2730"/>
    <s v="Volkswagen"/>
    <s v="Jetta"/>
    <n v="2008"/>
    <x v="0"/>
    <s v="Medium"/>
    <x v="1"/>
  </r>
  <r>
    <n v="80"/>
    <n v="26"/>
    <n v="488597"/>
    <d v="2001-05-08T00:00:00"/>
    <s v="IL"/>
    <s v="100/300"/>
    <n v="1000"/>
    <n v="1343"/>
    <n v="0"/>
    <n v="443625"/>
    <s v="MALE"/>
    <s v="Masters"/>
    <s v="Handlers-Cleaners"/>
    <s v="Other-Relative"/>
    <n v="64600"/>
    <n v="0"/>
    <d v="2015-01-03T00:00:00"/>
    <s v="Single Vehicle Collision"/>
    <s v="Front Collision"/>
    <s v="Minor Damage"/>
    <s v="Other"/>
    <s v="SC"/>
    <s v="Arlington"/>
    <n v="12"/>
    <n v="1"/>
    <s v="Unknown"/>
    <n v="0"/>
    <n v="0"/>
    <s v="No"/>
    <n v="90400"/>
    <n v="9040"/>
    <n v="9040"/>
    <n v="72320"/>
    <s v="Bmw"/>
    <s v="3 Series"/>
    <n v="1995"/>
    <x v="1"/>
    <s v="Medium"/>
    <x v="3"/>
  </r>
  <r>
    <n v="65"/>
    <n v="29"/>
    <n v="133889"/>
    <d v="2004-06-14T00:00:00"/>
    <s v="OH"/>
    <s v="250/500"/>
    <n v="2000"/>
    <n v="1441.6"/>
    <n v="5000000"/>
    <n v="472223"/>
    <s v="FEMALE"/>
    <s v="MD"/>
    <s v="Sales"/>
    <s v="Own-Child"/>
    <n v="0"/>
    <n v="0"/>
    <d v="2015-01-12T00:00:00"/>
    <s v="Multi-Vehicle Collision"/>
    <s v="Rear Collision"/>
    <s v="Minor Damage"/>
    <s v="Other"/>
    <s v="NC"/>
    <s v="Columbus"/>
    <n v="21"/>
    <n v="3"/>
    <s v="Yes"/>
    <n v="0"/>
    <n v="0"/>
    <s v="Unknown"/>
    <n v="62900"/>
    <n v="6290"/>
    <n v="12580"/>
    <n v="44030"/>
    <s v="Jeep"/>
    <s v="Grand Cherokee"/>
    <n v="1998"/>
    <x v="1"/>
    <s v="High"/>
    <x v="2"/>
  </r>
  <r>
    <n v="179"/>
    <n v="32"/>
    <n v="931901"/>
    <d v="1994-08-07T00:00:00"/>
    <s v="OH"/>
    <s v="100/300"/>
    <n v="1000"/>
    <n v="1433.42"/>
    <n v="6000000"/>
    <n v="608328"/>
    <s v="FEMALE"/>
    <s v="Associate"/>
    <s v="Protective-Serv"/>
    <s v="Own-Child"/>
    <n v="53800"/>
    <n v="0"/>
    <d v="2015-01-22T00:00:00"/>
    <s v="Single Vehicle Collision"/>
    <s v="Rear Collision"/>
    <s v="Major Damage"/>
    <s v="Police"/>
    <s v="NC"/>
    <s v="Arlington"/>
    <n v="4"/>
    <n v="1"/>
    <s v="Yes"/>
    <n v="1"/>
    <n v="2"/>
    <s v="No"/>
    <n v="54200"/>
    <n v="5420"/>
    <n v="10840"/>
    <n v="37940"/>
    <s v="Nissan"/>
    <s v="Ultimo"/>
    <n v="2014"/>
    <x v="0"/>
    <s v="Medium"/>
    <x v="0"/>
  </r>
  <r>
    <n v="372"/>
    <n v="50"/>
    <n v="769475"/>
    <d v="2004-08-26T00:00:00"/>
    <s v="OH"/>
    <s v="500/1000"/>
    <n v="2000"/>
    <n v="1368.57"/>
    <n v="0"/>
    <n v="474860"/>
    <s v="FEMALE"/>
    <s v="MD"/>
    <s v="Tech-Support"/>
    <s v="Other-Relative"/>
    <n v="0"/>
    <n v="0"/>
    <d v="2015-01-03T00:00:00"/>
    <s v="Multi-Vehicle Collision"/>
    <s v="Side Collision"/>
    <s v="Major Damage"/>
    <s v="Police"/>
    <s v="NY"/>
    <s v="North bend"/>
    <n v="18"/>
    <n v="3"/>
    <s v="No"/>
    <n v="2"/>
    <n v="2"/>
    <s v="Yes"/>
    <n v="51800"/>
    <n v="5180"/>
    <n v="10360"/>
    <n v="36260"/>
    <s v="Acura"/>
    <s v="MDX"/>
    <n v="2003"/>
    <x v="1"/>
    <s v="High"/>
    <x v="2"/>
  </r>
  <r>
    <n v="398"/>
    <n v="55"/>
    <n v="844062"/>
    <d v="1990-05-25T00:00:00"/>
    <s v="OH"/>
    <s v="250/500"/>
    <n v="500"/>
    <n v="862.19"/>
    <n v="0"/>
    <n v="606858"/>
    <s v="MALE"/>
    <s v="High School"/>
    <s v="Adm-Clerical"/>
    <s v="Unmarried"/>
    <n v="69400"/>
    <n v="0"/>
    <d v="2015-02-23T00:00:00"/>
    <s v="Vehicle Theft"/>
    <s v="Unknown"/>
    <s v="Trivial Damage"/>
    <s v="Police"/>
    <s v="SC"/>
    <s v="North bend"/>
    <n v="7"/>
    <n v="1"/>
    <s v="Unknown"/>
    <n v="2"/>
    <n v="3"/>
    <s v="Unknown"/>
    <n v="6600"/>
    <n v="600"/>
    <n v="1200"/>
    <n v="4800"/>
    <s v="Acura"/>
    <s v="MDX"/>
    <n v="2012"/>
    <x v="1"/>
    <s v="Low"/>
    <x v="1"/>
  </r>
  <r>
    <n v="213"/>
    <n v="35"/>
    <n v="844129"/>
    <d v="1990-09-20T00:00:00"/>
    <s v="OH"/>
    <s v="250/500"/>
    <n v="500"/>
    <n v="871.46"/>
    <n v="0"/>
    <n v="477938"/>
    <s v="MALE"/>
    <s v="MD"/>
    <s v="Tech-Support"/>
    <s v="Husband"/>
    <n v="58500"/>
    <n v="-77700"/>
    <d v="2015-01-22T00:00:00"/>
    <s v="Single Vehicle Collision"/>
    <s v="Side Collision"/>
    <s v="Total Loss"/>
    <s v="Fire"/>
    <s v="SC"/>
    <s v="Northbrook"/>
    <n v="13"/>
    <n v="1"/>
    <s v="Yes"/>
    <n v="2"/>
    <n v="0"/>
    <s v="Yes"/>
    <n v="74140"/>
    <n v="13480"/>
    <n v="6740"/>
    <n v="53920"/>
    <s v="Ford"/>
    <s v="Escape"/>
    <n v="2007"/>
    <x v="1"/>
    <s v="Low"/>
    <x v="3"/>
  </r>
  <r>
    <n v="79"/>
    <n v="25"/>
    <n v="732169"/>
    <d v="2000-11-05T00:00:00"/>
    <s v="OH"/>
    <s v="500/1000"/>
    <n v="500"/>
    <n v="1863.04"/>
    <n v="0"/>
    <n v="462698"/>
    <s v="FEMALE"/>
    <s v="Associate"/>
    <s v="Priv-House-Serv"/>
    <s v="Not-In-Family"/>
    <n v="53400"/>
    <n v="-35200"/>
    <d v="2015-02-13T00:00:00"/>
    <s v="Single Vehicle Collision"/>
    <s v="Front Collision"/>
    <s v="Total Loss"/>
    <s v="Fire"/>
    <s v="VA"/>
    <s v="North bend"/>
    <n v="0"/>
    <n v="1"/>
    <s v="No"/>
    <n v="2"/>
    <n v="1"/>
    <s v="Unknown"/>
    <n v="67800"/>
    <n v="13560"/>
    <n v="6780"/>
    <n v="47460"/>
    <s v="Mercedes"/>
    <s v="C300"/>
    <n v="1995"/>
    <x v="1"/>
    <s v="Low"/>
    <x v="0"/>
  </r>
  <r>
    <n v="232"/>
    <n v="44"/>
    <n v="221854"/>
    <d v="1994-10-03T00:00:00"/>
    <s v="OH"/>
    <s v="250/500"/>
    <n v="2000"/>
    <n v="1181.6400000000001"/>
    <n v="0"/>
    <n v="454552"/>
    <s v="MALE"/>
    <s v="College"/>
    <s v="Other-Service"/>
    <s v="Wife"/>
    <n v="25800"/>
    <n v="0"/>
    <d v="2015-02-08T00:00:00"/>
    <s v="Single Vehicle Collision"/>
    <s v="Rear Collision"/>
    <s v="Major Damage"/>
    <s v="Fire"/>
    <s v="NY"/>
    <s v="North bend"/>
    <n v="22"/>
    <n v="1"/>
    <s v="Unknown"/>
    <n v="1"/>
    <n v="1"/>
    <s v="Yes"/>
    <n v="55400"/>
    <n v="5540"/>
    <n v="11080"/>
    <n v="38780"/>
    <s v="Jeep"/>
    <s v="Grand Cherokee"/>
    <n v="2002"/>
    <x v="0"/>
    <s v="High"/>
    <x v="2"/>
  </r>
  <r>
    <n v="230"/>
    <n v="37"/>
    <n v="776950"/>
    <d v="2005-04-11T00:00:00"/>
    <s v="IL"/>
    <s v="500/1000"/>
    <n v="1000"/>
    <n v="1060.74"/>
    <n v="0"/>
    <n v="471585"/>
    <s v="MALE"/>
    <s v="PhD"/>
    <s v="Tech-Support"/>
    <s v="Own-Child"/>
    <n v="0"/>
    <n v="-51500"/>
    <d v="2015-01-09T00:00:00"/>
    <s v="Single Vehicle Collision"/>
    <s v="Rear Collision"/>
    <s v="Major Damage"/>
    <s v="Ambulance"/>
    <s v="SC"/>
    <s v="Columbus"/>
    <n v="15"/>
    <n v="1"/>
    <s v="Yes"/>
    <n v="2"/>
    <n v="3"/>
    <s v="Unknown"/>
    <n v="49100"/>
    <n v="9820"/>
    <n v="4910"/>
    <n v="34370"/>
    <s v="Subaru"/>
    <s v="Impreza"/>
    <n v="1996"/>
    <x v="0"/>
    <s v="Medium"/>
    <x v="3"/>
  </r>
  <r>
    <n v="234"/>
    <n v="41"/>
    <n v="291006"/>
    <d v="1990-05-16T00:00:00"/>
    <s v="IN"/>
    <s v="100/300"/>
    <n v="500"/>
    <n v="951.56"/>
    <n v="0"/>
    <n v="455426"/>
    <s v="FEMALE"/>
    <s v="JD"/>
    <s v="Transport-Moving"/>
    <s v="Wife"/>
    <n v="59400"/>
    <n v="-78600"/>
    <d v="2015-02-08T00:00:00"/>
    <s v="Multi-Vehicle Collision"/>
    <s v="Side Collision"/>
    <s v="Major Damage"/>
    <s v="Police"/>
    <s v="SC"/>
    <s v="River wood"/>
    <n v="3"/>
    <n v="3"/>
    <s v="No"/>
    <n v="2"/>
    <n v="1"/>
    <s v="Unknown"/>
    <n v="98280"/>
    <n v="15120"/>
    <n v="7560"/>
    <n v="75600"/>
    <s v="Chevrolet"/>
    <s v="Tahoe"/>
    <n v="2007"/>
    <x v="0"/>
    <s v="Low"/>
    <x v="0"/>
  </r>
  <r>
    <n v="240"/>
    <n v="40"/>
    <n v="845751"/>
    <d v="2004-09-11T00:00:00"/>
    <s v="IN"/>
    <s v="100/300"/>
    <n v="500"/>
    <n v="1533.71"/>
    <n v="9000000"/>
    <n v="469856"/>
    <s v="FEMALE"/>
    <s v="JD"/>
    <s v="Protective-Serv"/>
    <s v="Own-Child"/>
    <n v="0"/>
    <n v="-70900"/>
    <d v="2015-01-10T00:00:00"/>
    <s v="Multi-Vehicle Collision"/>
    <s v="Rear Collision"/>
    <s v="Total Loss"/>
    <s v="Fire"/>
    <s v="VA"/>
    <s v="North bend"/>
    <n v="18"/>
    <n v="2"/>
    <s v="Yes"/>
    <n v="0"/>
    <n v="2"/>
    <s v="Unknown"/>
    <n v="66550"/>
    <n v="6050"/>
    <n v="12100"/>
    <n v="48400"/>
    <s v="Ford"/>
    <s v="Escape"/>
    <n v="2008"/>
    <x v="1"/>
    <s v="Low"/>
    <x v="2"/>
  </r>
  <r>
    <n v="143"/>
    <n v="33"/>
    <n v="889764"/>
    <d v="1993-11-30T00:00:00"/>
    <s v="OH"/>
    <s v="500/1000"/>
    <n v="1000"/>
    <n v="1200.0899999999999"/>
    <n v="0"/>
    <n v="454191"/>
    <s v="FEMALE"/>
    <s v="Associate"/>
    <s v="Craft-Repair"/>
    <s v="Unmarried"/>
    <n v="38400"/>
    <n v="-5700"/>
    <d v="2015-01-26T00:00:00"/>
    <s v="Multi-Vehicle Collision"/>
    <s v="Side Collision"/>
    <s v="Major Damage"/>
    <s v="Fire"/>
    <s v="WV"/>
    <s v="Arlington"/>
    <n v="17"/>
    <n v="3"/>
    <s v="Unknown"/>
    <n v="2"/>
    <n v="2"/>
    <s v="Unknown"/>
    <n v="70400"/>
    <n v="14080"/>
    <n v="7040"/>
    <n v="49280"/>
    <s v="Acura"/>
    <s v="RSX"/>
    <n v="2002"/>
    <x v="1"/>
    <s v="Medium"/>
    <x v="3"/>
  </r>
  <r>
    <n v="266"/>
    <n v="42"/>
    <n v="929306"/>
    <d v="2003-03-06T00:00:00"/>
    <s v="IN"/>
    <s v="100/300"/>
    <n v="500"/>
    <n v="1093.83"/>
    <n v="4000000"/>
    <n v="468454"/>
    <s v="MALE"/>
    <s v="Associate"/>
    <s v="Adm-Clerical"/>
    <s v="Other-Relative"/>
    <n v="0"/>
    <n v="-49600"/>
    <d v="2015-02-21T00:00:00"/>
    <s v="Multi-Vehicle Collision"/>
    <s v="Side Collision"/>
    <s v="Major Damage"/>
    <s v="Ambulance"/>
    <s v="WV"/>
    <s v="Springfield"/>
    <n v="18"/>
    <n v="3"/>
    <s v="Unknown"/>
    <n v="1"/>
    <n v="1"/>
    <s v="No"/>
    <n v="53280"/>
    <n v="4440"/>
    <n v="8880"/>
    <n v="39960"/>
    <s v="Subaru"/>
    <s v="Impreza"/>
    <n v="2015"/>
    <x v="0"/>
    <s v="Low"/>
    <x v="2"/>
  </r>
  <r>
    <n v="89"/>
    <n v="32"/>
    <n v="515457"/>
    <d v="1996-12-18T00:00:00"/>
    <s v="IN"/>
    <s v="250/500"/>
    <n v="1000"/>
    <n v="988.93"/>
    <n v="0"/>
    <n v="614187"/>
    <s v="FEMALE"/>
    <s v="High School"/>
    <s v="Craft-Repair"/>
    <s v="Unmarried"/>
    <n v="27600"/>
    <n v="0"/>
    <d v="2015-01-23T00:00:00"/>
    <s v="Single Vehicle Collision"/>
    <s v="Front Collision"/>
    <s v="Total Loss"/>
    <s v="Other"/>
    <s v="NY"/>
    <s v="Columbus"/>
    <n v="11"/>
    <n v="1"/>
    <s v="Unknown"/>
    <n v="2"/>
    <n v="3"/>
    <s v="Yes"/>
    <n v="84590"/>
    <n v="15380"/>
    <n v="15380"/>
    <n v="53830"/>
    <s v="Dodge"/>
    <s v="Neon"/>
    <n v="1999"/>
    <x v="1"/>
    <s v="Medium"/>
    <x v="1"/>
  </r>
  <r>
    <n v="229"/>
    <n v="37"/>
    <n v="556270"/>
    <d v="1995-02-21T00:00:00"/>
    <s v="IN"/>
    <s v="500/1000"/>
    <n v="1000"/>
    <n v="1331.94"/>
    <n v="0"/>
    <n v="433974"/>
    <s v="FEMALE"/>
    <s v="Masters"/>
    <s v="Farming-Fishing"/>
    <s v="Not-In-Family"/>
    <n v="0"/>
    <n v="-55400"/>
    <d v="2015-02-05T00:00:00"/>
    <s v="Single Vehicle Collision"/>
    <s v="Rear Collision"/>
    <s v="Total Loss"/>
    <s v="Other"/>
    <s v="NY"/>
    <s v="Columbus"/>
    <n v="17"/>
    <n v="1"/>
    <s v="No"/>
    <n v="0"/>
    <n v="2"/>
    <s v="Yes"/>
    <n v="54560"/>
    <n v="9920"/>
    <n v="9920"/>
    <n v="34720"/>
    <s v="Saab"/>
    <n v="95"/>
    <n v="2004"/>
    <x v="1"/>
    <s v="Medium"/>
    <x v="3"/>
  </r>
  <r>
    <n v="245"/>
    <n v="40"/>
    <n v="908935"/>
    <d v="2009-12-11T00:00:00"/>
    <s v="IL"/>
    <s v="500/1000"/>
    <n v="1000"/>
    <n v="1361.45"/>
    <n v="0"/>
    <n v="604833"/>
    <s v="MALE"/>
    <s v="PhD"/>
    <s v="Handlers-Cleaners"/>
    <s v="Unmarried"/>
    <n v="39300"/>
    <n v="0"/>
    <d v="2015-02-15T00:00:00"/>
    <s v="Single Vehicle Collision"/>
    <s v="Rear Collision"/>
    <s v="Minor Damage"/>
    <s v="Ambulance"/>
    <s v="OH"/>
    <s v="North bend"/>
    <n v="12"/>
    <n v="1"/>
    <s v="Yes"/>
    <n v="0"/>
    <n v="2"/>
    <s v="Yes"/>
    <n v="82170"/>
    <n v="7470"/>
    <n v="7470"/>
    <n v="67230"/>
    <s v="Subaru"/>
    <s v="Forrester"/>
    <n v="1999"/>
    <x v="1"/>
    <s v="Medium"/>
    <x v="3"/>
  </r>
  <r>
    <n v="50"/>
    <n v="44"/>
    <n v="525862"/>
    <d v="2000-10-18T00:00:00"/>
    <s v="OH"/>
    <s v="250/500"/>
    <n v="2000"/>
    <n v="1188.51"/>
    <n v="0"/>
    <n v="447469"/>
    <s v="MALE"/>
    <s v="College"/>
    <s v="Handlers-Cleaners"/>
    <s v="Unmarried"/>
    <n v="0"/>
    <n v="-65800"/>
    <d v="2015-01-08T00:00:00"/>
    <s v="Multi-Vehicle Collision"/>
    <s v="Front Collision"/>
    <s v="Total Loss"/>
    <s v="Police"/>
    <s v="NY"/>
    <s v="North bend"/>
    <n v="15"/>
    <n v="3"/>
    <s v="Unknown"/>
    <n v="1"/>
    <n v="2"/>
    <s v="No"/>
    <n v="61100"/>
    <n v="6110"/>
    <n v="12220"/>
    <n v="42770"/>
    <s v="Dodge"/>
    <s v="Neon"/>
    <n v="2008"/>
    <x v="1"/>
    <s v="High"/>
    <x v="3"/>
  </r>
  <r>
    <n v="230"/>
    <n v="43"/>
    <n v="490514"/>
    <d v="2007-02-09T00:00:00"/>
    <s v="IN"/>
    <s v="500/1000"/>
    <n v="2000"/>
    <n v="1101.83"/>
    <n v="0"/>
    <n v="451529"/>
    <s v="MALE"/>
    <s v="High School"/>
    <s v="Exec-Managerial"/>
    <s v="Other-Relative"/>
    <n v="28900"/>
    <n v="0"/>
    <d v="2015-01-01T00:00:00"/>
    <s v="Multi-Vehicle Collision"/>
    <s v="Front Collision"/>
    <s v="Minor Damage"/>
    <s v="Police"/>
    <s v="NY"/>
    <s v="Arlington"/>
    <n v="0"/>
    <n v="3"/>
    <s v="Unknown"/>
    <n v="0"/>
    <n v="3"/>
    <s v="Yes"/>
    <n v="51900"/>
    <n v="5190"/>
    <n v="10380"/>
    <n v="36330"/>
    <s v="Bmw"/>
    <s v="M5"/>
    <n v="2011"/>
    <x v="0"/>
    <s v="High"/>
    <x v="0"/>
  </r>
  <r>
    <n v="17"/>
    <n v="39"/>
    <n v="774895"/>
    <d v="2006-10-28T00:00:00"/>
    <s v="IL"/>
    <s v="250/500"/>
    <n v="1000"/>
    <n v="840.95"/>
    <n v="0"/>
    <n v="431202"/>
    <s v="FEMALE"/>
    <s v="JD"/>
    <s v="Adm-Clerical"/>
    <s v="Unmarried"/>
    <n v="32500"/>
    <n v="-80800"/>
    <d v="2015-02-26T00:00:00"/>
    <s v="Parked Car"/>
    <s v="Unknown"/>
    <s v="Trivial Damage"/>
    <s v="Police"/>
    <s v="SC"/>
    <s v="Arlington"/>
    <n v="9"/>
    <n v="1"/>
    <s v="Unknown"/>
    <n v="2"/>
    <n v="1"/>
    <s v="Unknown"/>
    <n v="3440"/>
    <n v="430"/>
    <n v="430"/>
    <n v="2580"/>
    <s v="Subaru"/>
    <s v="Legacy"/>
    <n v="2002"/>
    <x v="1"/>
    <s v="Medium"/>
    <x v="1"/>
  </r>
  <r>
    <n v="163"/>
    <n v="36"/>
    <n v="974522"/>
    <d v="2000-01-27T00:00:00"/>
    <s v="IN"/>
    <s v="250/500"/>
    <n v="1000"/>
    <n v="1503.21"/>
    <n v="0"/>
    <n v="448190"/>
    <s v="MALE"/>
    <s v="MD"/>
    <s v="Other-Service"/>
    <s v="Husband"/>
    <n v="55700"/>
    <n v="-49900"/>
    <d v="2015-02-28T00:00:00"/>
    <s v="Single Vehicle Collision"/>
    <s v="Side Collision"/>
    <s v="Total Loss"/>
    <s v="Ambulance"/>
    <s v="WV"/>
    <s v="Springfield"/>
    <n v="1"/>
    <n v="1"/>
    <s v="Yes"/>
    <n v="2"/>
    <n v="1"/>
    <s v="No"/>
    <n v="51390"/>
    <n v="5710"/>
    <n v="11420"/>
    <n v="34260"/>
    <s v="Toyota"/>
    <s v="Corolla"/>
    <n v="2013"/>
    <x v="1"/>
    <s v="Medium"/>
    <x v="0"/>
  </r>
  <r>
    <n v="29"/>
    <n v="32"/>
    <n v="669809"/>
    <d v="2002-04-05T00:00:00"/>
    <s v="OH"/>
    <s v="100/300"/>
    <n v="1000"/>
    <n v="1722.5"/>
    <n v="0"/>
    <n v="453713"/>
    <s v="MALE"/>
    <s v="High School"/>
    <s v="Other-Service"/>
    <s v="Wife"/>
    <n v="0"/>
    <n v="-21500"/>
    <d v="2015-01-13T00:00:00"/>
    <s v="Single Vehicle Collision"/>
    <s v="Side Collision"/>
    <s v="Major Damage"/>
    <s v="Other"/>
    <s v="WV"/>
    <s v="Columbus"/>
    <n v="22"/>
    <n v="1"/>
    <s v="Unknown"/>
    <n v="0"/>
    <n v="2"/>
    <s v="Unknown"/>
    <n v="76900"/>
    <n v="7690"/>
    <n v="7690"/>
    <n v="61520"/>
    <s v="Jeep"/>
    <s v="Wrangler"/>
    <n v="1995"/>
    <x v="1"/>
    <s v="Medium"/>
    <x v="2"/>
  </r>
  <r>
    <n v="232"/>
    <n v="42"/>
    <n v="182953"/>
    <d v="2013-04-30T00:00:00"/>
    <s v="IN"/>
    <s v="100/300"/>
    <n v="500"/>
    <n v="944.03"/>
    <n v="0"/>
    <n v="440153"/>
    <s v="MALE"/>
    <s v="College"/>
    <s v="Handlers-Cleaners"/>
    <s v="Not-In-Family"/>
    <n v="0"/>
    <n v="-58400"/>
    <d v="2015-02-19T00:00:00"/>
    <s v="Single Vehicle Collision"/>
    <s v="Rear Collision"/>
    <s v="Minor Damage"/>
    <s v="Other"/>
    <s v="WV"/>
    <s v="River wood"/>
    <n v="11"/>
    <n v="1"/>
    <s v="Yes"/>
    <n v="2"/>
    <n v="3"/>
    <s v="Unknown"/>
    <n v="77000"/>
    <n v="15400"/>
    <n v="7700"/>
    <n v="53900"/>
    <s v="Toyota"/>
    <s v="Highlander"/>
    <n v="2015"/>
    <x v="0"/>
    <s v="Low"/>
    <x v="1"/>
  </r>
  <r>
    <n v="235"/>
    <n v="39"/>
    <n v="836349"/>
    <d v="2013-05-01T00:00:00"/>
    <s v="IL"/>
    <s v="500/1000"/>
    <n v="2000"/>
    <n v="1453.61"/>
    <n v="4000000"/>
    <n v="619570"/>
    <s v="MALE"/>
    <s v="JD"/>
    <s v="Craft-Repair"/>
    <s v="Other-Relative"/>
    <n v="0"/>
    <n v="0"/>
    <d v="2015-01-13T00:00:00"/>
    <s v="Single Vehicle Collision"/>
    <s v="Side Collision"/>
    <s v="Major Damage"/>
    <s v="Other"/>
    <s v="NC"/>
    <s v="Hillsdale"/>
    <n v="10"/>
    <n v="1"/>
    <s v="Unknown"/>
    <n v="0"/>
    <n v="3"/>
    <s v="Unknown"/>
    <n v="60320"/>
    <n v="9280"/>
    <n v="9280"/>
    <n v="41760"/>
    <s v="Chevrolet"/>
    <s v="Tahoe"/>
    <n v="2012"/>
    <x v="0"/>
    <s v="High"/>
    <x v="1"/>
  </r>
  <r>
    <n v="295"/>
    <n v="46"/>
    <n v="591269"/>
    <d v="1999-01-09T00:00:00"/>
    <s v="IN"/>
    <s v="100/300"/>
    <n v="500"/>
    <n v="1672.88"/>
    <n v="0"/>
    <n v="478947"/>
    <s v="FEMALE"/>
    <s v="High School"/>
    <s v="Armed-Forces"/>
    <s v="Wife"/>
    <n v="0"/>
    <n v="0"/>
    <d v="2015-02-17T00:00:00"/>
    <s v="Single Vehicle Collision"/>
    <s v="Rear Collision"/>
    <s v="Minor Damage"/>
    <s v="Fire"/>
    <s v="NY"/>
    <s v="Columbus"/>
    <n v="5"/>
    <n v="1"/>
    <s v="Yes"/>
    <n v="1"/>
    <n v="1"/>
    <s v="No"/>
    <n v="60700"/>
    <n v="12140"/>
    <n v="6070"/>
    <n v="42490"/>
    <s v="Honda"/>
    <s v="Civic"/>
    <n v="1997"/>
    <x v="1"/>
    <s v="Low"/>
    <x v="0"/>
  </r>
  <r>
    <n v="22"/>
    <n v="21"/>
    <n v="550127"/>
    <d v="2007-07-04T00:00:00"/>
    <s v="IN"/>
    <s v="250/500"/>
    <n v="1000"/>
    <n v="1248.05"/>
    <n v="0"/>
    <n v="443550"/>
    <s v="FEMALE"/>
    <s v="High School"/>
    <s v="Exec-Managerial"/>
    <s v="Husband"/>
    <n v="37500"/>
    <n v="-54000"/>
    <d v="2015-02-15T00:00:00"/>
    <s v="Multi-Vehicle Collision"/>
    <s v="Rear Collision"/>
    <s v="Total Loss"/>
    <s v="Police"/>
    <s v="SC"/>
    <s v="Arlington"/>
    <n v="3"/>
    <n v="3"/>
    <s v="Yes"/>
    <n v="1"/>
    <n v="2"/>
    <s v="Unknown"/>
    <n v="53280"/>
    <n v="5920"/>
    <n v="0"/>
    <n v="47360"/>
    <s v="Chevrolet"/>
    <s v="Malibu"/>
    <n v="2015"/>
    <x v="1"/>
    <s v="Medium"/>
    <x v="0"/>
  </r>
  <r>
    <n v="286"/>
    <n v="43"/>
    <n v="663190"/>
    <d v="1994-02-05T00:00:00"/>
    <s v="IL"/>
    <s v="100/300"/>
    <n v="500"/>
    <n v="1564.43"/>
    <n v="3000000"/>
    <n v="477644"/>
    <s v="FEMALE"/>
    <s v="MD"/>
    <s v="Prof-Specialty"/>
    <s v="Unmarried"/>
    <n v="77500"/>
    <n v="-32800"/>
    <d v="2015-01-31T00:00:00"/>
    <s v="Single Vehicle Collision"/>
    <s v="Rear Collision"/>
    <s v="Minor Damage"/>
    <s v="Fire"/>
    <s v="NY"/>
    <s v="Northbrook"/>
    <n v="18"/>
    <n v="1"/>
    <s v="Unknown"/>
    <n v="2"/>
    <n v="2"/>
    <s v="Yes"/>
    <n v="34290"/>
    <n v="3810"/>
    <n v="3810"/>
    <n v="26670"/>
    <s v="Jeep"/>
    <s v="Grand Cherokee"/>
    <n v="2013"/>
    <x v="1"/>
    <s v="Low"/>
    <x v="2"/>
  </r>
  <r>
    <n v="257"/>
    <n v="44"/>
    <n v="109392"/>
    <d v="2006-07-12T00:00:00"/>
    <s v="OH"/>
    <s v="100/300"/>
    <n v="1000"/>
    <n v="1280.8800000000001"/>
    <n v="0"/>
    <n v="433981"/>
    <s v="MALE"/>
    <s v="MD"/>
    <s v="Other-Service"/>
    <s v="Other-Relative"/>
    <n v="59400"/>
    <n v="-32200"/>
    <d v="2015-02-06T00:00:00"/>
    <s v="Single Vehicle Collision"/>
    <s v="Rear Collision"/>
    <s v="Total Loss"/>
    <s v="Other"/>
    <s v="WV"/>
    <s v="River wood"/>
    <n v="21"/>
    <n v="1"/>
    <s v="No"/>
    <n v="0"/>
    <n v="1"/>
    <s v="No"/>
    <n v="46980"/>
    <n v="0"/>
    <n v="5220"/>
    <n v="41760"/>
    <s v="Acura"/>
    <s v="TL"/>
    <n v="2002"/>
    <x v="1"/>
    <s v="Medium"/>
    <x v="2"/>
  </r>
  <r>
    <n v="94"/>
    <n v="26"/>
    <n v="215278"/>
    <d v="2007-10-24T00:00:00"/>
    <s v="IN"/>
    <s v="100/300"/>
    <n v="500"/>
    <n v="722.66"/>
    <n v="0"/>
    <n v="433696"/>
    <s v="MALE"/>
    <s v="MD"/>
    <s v="Exec-Managerial"/>
    <s v="Husband"/>
    <n v="50300"/>
    <n v="0"/>
    <d v="2015-01-23T00:00:00"/>
    <s v="Multi-Vehicle Collision"/>
    <s v="Front Collision"/>
    <s v="Major Damage"/>
    <s v="Fire"/>
    <s v="OH"/>
    <s v="Springfield"/>
    <n v="6"/>
    <n v="3"/>
    <s v="Yes"/>
    <n v="1"/>
    <n v="2"/>
    <s v="Yes"/>
    <n v="36700"/>
    <n v="3670"/>
    <n v="7340"/>
    <n v="25690"/>
    <s v="Nissan"/>
    <s v="Pathfinder"/>
    <n v="2010"/>
    <x v="1"/>
    <s v="Low"/>
    <x v="1"/>
  </r>
  <r>
    <n v="124"/>
    <n v="28"/>
    <n v="674570"/>
    <d v="2001-12-08T00:00:00"/>
    <s v="OH"/>
    <s v="250/500"/>
    <n v="1000"/>
    <n v="1235.1400000000001"/>
    <n v="0"/>
    <n v="443567"/>
    <s v="MALE"/>
    <s v="MD"/>
    <s v="Exec-Managerial"/>
    <s v="Husband"/>
    <n v="0"/>
    <n v="-32100"/>
    <d v="2015-02-17T00:00:00"/>
    <s v="Multi-Vehicle Collision"/>
    <s v="Side Collision"/>
    <s v="Total Loss"/>
    <s v="Other"/>
    <s v="OH"/>
    <s v="Hillsdale"/>
    <n v="20"/>
    <n v="3"/>
    <s v="Unknown"/>
    <n v="0"/>
    <n v="1"/>
    <s v="Unknown"/>
    <n v="60200"/>
    <n v="6020"/>
    <n v="6020"/>
    <n v="48160"/>
    <s v="Volkswagen"/>
    <s v="Passat"/>
    <n v="2012"/>
    <x v="1"/>
    <s v="Medium"/>
    <x v="2"/>
  </r>
  <r>
    <n v="141"/>
    <n v="30"/>
    <n v="681486"/>
    <d v="2007-03-24T00:00:00"/>
    <s v="IN"/>
    <s v="500/1000"/>
    <n v="1000"/>
    <n v="1347.04"/>
    <n v="0"/>
    <n v="430665"/>
    <s v="MALE"/>
    <s v="High School"/>
    <s v="Sales"/>
    <s v="Own-Child"/>
    <n v="0"/>
    <n v="-82100"/>
    <d v="2015-01-22T00:00:00"/>
    <s v="Parked Car"/>
    <s v="Unknown"/>
    <s v="Minor Damage"/>
    <s v="None"/>
    <s v="SC"/>
    <s v="North bend"/>
    <n v="6"/>
    <n v="1"/>
    <s v="Unknown"/>
    <n v="1"/>
    <n v="2"/>
    <s v="Yes"/>
    <n v="6480"/>
    <n v="540"/>
    <n v="1080"/>
    <n v="4860"/>
    <s v="Honda"/>
    <s v="Civic"/>
    <n v="1996"/>
    <x v="1"/>
    <s v="Medium"/>
    <x v="1"/>
  </r>
  <r>
    <n v="3"/>
    <n v="38"/>
    <n v="941851"/>
    <d v="1991-07-16T00:00:00"/>
    <s v="OH"/>
    <s v="500/1000"/>
    <n v="1000"/>
    <n v="1310.8"/>
    <n v="0"/>
    <n v="431289"/>
    <s v="FEMALE"/>
    <s v="Masters"/>
    <s v="Craft-Repair"/>
    <s v="Unmarried"/>
    <n v="0"/>
    <n v="0"/>
    <d v="2015-02-22T00:00:00"/>
    <s v="Single Vehicle Collision"/>
    <s v="Front Collision"/>
    <s v="Minor Damage"/>
    <s v="Fire"/>
    <s v="NC"/>
    <s v="Northbrook"/>
    <n v="20"/>
    <n v="1"/>
    <s v="Yes"/>
    <n v="0"/>
    <n v="1"/>
    <s v="Unknown"/>
    <n v="87200"/>
    <n v="17440"/>
    <n v="8720"/>
    <n v="61040"/>
    <s v="Honda"/>
    <s v="Accord"/>
    <n v="2006"/>
    <x v="1"/>
    <s v="Medium"/>
    <x v="2"/>
  </r>
  <r>
    <n v="285"/>
    <n v="41"/>
    <n v="186934"/>
    <d v="2014-01-05T00:00:00"/>
    <s v="IL"/>
    <s v="100/300"/>
    <n v="1000"/>
    <n v="1436.79"/>
    <n v="0"/>
    <n v="608177"/>
    <s v="FEMALE"/>
    <s v="PhD"/>
    <s v="Prof-Specialty"/>
    <s v="Wife"/>
    <n v="70900"/>
    <n v="0"/>
    <d v="2015-01-24T00:00:00"/>
    <s v="Single Vehicle Collision"/>
    <s v="Rear Collision"/>
    <s v="Major Damage"/>
    <s v="Fire"/>
    <s v="SC"/>
    <s v="North bend"/>
    <n v="23"/>
    <n v="1"/>
    <s v="Yes"/>
    <n v="2"/>
    <n v="3"/>
    <s v="Unknown"/>
    <n v="108480"/>
    <n v="18080"/>
    <n v="18080"/>
    <n v="72320"/>
    <s v="Volkswagen"/>
    <s v="Passat"/>
    <n v="2015"/>
    <x v="1"/>
    <s v="Medium"/>
    <x v="2"/>
  </r>
  <r>
    <n v="130"/>
    <n v="34"/>
    <n v="918516"/>
    <d v="2003-02-17T00:00:00"/>
    <s v="OH"/>
    <s v="250/500"/>
    <n v="500"/>
    <n v="1383.49"/>
    <n v="3000000"/>
    <n v="442797"/>
    <s v="FEMALE"/>
    <s v="Masters"/>
    <s v="Armed-Forces"/>
    <s v="Other-Relative"/>
    <n v="35100"/>
    <n v="0"/>
    <d v="2015-01-23T00:00:00"/>
    <s v="Multi-Vehicle Collision"/>
    <s v="Side Collision"/>
    <s v="Minor Damage"/>
    <s v="Police"/>
    <s v="NC"/>
    <s v="Arlington"/>
    <n v="4"/>
    <n v="3"/>
    <s v="Unknown"/>
    <n v="2"/>
    <n v="3"/>
    <s v="Yes"/>
    <n v="67500"/>
    <n v="7500"/>
    <n v="7500"/>
    <n v="52500"/>
    <s v="Subaru"/>
    <s v="Impreza"/>
    <n v="1996"/>
    <x v="1"/>
    <s v="Low"/>
    <x v="0"/>
  </r>
  <r>
    <n v="458"/>
    <n v="62"/>
    <n v="533940"/>
    <d v="2011-11-18T00:00:00"/>
    <s v="IL"/>
    <s v="500/1000"/>
    <n v="2000"/>
    <n v="1356.92"/>
    <n v="5000000"/>
    <n v="441714"/>
    <s v="MALE"/>
    <s v="Associate"/>
    <s v="Handlers-Cleaners"/>
    <s v="Wife"/>
    <n v="0"/>
    <n v="0"/>
    <d v="2015-02-26T00:00:00"/>
    <s v="Single Vehicle Collision"/>
    <s v="Rear Collision"/>
    <s v="Major Damage"/>
    <s v="Other"/>
    <s v="NY"/>
    <s v="Arlington"/>
    <n v="2"/>
    <n v="1"/>
    <s v="Unknown"/>
    <n v="0"/>
    <n v="1"/>
    <s v="Yes"/>
    <n v="46980"/>
    <n v="5220"/>
    <n v="5220"/>
    <n v="36540"/>
    <s v="Audi"/>
    <s v="A5"/>
    <n v="1998"/>
    <x v="1"/>
    <s v="High"/>
    <x v="0"/>
  </r>
  <r>
    <n v="456"/>
    <n v="60"/>
    <n v="556080"/>
    <d v="1996-11-11T00:00:00"/>
    <s v="OH"/>
    <s v="250/500"/>
    <n v="1000"/>
    <n v="766.19"/>
    <n v="0"/>
    <n v="612260"/>
    <s v="FEMALE"/>
    <s v="Associate"/>
    <s v="Sales"/>
    <s v="Husband"/>
    <n v="0"/>
    <n v="0"/>
    <d v="2015-02-26T00:00:00"/>
    <s v="Parked Car"/>
    <s v="Unknown"/>
    <s v="Minor Damage"/>
    <s v="Police"/>
    <s v="WV"/>
    <s v="Columbus"/>
    <n v="6"/>
    <n v="1"/>
    <s v="Unknown"/>
    <n v="0"/>
    <n v="3"/>
    <s v="Unknown"/>
    <n v="5060"/>
    <n v="460"/>
    <n v="920"/>
    <n v="3680"/>
    <s v="Mercedes"/>
    <s v="E400"/>
    <n v="2007"/>
    <x v="1"/>
    <s v="Medium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n v="163"/>
    <n v="33"/>
    <n v="529112"/>
    <d v="1990-01-08T00:00:00"/>
    <s v="IN"/>
    <s v="100/300"/>
    <n v="500"/>
    <n v="1240.47"/>
    <n v="0"/>
    <n v="472573"/>
    <s v="FEMALE"/>
    <s v="Associate"/>
    <s v="Other-Service"/>
    <s v="Husband"/>
    <n v="35300"/>
    <n v="0"/>
    <d v="2015-02-18T00:00:00"/>
    <s v="Multi-Vehicle Collision"/>
    <s v="Rear Collision"/>
    <s v="Total Loss"/>
    <s v="Fire"/>
    <s v="NC"/>
    <s v="North bend"/>
    <n v="11"/>
    <n v="3"/>
    <s v="Yes"/>
    <n v="1"/>
    <x v="0"/>
    <x v="0"/>
    <x v="0"/>
    <x v="0"/>
    <x v="0"/>
    <n v="63090"/>
    <x v="0"/>
    <x v="0"/>
    <x v="0"/>
    <x v="0"/>
    <s v="Low"/>
    <s v="Morning"/>
    <x v="0"/>
  </r>
  <r>
    <n v="108"/>
    <n v="33"/>
    <n v="512813"/>
    <d v="1990-01-27T00:00:00"/>
    <s v="IL"/>
    <s v="100/300"/>
    <n v="2000"/>
    <n v="694.45"/>
    <n v="0"/>
    <n v="450703"/>
    <s v="FEMALE"/>
    <s v="JD"/>
    <s v="Armed-Forces"/>
    <s v="Not-In-Family"/>
    <n v="0"/>
    <n v="0"/>
    <d v="2015-01-20T00:00:00"/>
    <s v="Multi-Vehicle Collision"/>
    <s v="Side Collision"/>
    <s v="Major Damage"/>
    <s v="Police"/>
    <s v="WV"/>
    <s v="North bend"/>
    <n v="6"/>
    <n v="3"/>
    <s v="Unknown"/>
    <n v="0"/>
    <x v="0"/>
    <x v="1"/>
    <x v="1"/>
    <x v="1"/>
    <x v="1"/>
    <n v="46800"/>
    <x v="1"/>
    <x v="1"/>
    <x v="1"/>
    <x v="1"/>
    <s v="High"/>
    <s v="Morning"/>
    <x v="0"/>
  </r>
  <r>
    <n v="98"/>
    <n v="31"/>
    <n v="171183"/>
    <d v="1990-02-01T00:00:00"/>
    <s v="IN"/>
    <s v="100/300"/>
    <n v="500"/>
    <n v="671.92"/>
    <n v="0"/>
    <n v="468300"/>
    <s v="MALE"/>
    <s v="Masters"/>
    <s v="Machine-Op-Inspct"/>
    <s v="Wife"/>
    <n v="0"/>
    <n v="-26400"/>
    <d v="2015-01-24T00:00:00"/>
    <s v="Single Vehicle Collision"/>
    <s v="Front Collision"/>
    <s v="Minor Damage"/>
    <s v="Other"/>
    <s v="NC"/>
    <s v="River wood"/>
    <n v="3"/>
    <n v="1"/>
    <s v="Unknown"/>
    <n v="2"/>
    <x v="1"/>
    <x v="0"/>
    <x v="2"/>
    <x v="2"/>
    <x v="2"/>
    <n v="49840"/>
    <x v="2"/>
    <x v="2"/>
    <x v="2"/>
    <x v="0"/>
    <s v="Low"/>
    <s v="Night"/>
    <x v="0"/>
  </r>
  <r>
    <n v="165"/>
    <n v="37"/>
    <n v="429027"/>
    <d v="1990-02-03T00:00:00"/>
    <s v="IL"/>
    <s v="100/300"/>
    <n v="1000"/>
    <n v="1137.03"/>
    <n v="0"/>
    <n v="603195"/>
    <s v="MALE"/>
    <s v="Associate"/>
    <s v="Tech-Support"/>
    <s v="Unmarried"/>
    <n v="0"/>
    <n v="0"/>
    <d v="2015-02-27T00:00:00"/>
    <s v="Multi-Vehicle Collision"/>
    <s v="Front Collision"/>
    <s v="Total Loss"/>
    <s v="Police"/>
    <s v="VA"/>
    <s v="Columbus"/>
    <n v="23"/>
    <n v="3"/>
    <s v="Unknown"/>
    <n v="2"/>
    <x v="2"/>
    <x v="1"/>
    <x v="3"/>
    <x v="3"/>
    <x v="3"/>
    <n v="32830"/>
    <x v="3"/>
    <x v="3"/>
    <x v="3"/>
    <x v="0"/>
    <s v="Medium"/>
    <s v="Evening"/>
    <x v="0"/>
  </r>
  <r>
    <n v="224"/>
    <n v="40"/>
    <n v="914088"/>
    <d v="1990-02-08T00:00:00"/>
    <s v="OH"/>
    <s v="100/300"/>
    <n v="2000"/>
    <n v="1291.7"/>
    <n v="0"/>
    <n v="609837"/>
    <s v="FEMALE"/>
    <s v="JD"/>
    <s v="Sales"/>
    <s v="Not-In-Family"/>
    <n v="0"/>
    <n v="-55600"/>
    <d v="2015-01-08T00:00:00"/>
    <s v="Single Vehicle Collision"/>
    <s v="Side Collision"/>
    <s v="Minor Damage"/>
    <s v="Other"/>
    <s v="SC"/>
    <s v="North bend"/>
    <n v="21"/>
    <n v="1"/>
    <s v="No"/>
    <n v="1"/>
    <x v="1"/>
    <x v="1"/>
    <x v="4"/>
    <x v="4"/>
    <x v="4"/>
    <n v="46560"/>
    <x v="4"/>
    <x v="4"/>
    <x v="4"/>
    <x v="0"/>
    <s v="High"/>
    <s v="Evening"/>
    <x v="0"/>
  </r>
  <r>
    <n v="154"/>
    <n v="34"/>
    <n v="598554"/>
    <d v="1990-02-14T00:00:00"/>
    <s v="IN"/>
    <s v="100/300"/>
    <n v="500"/>
    <n v="795.23"/>
    <n v="0"/>
    <n v="609216"/>
    <s v="MALE"/>
    <s v="PhD"/>
    <s v="Machine-Op-Inspct"/>
    <s v="Other-Relative"/>
    <n v="36900"/>
    <n v="0"/>
    <d v="2015-01-10T00:00:00"/>
    <s v="Multi-Vehicle Collision"/>
    <s v="Rear Collision"/>
    <s v="Major Damage"/>
    <s v="Police"/>
    <s v="NY"/>
    <s v="Springfield"/>
    <n v="15"/>
    <n v="3"/>
    <s v="Yes"/>
    <n v="2"/>
    <x v="0"/>
    <x v="0"/>
    <x v="5"/>
    <x v="5"/>
    <x v="5"/>
    <n v="54040"/>
    <x v="1"/>
    <x v="5"/>
    <x v="0"/>
    <x v="1"/>
    <s v="Low"/>
    <s v="Afternoon"/>
    <x v="0"/>
  </r>
  <r>
    <n v="421"/>
    <n v="56"/>
    <n v="728025"/>
    <d v="1990-02-15T00:00:00"/>
    <s v="IN"/>
    <s v="100/300"/>
    <n v="500"/>
    <n v="1935.85"/>
    <n v="4000000"/>
    <n v="470826"/>
    <s v="MALE"/>
    <s v="Masters"/>
    <s v="Machine-Op-Inspct"/>
    <s v="Own-Child"/>
    <n v="49500"/>
    <n v="-81100"/>
    <d v="2015-01-12T00:00:00"/>
    <s v="Single Vehicle Collision"/>
    <s v="Rear Collision"/>
    <s v="Major Damage"/>
    <s v="Ambulance"/>
    <s v="NY"/>
    <s v="Hillsdale"/>
    <n v="7"/>
    <n v="1"/>
    <s v="Unknown"/>
    <n v="2"/>
    <x v="3"/>
    <x v="0"/>
    <x v="6"/>
    <x v="6"/>
    <x v="6"/>
    <n v="67440"/>
    <x v="5"/>
    <x v="6"/>
    <x v="5"/>
    <x v="1"/>
    <s v="Low"/>
    <s v="Morning"/>
    <x v="0"/>
  </r>
  <r>
    <n v="260"/>
    <n v="46"/>
    <n v="344480"/>
    <d v="1990-02-18T00:00:00"/>
    <s v="OH"/>
    <s v="100/300"/>
    <n v="2000"/>
    <n v="1482.57"/>
    <n v="0"/>
    <n v="607133"/>
    <s v="MALE"/>
    <s v="MD"/>
    <s v="Priv-House-Serv"/>
    <s v="Husband"/>
    <n v="35000"/>
    <n v="0"/>
    <d v="2015-02-20T00:00:00"/>
    <s v="Single Vehicle Collision"/>
    <s v="Front Collision"/>
    <s v="Minor Damage"/>
    <s v="Fire"/>
    <s v="NY"/>
    <s v="Columbus"/>
    <n v="7"/>
    <n v="1"/>
    <s v="No"/>
    <n v="0"/>
    <x v="0"/>
    <x v="2"/>
    <x v="2"/>
    <x v="7"/>
    <x v="7"/>
    <n v="42720"/>
    <x v="6"/>
    <x v="7"/>
    <x v="6"/>
    <x v="0"/>
    <s v="High"/>
    <s v="Morning"/>
    <x v="0"/>
  </r>
  <r>
    <n v="129"/>
    <n v="28"/>
    <n v="818413"/>
    <d v="1990-02-23T00:00:00"/>
    <s v="OH"/>
    <s v="500/1000"/>
    <n v="1000"/>
    <n v="1377.94"/>
    <n v="0"/>
    <n v="442540"/>
    <s v="MALE"/>
    <s v="Masters"/>
    <s v="Machine-Op-Inspct"/>
    <s v="Not-In-Family"/>
    <n v="0"/>
    <n v="0"/>
    <d v="2015-02-21T00:00:00"/>
    <s v="Single Vehicle Collision"/>
    <s v="Side Collision"/>
    <s v="Major Damage"/>
    <s v="Fire"/>
    <s v="NY"/>
    <s v="Springfield"/>
    <n v="23"/>
    <n v="1"/>
    <s v="Unknown"/>
    <n v="2"/>
    <x v="3"/>
    <x v="0"/>
    <x v="7"/>
    <x v="8"/>
    <x v="8"/>
    <n v="29760"/>
    <x v="6"/>
    <x v="7"/>
    <x v="6"/>
    <x v="0"/>
    <s v="Medium"/>
    <s v="Evening"/>
    <x v="0"/>
  </r>
  <r>
    <n v="266"/>
    <n v="46"/>
    <n v="246705"/>
    <d v="1990-03-14T00:00:00"/>
    <s v="OH"/>
    <s v="250/500"/>
    <n v="500"/>
    <n v="1270.02"/>
    <n v="0"/>
    <n v="456600"/>
    <s v="FEMALE"/>
    <s v="Associate"/>
    <s v="Tech-Support"/>
    <s v="Own-Child"/>
    <n v="0"/>
    <n v="-45800"/>
    <d v="2015-01-08T00:00:00"/>
    <s v="Parked Car"/>
    <s v="Unknown"/>
    <s v="Minor Damage"/>
    <s v="Police"/>
    <s v="NC"/>
    <s v="Northbrook"/>
    <n v="5"/>
    <n v="1"/>
    <s v="No"/>
    <n v="1"/>
    <x v="2"/>
    <x v="0"/>
    <x v="8"/>
    <x v="9"/>
    <x v="9"/>
    <n v="1440"/>
    <x v="6"/>
    <x v="8"/>
    <x v="5"/>
    <x v="0"/>
    <s v="Low"/>
    <s v="Night"/>
    <x v="0"/>
  </r>
  <r>
    <n v="271"/>
    <n v="42"/>
    <n v="307447"/>
    <d v="1990-03-17T00:00:00"/>
    <s v="IL"/>
    <s v="100/300"/>
    <n v="500"/>
    <n v="1515.3"/>
    <n v="0"/>
    <n v="603248"/>
    <s v="FEMALE"/>
    <s v="High School"/>
    <s v="Machine-Op-Inspct"/>
    <s v="Not-In-Family"/>
    <n v="0"/>
    <n v="0"/>
    <d v="2015-01-19T00:00:00"/>
    <s v="Multi-Vehicle Collision"/>
    <s v="Rear Collision"/>
    <s v="Total Loss"/>
    <s v="Ambulance"/>
    <s v="SC"/>
    <s v="North bend"/>
    <n v="21"/>
    <n v="3"/>
    <s v="No"/>
    <n v="1"/>
    <x v="1"/>
    <x v="2"/>
    <x v="9"/>
    <x v="10"/>
    <x v="10"/>
    <n v="68160"/>
    <x v="5"/>
    <x v="9"/>
    <x v="6"/>
    <x v="0"/>
    <s v="Low"/>
    <s v="Evening"/>
    <x v="0"/>
  </r>
  <r>
    <n v="355"/>
    <n v="47"/>
    <n v="939631"/>
    <d v="1990-03-18T00:00:00"/>
    <s v="OH"/>
    <s v="500/1000"/>
    <n v="2000"/>
    <n v="1273.7"/>
    <n v="4000000"/>
    <n v="433473"/>
    <s v="MALE"/>
    <s v="College"/>
    <s v="Other-Service"/>
    <s v="Husband"/>
    <n v="0"/>
    <n v="0"/>
    <d v="2015-01-10T00:00:00"/>
    <s v="Multi-Vehicle Collision"/>
    <s v="Front Collision"/>
    <s v="Major Damage"/>
    <s v="Fire"/>
    <s v="WV"/>
    <s v="Arlington"/>
    <n v="19"/>
    <n v="3"/>
    <s v="No"/>
    <n v="2"/>
    <x v="0"/>
    <x v="2"/>
    <x v="10"/>
    <x v="11"/>
    <x v="11"/>
    <n v="50240"/>
    <x v="3"/>
    <x v="10"/>
    <x v="7"/>
    <x v="1"/>
    <s v="High"/>
    <s v="Evening"/>
    <x v="0"/>
  </r>
  <r>
    <n v="234"/>
    <n v="43"/>
    <n v="965187"/>
    <d v="1990-03-26T00:00:00"/>
    <s v="OH"/>
    <s v="250/500"/>
    <n v="500"/>
    <n v="1257.04"/>
    <n v="0"/>
    <n v="448294"/>
    <s v="MALE"/>
    <s v="Associate"/>
    <s v="Protective-Serv"/>
    <s v="Own-Child"/>
    <n v="0"/>
    <n v="-48800"/>
    <d v="2015-03-01T00:00:00"/>
    <s v="Single Vehicle Collision"/>
    <s v="Rear Collision"/>
    <s v="Major Damage"/>
    <s v="Police"/>
    <s v="SC"/>
    <s v="Northbrook"/>
    <n v="4"/>
    <n v="1"/>
    <s v="No"/>
    <n v="2"/>
    <x v="2"/>
    <x v="1"/>
    <x v="11"/>
    <x v="12"/>
    <x v="12"/>
    <n v="36120"/>
    <x v="4"/>
    <x v="4"/>
    <x v="1"/>
    <x v="0"/>
    <s v="Low"/>
    <s v="Night"/>
    <x v="0"/>
  </r>
  <r>
    <n v="250"/>
    <n v="43"/>
    <n v="687755"/>
    <d v="1990-03-28T00:00:00"/>
    <s v="IL"/>
    <s v="500/1000"/>
    <n v="2000"/>
    <n v="1539.06"/>
    <n v="0"/>
    <n v="434150"/>
    <s v="MALE"/>
    <s v="Masters"/>
    <s v="Sales"/>
    <s v="Other-Relative"/>
    <n v="37800"/>
    <n v="0"/>
    <d v="2015-01-20T00:00:00"/>
    <s v="Single Vehicle Collision"/>
    <s v="Front Collision"/>
    <s v="Minor Damage"/>
    <s v="Fire"/>
    <s v="SC"/>
    <s v="Hillsdale"/>
    <n v="2"/>
    <n v="1"/>
    <s v="No"/>
    <n v="0"/>
    <x v="3"/>
    <x v="0"/>
    <x v="12"/>
    <x v="13"/>
    <x v="13"/>
    <n v="42800"/>
    <x v="2"/>
    <x v="11"/>
    <x v="8"/>
    <x v="0"/>
    <s v="High"/>
    <s v="Night"/>
    <x v="0"/>
  </r>
  <r>
    <n v="212"/>
    <n v="35"/>
    <n v="620855"/>
    <d v="1990-04-29T00:00:00"/>
    <s v="IN"/>
    <s v="500/1000"/>
    <n v="2000"/>
    <n v="1123.8900000000001"/>
    <n v="0"/>
    <n v="468313"/>
    <s v="MALE"/>
    <s v="MD"/>
    <s v="Priv-House-Serv"/>
    <s v="Unmarried"/>
    <n v="35400"/>
    <n v="-49200"/>
    <d v="2015-01-21T00:00:00"/>
    <s v="Multi-Vehicle Collision"/>
    <s v="Front Collision"/>
    <s v="Total Loss"/>
    <s v="Fire"/>
    <s v="NY"/>
    <s v="Columbus"/>
    <n v="0"/>
    <n v="3"/>
    <s v="Unknown"/>
    <n v="1"/>
    <x v="3"/>
    <x v="0"/>
    <x v="13"/>
    <x v="14"/>
    <x v="14"/>
    <n v="41220"/>
    <x v="7"/>
    <x v="12"/>
    <x v="9"/>
    <x v="0"/>
    <s v="High"/>
    <s v="Night"/>
    <x v="0"/>
  </r>
  <r>
    <n v="106"/>
    <n v="28"/>
    <n v="110143"/>
    <d v="1990-05-07T00:00:00"/>
    <s v="OH"/>
    <s v="100/300"/>
    <n v="2000"/>
    <n v="1609.11"/>
    <n v="0"/>
    <n v="601177"/>
    <s v="MALE"/>
    <s v="High School"/>
    <s v="Craft-Repair"/>
    <s v="Own-Child"/>
    <n v="0"/>
    <n v="0"/>
    <d v="2015-01-18T00:00:00"/>
    <s v="Vehicle Theft"/>
    <s v="Unknown"/>
    <s v="Minor Damage"/>
    <s v="Police"/>
    <s v="WV"/>
    <s v="Hillsdale"/>
    <n v="8"/>
    <n v="1"/>
    <s v="Yes"/>
    <n v="2"/>
    <x v="0"/>
    <x v="1"/>
    <x v="14"/>
    <x v="0"/>
    <x v="15"/>
    <n v="4270"/>
    <x v="8"/>
    <x v="13"/>
    <x v="10"/>
    <x v="0"/>
    <s v="High"/>
    <s v="Morning"/>
    <x v="0"/>
  </r>
  <r>
    <n v="234"/>
    <n v="41"/>
    <n v="291006"/>
    <d v="1990-05-16T00:00:00"/>
    <s v="IN"/>
    <s v="100/300"/>
    <n v="500"/>
    <n v="951.56"/>
    <n v="0"/>
    <n v="455426"/>
    <s v="FEMALE"/>
    <s v="JD"/>
    <s v="Transport-Moving"/>
    <s v="Wife"/>
    <n v="59400"/>
    <n v="-78600"/>
    <d v="2015-02-08T00:00:00"/>
    <s v="Multi-Vehicle Collision"/>
    <s v="Side Collision"/>
    <s v="Major Damage"/>
    <s v="Police"/>
    <s v="SC"/>
    <s v="River wood"/>
    <n v="3"/>
    <n v="3"/>
    <s v="No"/>
    <n v="2"/>
    <x v="0"/>
    <x v="0"/>
    <x v="15"/>
    <x v="15"/>
    <x v="16"/>
    <n v="75600"/>
    <x v="9"/>
    <x v="14"/>
    <x v="11"/>
    <x v="1"/>
    <s v="Low"/>
    <s v="Night"/>
    <x v="0"/>
  </r>
  <r>
    <n v="241"/>
    <n v="38"/>
    <n v="872734"/>
    <d v="1990-05-19T00:00:00"/>
    <s v="IN"/>
    <s v="100/300"/>
    <n v="2000"/>
    <n v="1003.23"/>
    <n v="0"/>
    <n v="470485"/>
    <s v="FEMALE"/>
    <s v="Associate"/>
    <s v="Tech-Support"/>
    <s v="Not-In-Family"/>
    <n v="0"/>
    <n v="0"/>
    <d v="2015-01-17T00:00:00"/>
    <s v="Multi-Vehicle Collision"/>
    <s v="Side Collision"/>
    <s v="Major Damage"/>
    <s v="Fire"/>
    <s v="VA"/>
    <s v="Arlington"/>
    <n v="23"/>
    <n v="3"/>
    <s v="Unknown"/>
    <n v="0"/>
    <x v="3"/>
    <x v="1"/>
    <x v="16"/>
    <x v="16"/>
    <x v="17"/>
    <n v="51920"/>
    <x v="10"/>
    <x v="15"/>
    <x v="12"/>
    <x v="0"/>
    <s v="High"/>
    <s v="Evening"/>
    <x v="0"/>
  </r>
  <r>
    <n v="145"/>
    <n v="34"/>
    <n v="454758"/>
    <d v="1990-05-20T00:00:00"/>
    <s v="IN"/>
    <s v="100/300"/>
    <n v="1000"/>
    <n v="1142.48"/>
    <n v="0"/>
    <n v="608813"/>
    <s v="FEMALE"/>
    <s v="JD"/>
    <s v="Priv-House-Serv"/>
    <s v="Other-Relative"/>
    <n v="0"/>
    <n v="0"/>
    <d v="2015-01-13T00:00:00"/>
    <s v="Single Vehicle Collision"/>
    <s v="Side Collision"/>
    <s v="Total Loss"/>
    <s v="Ambulance"/>
    <s v="NC"/>
    <s v="North bend"/>
    <n v="18"/>
    <n v="1"/>
    <s v="Yes"/>
    <n v="2"/>
    <x v="1"/>
    <x v="2"/>
    <x v="17"/>
    <x v="17"/>
    <x v="18"/>
    <n v="38000"/>
    <x v="7"/>
    <x v="16"/>
    <x v="13"/>
    <x v="0"/>
    <s v="Medium"/>
    <s v="Evening"/>
    <x v="0"/>
  </r>
  <r>
    <n v="256"/>
    <n v="41"/>
    <n v="227811"/>
    <d v="1990-05-25T00:00:00"/>
    <s v="IL"/>
    <s v="250/500"/>
    <n v="2000"/>
    <n v="1415.74"/>
    <n v="6000000"/>
    <n v="608117"/>
    <s v="FEMALE"/>
    <s v="PhD"/>
    <s v="Armed-Forces"/>
    <s v="Unmarried"/>
    <n v="48900"/>
    <n v="-62400"/>
    <d v="2015-01-10T00:00:00"/>
    <s v="Single Vehicle Collision"/>
    <s v="Front Collision"/>
    <s v="Major Damage"/>
    <s v="Police"/>
    <s v="OH"/>
    <s v="Arlington"/>
    <n v="5"/>
    <n v="1"/>
    <s v="Unknown"/>
    <n v="1"/>
    <x v="2"/>
    <x v="2"/>
    <x v="18"/>
    <x v="18"/>
    <x v="19"/>
    <n v="50720"/>
    <x v="9"/>
    <x v="14"/>
    <x v="0"/>
    <x v="1"/>
    <s v="High"/>
    <s v="Night"/>
    <x v="0"/>
  </r>
  <r>
    <n v="398"/>
    <n v="55"/>
    <n v="844062"/>
    <d v="1990-05-25T00:00:00"/>
    <s v="OH"/>
    <s v="250/500"/>
    <n v="500"/>
    <n v="862.19"/>
    <n v="0"/>
    <n v="606858"/>
    <s v="MALE"/>
    <s v="High School"/>
    <s v="Adm-Clerical"/>
    <s v="Unmarried"/>
    <n v="69400"/>
    <n v="0"/>
    <d v="2015-02-23T00:00:00"/>
    <s v="Vehicle Theft"/>
    <s v="Unknown"/>
    <s v="Trivial Damage"/>
    <s v="Police"/>
    <s v="SC"/>
    <s v="North bend"/>
    <n v="7"/>
    <n v="1"/>
    <s v="Unknown"/>
    <n v="2"/>
    <x v="3"/>
    <x v="0"/>
    <x v="19"/>
    <x v="19"/>
    <x v="20"/>
    <n v="4800"/>
    <x v="10"/>
    <x v="15"/>
    <x v="13"/>
    <x v="0"/>
    <s v="Low"/>
    <s v="Morning"/>
    <x v="0"/>
  </r>
  <r>
    <n v="239"/>
    <n v="39"/>
    <n v="506333"/>
    <d v="1990-06-22T00:00:00"/>
    <s v="IL"/>
    <s v="100/300"/>
    <n v="500"/>
    <n v="1396.83"/>
    <n v="0"/>
    <n v="442308"/>
    <s v="FEMALE"/>
    <s v="Masters"/>
    <s v="Other-Service"/>
    <s v="Husband"/>
    <n v="0"/>
    <n v="0"/>
    <d v="2015-01-06T00:00:00"/>
    <s v="Multi-Vehicle Collision"/>
    <s v="Rear Collision"/>
    <s v="Major Damage"/>
    <s v="Ambulance"/>
    <s v="WV"/>
    <s v="North bend"/>
    <n v="0"/>
    <n v="4"/>
    <s v="Unknown"/>
    <n v="0"/>
    <x v="3"/>
    <x v="2"/>
    <x v="20"/>
    <x v="20"/>
    <x v="21"/>
    <n v="55920"/>
    <x v="11"/>
    <x v="17"/>
    <x v="11"/>
    <x v="0"/>
    <s v="Low"/>
    <s v="Night"/>
    <x v="0"/>
  </r>
  <r>
    <n v="425"/>
    <n v="53"/>
    <n v="868031"/>
    <d v="1990-06-24T00:00:00"/>
    <s v="OH"/>
    <s v="250/500"/>
    <n v="2000"/>
    <n v="912.29"/>
    <n v="0"/>
    <n v="464808"/>
    <s v="FEMALE"/>
    <s v="High School"/>
    <s v="Priv-House-Serv"/>
    <s v="Husband"/>
    <n v="42900"/>
    <n v="-39100"/>
    <d v="2015-01-31T00:00:00"/>
    <s v="Multi-Vehicle Collision"/>
    <s v="Front Collision"/>
    <s v="Minor Damage"/>
    <s v="Fire"/>
    <s v="WV"/>
    <s v="North bend"/>
    <n v="17"/>
    <n v="3"/>
    <s v="Unknown"/>
    <n v="1"/>
    <x v="2"/>
    <x v="0"/>
    <x v="21"/>
    <x v="21"/>
    <x v="22"/>
    <n v="64720"/>
    <x v="8"/>
    <x v="18"/>
    <x v="6"/>
    <x v="0"/>
    <s v="High"/>
    <s v="Afternoon"/>
    <x v="0"/>
  </r>
  <r>
    <n v="90"/>
    <n v="31"/>
    <n v="524215"/>
    <d v="1990-06-24T00:00:00"/>
    <s v="OH"/>
    <s v="250/500"/>
    <n v="2000"/>
    <n v="951.27"/>
    <n v="0"/>
    <n v="607131"/>
    <s v="FEMALE"/>
    <s v="PhD"/>
    <s v="Other-Service"/>
    <s v="Not-In-Family"/>
    <n v="42100"/>
    <n v="0"/>
    <d v="2015-01-06T00:00:00"/>
    <s v="Single Vehicle Collision"/>
    <s v="Rear Collision"/>
    <s v="Total Loss"/>
    <s v="Other"/>
    <s v="SC"/>
    <s v="Hillsdale"/>
    <n v="2"/>
    <n v="1"/>
    <s v="Yes"/>
    <n v="1"/>
    <x v="1"/>
    <x v="1"/>
    <x v="22"/>
    <x v="22"/>
    <x v="23"/>
    <n v="55120"/>
    <x v="10"/>
    <x v="19"/>
    <x v="11"/>
    <x v="0"/>
    <s v="High"/>
    <s v="Night"/>
    <x v="0"/>
  </r>
  <r>
    <n v="366"/>
    <n v="50"/>
    <n v="801331"/>
    <d v="1990-07-08T00:00:00"/>
    <s v="IN"/>
    <s v="500/1000"/>
    <n v="1000"/>
    <n v="1561.41"/>
    <n v="0"/>
    <n v="462767"/>
    <s v="FEMALE"/>
    <s v="High School"/>
    <s v="Handlers-Cleaners"/>
    <s v="Husband"/>
    <n v="21200"/>
    <n v="0"/>
    <d v="2015-01-04T00:00:00"/>
    <s v="Multi-Vehicle Collision"/>
    <s v="Rear Collision"/>
    <s v="Minor Damage"/>
    <s v="Police"/>
    <s v="NY"/>
    <s v="Arlington"/>
    <n v="5"/>
    <n v="3"/>
    <s v="Yes"/>
    <n v="1"/>
    <x v="3"/>
    <x v="2"/>
    <x v="23"/>
    <x v="23"/>
    <x v="24"/>
    <n v="44730"/>
    <x v="5"/>
    <x v="20"/>
    <x v="13"/>
    <x v="0"/>
    <s v="Medium"/>
    <s v="Night"/>
    <x v="0"/>
  </r>
  <r>
    <n v="134"/>
    <n v="36"/>
    <n v="469426"/>
    <d v="1990-07-15T00:00:00"/>
    <s v="OH"/>
    <s v="250/500"/>
    <n v="1000"/>
    <n v="1497.41"/>
    <n v="0"/>
    <n v="613842"/>
    <s v="MALE"/>
    <s v="PhD"/>
    <s v="Machine-Op-Inspct"/>
    <s v="Husband"/>
    <n v="14100"/>
    <n v="-44500"/>
    <d v="2015-01-25T00:00:00"/>
    <s v="Multi-Vehicle Collision"/>
    <s v="Side Collision"/>
    <s v="Minor Damage"/>
    <s v="Ambulance"/>
    <s v="WV"/>
    <s v="Northbrook"/>
    <n v="17"/>
    <n v="3"/>
    <s v="No"/>
    <n v="2"/>
    <x v="1"/>
    <x v="1"/>
    <x v="24"/>
    <x v="24"/>
    <x v="25"/>
    <n v="57900"/>
    <x v="2"/>
    <x v="2"/>
    <x v="9"/>
    <x v="0"/>
    <s v="Medium"/>
    <s v="Afternoon"/>
    <x v="0"/>
  </r>
  <r>
    <n v="385"/>
    <n v="51"/>
    <n v="178081"/>
    <d v="1990-07-20T00:00:00"/>
    <s v="IN"/>
    <s v="250/500"/>
    <n v="1000"/>
    <n v="976.37"/>
    <n v="0"/>
    <n v="602842"/>
    <s v="FEMALE"/>
    <s v="MD"/>
    <s v="Craft-Repair"/>
    <s v="Husband"/>
    <n v="0"/>
    <n v="-61000"/>
    <d v="2015-02-18T00:00:00"/>
    <s v="Multi-Vehicle Collision"/>
    <s v="Rear Collision"/>
    <s v="Minor Damage"/>
    <s v="Other"/>
    <s v="WV"/>
    <s v="River wood"/>
    <n v="14"/>
    <n v="3"/>
    <s v="Unknown"/>
    <n v="1"/>
    <x v="3"/>
    <x v="0"/>
    <x v="25"/>
    <x v="25"/>
    <x v="26"/>
    <n v="47320"/>
    <x v="7"/>
    <x v="16"/>
    <x v="11"/>
    <x v="0"/>
    <s v="Medium"/>
    <s v="Afternoon"/>
    <x v="0"/>
  </r>
  <r>
    <n v="157"/>
    <n v="31"/>
    <n v="121439"/>
    <d v="1990-08-02T00:00:00"/>
    <s v="IN"/>
    <s v="500/1000"/>
    <n v="500"/>
    <n v="1257.83"/>
    <n v="7000000"/>
    <n v="458622"/>
    <s v="MALE"/>
    <s v="High School"/>
    <s v="Farming-Fishing"/>
    <s v="Own-Child"/>
    <n v="40700"/>
    <n v="-41600"/>
    <d v="2015-02-14T00:00:00"/>
    <s v="Multi-Vehicle Collision"/>
    <s v="Rear Collision"/>
    <s v="Major Damage"/>
    <s v="Other"/>
    <s v="OH"/>
    <s v="Arlington"/>
    <n v="2"/>
    <n v="4"/>
    <s v="No"/>
    <n v="2"/>
    <x v="2"/>
    <x v="2"/>
    <x v="26"/>
    <x v="26"/>
    <x v="27"/>
    <n v="33390"/>
    <x v="10"/>
    <x v="21"/>
    <x v="1"/>
    <x v="1"/>
    <s v="Low"/>
    <s v="Night"/>
    <x v="0"/>
  </r>
  <r>
    <n v="65"/>
    <n v="29"/>
    <n v="476839"/>
    <d v="1990-08-09T00:00:00"/>
    <s v="IL"/>
    <s v="250/500"/>
    <n v="1000"/>
    <n v="1726.91"/>
    <n v="0"/>
    <n v="456570"/>
    <s v="MALE"/>
    <s v="High School"/>
    <s v="Other-Service"/>
    <s v="Own-Child"/>
    <n v="0"/>
    <n v="0"/>
    <d v="2015-01-28T00:00:00"/>
    <s v="Vehicle Theft"/>
    <s v="Unknown"/>
    <s v="Trivial Damage"/>
    <s v="None"/>
    <s v="VA"/>
    <s v="Hillsdale"/>
    <n v="14"/>
    <n v="1"/>
    <s v="Unknown"/>
    <n v="0"/>
    <x v="1"/>
    <x v="0"/>
    <x v="27"/>
    <x v="27"/>
    <x v="28"/>
    <n v="5040"/>
    <x v="3"/>
    <x v="3"/>
    <x v="10"/>
    <x v="0"/>
    <s v="Medium"/>
    <s v="Afternoon"/>
    <x v="0"/>
  </r>
  <r>
    <n v="294"/>
    <n v="44"/>
    <n v="477177"/>
    <d v="1990-08-15T00:00:00"/>
    <s v="IL"/>
    <s v="100/300"/>
    <n v="1000"/>
    <n v="1226.49"/>
    <n v="0"/>
    <n v="460308"/>
    <s v="FEMALE"/>
    <s v="PhD"/>
    <s v="Farming-Fishing"/>
    <s v="Unmarried"/>
    <n v="53900"/>
    <n v="0"/>
    <d v="2015-02-05T00:00:00"/>
    <s v="Vehicle Theft"/>
    <s v="Unknown"/>
    <s v="Trivial Damage"/>
    <s v="None"/>
    <s v="WV"/>
    <s v="River wood"/>
    <n v="3"/>
    <n v="1"/>
    <s v="No"/>
    <n v="0"/>
    <x v="0"/>
    <x v="2"/>
    <x v="28"/>
    <x v="28"/>
    <x v="15"/>
    <n v="4270"/>
    <x v="2"/>
    <x v="22"/>
    <x v="8"/>
    <x v="0"/>
    <s v="Medium"/>
    <s v="Night"/>
    <x v="0"/>
  </r>
  <r>
    <n v="239"/>
    <n v="39"/>
    <n v="730819"/>
    <d v="1990-08-18T00:00:00"/>
    <s v="IN"/>
    <s v="250/500"/>
    <n v="2000"/>
    <n v="625.08000000000004"/>
    <n v="0"/>
    <n v="437156"/>
    <s v="FEMALE"/>
    <s v="JD"/>
    <s v="Protective-Serv"/>
    <s v="Wife"/>
    <n v="44200"/>
    <n v="-37000"/>
    <d v="2015-01-03T00:00:00"/>
    <s v="Single Vehicle Collision"/>
    <s v="Front Collision"/>
    <s v="Major Damage"/>
    <s v="Fire"/>
    <s v="SC"/>
    <s v="River wood"/>
    <n v="10"/>
    <n v="1"/>
    <s v="No"/>
    <n v="2"/>
    <x v="3"/>
    <x v="1"/>
    <x v="29"/>
    <x v="29"/>
    <x v="29"/>
    <n v="63920"/>
    <x v="11"/>
    <x v="17"/>
    <x v="0"/>
    <x v="1"/>
    <s v="High"/>
    <s v="Morning"/>
    <x v="0"/>
  </r>
  <r>
    <n v="478"/>
    <n v="64"/>
    <n v="346002"/>
    <d v="1990-08-20T00:00:00"/>
    <s v="OH"/>
    <s v="250/500"/>
    <n v="500"/>
    <n v="835.02"/>
    <n v="0"/>
    <n v="602433"/>
    <s v="FEMALE"/>
    <s v="Associate"/>
    <s v="Adm-Clerical"/>
    <s v="Unmarried"/>
    <n v="59600"/>
    <n v="0"/>
    <d v="2015-02-02T00:00:00"/>
    <s v="Multi-Vehicle Collision"/>
    <s v="Side Collision"/>
    <s v="Minor Damage"/>
    <s v="Fire"/>
    <s v="WV"/>
    <s v="Hillsdale"/>
    <n v="17"/>
    <n v="3"/>
    <s v="No"/>
    <n v="1"/>
    <x v="0"/>
    <x v="2"/>
    <x v="30"/>
    <x v="0"/>
    <x v="30"/>
    <n v="30160"/>
    <x v="11"/>
    <x v="17"/>
    <x v="14"/>
    <x v="0"/>
    <s v="Low"/>
    <s v="Afternoon"/>
    <x v="0"/>
  </r>
  <r>
    <n v="239"/>
    <n v="38"/>
    <n v="485642"/>
    <d v="1990-08-25T00:00:00"/>
    <s v="OH"/>
    <s v="250/500"/>
    <n v="1000"/>
    <n v="1276.73"/>
    <n v="5000000"/>
    <n v="610246"/>
    <s v="FEMALE"/>
    <s v="Masters"/>
    <s v="Handlers-Cleaners"/>
    <s v="Other-Relative"/>
    <n v="0"/>
    <n v="0"/>
    <d v="2015-02-19T00:00:00"/>
    <s v="Multi-Vehicle Collision"/>
    <s v="Front Collision"/>
    <s v="Major Damage"/>
    <s v="Police"/>
    <s v="WV"/>
    <s v="Northbrook"/>
    <n v="12"/>
    <n v="3"/>
    <s v="No"/>
    <n v="1"/>
    <x v="3"/>
    <x v="0"/>
    <x v="31"/>
    <x v="30"/>
    <x v="31"/>
    <n v="48160"/>
    <x v="8"/>
    <x v="23"/>
    <x v="7"/>
    <x v="0"/>
    <s v="Medium"/>
    <s v="Afternoon"/>
    <x v="0"/>
  </r>
  <r>
    <n v="45"/>
    <n v="31"/>
    <n v="927354"/>
    <d v="1990-09-15T00:00:00"/>
    <s v="IN"/>
    <s v="100/300"/>
    <n v="500"/>
    <n v="1459.5"/>
    <n v="0"/>
    <n v="475891"/>
    <s v="MALE"/>
    <s v="MD"/>
    <s v="Priv-House-Serv"/>
    <s v="Not-In-Family"/>
    <n v="0"/>
    <n v="0"/>
    <d v="2015-02-17T00:00:00"/>
    <s v="Parked Car"/>
    <s v="Unknown"/>
    <s v="Minor Damage"/>
    <s v="None"/>
    <s v="NY"/>
    <s v="Springfield"/>
    <n v="6"/>
    <n v="1"/>
    <s v="Unknown"/>
    <n v="1"/>
    <x v="3"/>
    <x v="0"/>
    <x v="32"/>
    <x v="31"/>
    <x v="32"/>
    <n v="4000"/>
    <x v="7"/>
    <x v="24"/>
    <x v="15"/>
    <x v="0"/>
    <s v="Low"/>
    <s v="Morning"/>
    <x v="0"/>
  </r>
  <r>
    <n v="249"/>
    <n v="43"/>
    <n v="577858"/>
    <d v="1990-09-16T00:00:00"/>
    <s v="OH"/>
    <s v="100/300"/>
    <n v="2000"/>
    <n v="1148.58"/>
    <n v="0"/>
    <n v="475524"/>
    <s v="FEMALE"/>
    <s v="MD"/>
    <s v="Adm-Clerical"/>
    <s v="Not-In-Family"/>
    <n v="0"/>
    <n v="-71200"/>
    <d v="2015-02-16T00:00:00"/>
    <s v="Multi-Vehicle Collision"/>
    <s v="Rear Collision"/>
    <s v="Total Loss"/>
    <s v="Fire"/>
    <s v="SC"/>
    <s v="Arlington"/>
    <n v="4"/>
    <n v="3"/>
    <s v="Yes"/>
    <n v="2"/>
    <x v="0"/>
    <x v="1"/>
    <x v="33"/>
    <x v="32"/>
    <x v="33"/>
    <n v="45680"/>
    <x v="0"/>
    <x v="25"/>
    <x v="0"/>
    <x v="0"/>
    <s v="High"/>
    <s v="Night"/>
    <x v="0"/>
  </r>
  <r>
    <n v="257"/>
    <n v="43"/>
    <n v="863236"/>
    <d v="1990-09-20T00:00:00"/>
    <s v="IN"/>
    <s v="100/300"/>
    <n v="2000"/>
    <n v="1322.1"/>
    <n v="0"/>
    <n v="436984"/>
    <s v="MALE"/>
    <s v="High School"/>
    <s v="Prof-Specialty"/>
    <s v="Own-Child"/>
    <n v="0"/>
    <n v="-29200"/>
    <d v="2015-01-28T00:00:00"/>
    <s v="Parked Car"/>
    <s v="Unknown"/>
    <s v="Minor Damage"/>
    <s v="Police"/>
    <s v="PA"/>
    <s v="Arlington"/>
    <n v="4"/>
    <n v="1"/>
    <s v="Yes"/>
    <n v="1"/>
    <x v="3"/>
    <x v="1"/>
    <x v="34"/>
    <x v="33"/>
    <x v="34"/>
    <n v="6560"/>
    <x v="6"/>
    <x v="7"/>
    <x v="6"/>
    <x v="0"/>
    <s v="High"/>
    <s v="Night"/>
    <x v="0"/>
  </r>
  <r>
    <n v="213"/>
    <n v="35"/>
    <n v="844129"/>
    <d v="1990-09-20T00:00:00"/>
    <s v="OH"/>
    <s v="250/500"/>
    <n v="500"/>
    <n v="871.46"/>
    <n v="0"/>
    <n v="477938"/>
    <s v="MALE"/>
    <s v="MD"/>
    <s v="Tech-Support"/>
    <s v="Husband"/>
    <n v="58500"/>
    <n v="-77700"/>
    <d v="2015-01-22T00:00:00"/>
    <s v="Single Vehicle Collision"/>
    <s v="Side Collision"/>
    <s v="Total Loss"/>
    <s v="Fire"/>
    <s v="SC"/>
    <s v="Northbrook"/>
    <n v="13"/>
    <n v="1"/>
    <s v="Yes"/>
    <n v="2"/>
    <x v="1"/>
    <x v="1"/>
    <x v="35"/>
    <x v="34"/>
    <x v="35"/>
    <n v="53920"/>
    <x v="2"/>
    <x v="2"/>
    <x v="11"/>
    <x v="0"/>
    <s v="Low"/>
    <s v="Afternoon"/>
    <x v="0"/>
  </r>
  <r>
    <n v="146"/>
    <n v="31"/>
    <n v="149839"/>
    <d v="1990-09-21T00:00:00"/>
    <s v="OH"/>
    <s v="100/300"/>
    <n v="1000"/>
    <n v="1457.65"/>
    <n v="5000000"/>
    <n v="606219"/>
    <s v="FEMALE"/>
    <s v="College"/>
    <s v="Armed-Forces"/>
    <s v="Own-Child"/>
    <n v="0"/>
    <n v="0"/>
    <d v="2015-02-03T00:00:00"/>
    <s v="Multi-Vehicle Collision"/>
    <s v="Rear Collision"/>
    <s v="Major Damage"/>
    <s v="Ambulance"/>
    <s v="VA"/>
    <s v="River wood"/>
    <n v="0"/>
    <n v="3"/>
    <s v="No"/>
    <n v="1"/>
    <x v="3"/>
    <x v="0"/>
    <x v="36"/>
    <x v="35"/>
    <x v="36"/>
    <n v="40740"/>
    <x v="6"/>
    <x v="26"/>
    <x v="16"/>
    <x v="0"/>
    <s v="Medium"/>
    <s v="Night"/>
    <x v="0"/>
  </r>
  <r>
    <n v="235"/>
    <n v="42"/>
    <n v="511621"/>
    <d v="1990-09-22T00:00:00"/>
    <s v="IN"/>
    <s v="250/500"/>
    <n v="500"/>
    <n v="1072.6199999999999"/>
    <n v="0"/>
    <n v="444913"/>
    <s v="FEMALE"/>
    <s v="Masters"/>
    <s v="Machine-Op-Inspct"/>
    <s v="Husband"/>
    <n v="39900"/>
    <n v="-60200"/>
    <d v="2015-02-18T00:00:00"/>
    <s v="Multi-Vehicle Collision"/>
    <s v="Side Collision"/>
    <s v="Total Loss"/>
    <s v="Other"/>
    <s v="WV"/>
    <s v="Springfield"/>
    <n v="7"/>
    <n v="4"/>
    <s v="Unknown"/>
    <n v="2"/>
    <x v="0"/>
    <x v="1"/>
    <x v="37"/>
    <x v="36"/>
    <x v="37"/>
    <n v="55280"/>
    <x v="6"/>
    <x v="26"/>
    <x v="17"/>
    <x v="0"/>
    <s v="Low"/>
    <s v="Morning"/>
    <x v="0"/>
  </r>
  <r>
    <n v="155"/>
    <n v="34"/>
    <n v="914815"/>
    <d v="1990-09-27T00:00:00"/>
    <s v="IN"/>
    <s v="100/300"/>
    <n v="500"/>
    <n v="1706.79"/>
    <n v="0"/>
    <n v="462479"/>
    <s v="MALE"/>
    <s v="Masters"/>
    <s v="Protective-Serv"/>
    <s v="Other-Relative"/>
    <n v="0"/>
    <n v="0"/>
    <d v="2015-01-07T00:00:00"/>
    <s v="Single Vehicle Collision"/>
    <s v="Front Collision"/>
    <s v="Minor Damage"/>
    <s v="Ambulance"/>
    <s v="OH"/>
    <s v="Hillsdale"/>
    <n v="1"/>
    <n v="1"/>
    <s v="No"/>
    <n v="1"/>
    <x v="0"/>
    <x v="1"/>
    <x v="38"/>
    <x v="37"/>
    <x v="38"/>
    <n v="59920"/>
    <x v="0"/>
    <x v="0"/>
    <x v="14"/>
    <x v="0"/>
    <s v="Low"/>
    <s v="Night"/>
    <x v="0"/>
  </r>
  <r>
    <n v="242"/>
    <n v="41"/>
    <n v="512894"/>
    <d v="1990-10-02T00:00:00"/>
    <s v="OH"/>
    <s v="250/500"/>
    <n v="2000"/>
    <n v="1153.54"/>
    <n v="6000000"/>
    <n v="619657"/>
    <s v="MALE"/>
    <s v="Masters"/>
    <s v="Protective-Serv"/>
    <s v="Unmarried"/>
    <n v="0"/>
    <n v="-57000"/>
    <d v="2015-02-12T00:00:00"/>
    <s v="Multi-Vehicle Collision"/>
    <s v="Rear Collision"/>
    <s v="Minor Damage"/>
    <s v="Fire"/>
    <s v="NY"/>
    <s v="Northbrook"/>
    <n v="3"/>
    <n v="3"/>
    <s v="No"/>
    <n v="0"/>
    <x v="0"/>
    <x v="0"/>
    <x v="39"/>
    <x v="38"/>
    <x v="39"/>
    <n v="43330"/>
    <x v="6"/>
    <x v="8"/>
    <x v="4"/>
    <x v="0"/>
    <s v="High"/>
    <s v="Night"/>
    <x v="0"/>
  </r>
  <r>
    <n v="464"/>
    <n v="61"/>
    <n v="632627"/>
    <d v="1990-10-07T00:00:00"/>
    <s v="OH"/>
    <s v="500/1000"/>
    <n v="1000"/>
    <n v="1125.3699999999999"/>
    <n v="0"/>
    <n v="604450"/>
    <s v="FEMALE"/>
    <s v="Associate"/>
    <s v="Prof-Specialty"/>
    <s v="Husband"/>
    <n v="0"/>
    <n v="-56400"/>
    <d v="2015-01-13T00:00:00"/>
    <s v="Multi-Vehicle Collision"/>
    <s v="Rear Collision"/>
    <s v="Major Damage"/>
    <s v="Police"/>
    <s v="VA"/>
    <s v="North bend"/>
    <n v="6"/>
    <n v="3"/>
    <s v="Unknown"/>
    <n v="0"/>
    <x v="2"/>
    <x v="1"/>
    <x v="40"/>
    <x v="39"/>
    <x v="40"/>
    <n v="53200"/>
    <x v="8"/>
    <x v="13"/>
    <x v="15"/>
    <x v="1"/>
    <s v="Medium"/>
    <s v="Morning"/>
    <x v="0"/>
  </r>
  <r>
    <n v="131"/>
    <n v="33"/>
    <n v="432740"/>
    <d v="1990-10-09T00:00:00"/>
    <s v="IL"/>
    <s v="100/300"/>
    <n v="2000"/>
    <n v="1081.17"/>
    <n v="0"/>
    <n v="445120"/>
    <s v="MALE"/>
    <s v="MD"/>
    <s v="Sales"/>
    <s v="Wife"/>
    <n v="0"/>
    <n v="-65200"/>
    <d v="2015-01-28T00:00:00"/>
    <s v="Parked Car"/>
    <s v="Unknown"/>
    <s v="Minor Damage"/>
    <s v="Police"/>
    <s v="NY"/>
    <s v="North bend"/>
    <n v="3"/>
    <n v="1"/>
    <s v="Unknown"/>
    <n v="0"/>
    <x v="0"/>
    <x v="2"/>
    <x v="41"/>
    <x v="40"/>
    <x v="41"/>
    <n v="3920"/>
    <x v="6"/>
    <x v="7"/>
    <x v="16"/>
    <x v="0"/>
    <s v="High"/>
    <s v="Night"/>
    <x v="0"/>
  </r>
  <r>
    <n v="255"/>
    <n v="45"/>
    <n v="113516"/>
    <d v="1990-10-13T00:00:00"/>
    <s v="IL"/>
    <s v="500/1000"/>
    <n v="500"/>
    <n v="1192.27"/>
    <n v="0"/>
    <n v="600184"/>
    <s v="MALE"/>
    <s v="High School"/>
    <s v="Sales"/>
    <s v="Own-Child"/>
    <n v="0"/>
    <n v="-40200"/>
    <d v="2015-01-04T00:00:00"/>
    <s v="Single Vehicle Collision"/>
    <s v="Front Collision"/>
    <s v="Total Loss"/>
    <s v="Other"/>
    <s v="NC"/>
    <s v="River wood"/>
    <n v="16"/>
    <n v="1"/>
    <s v="No"/>
    <n v="2"/>
    <x v="1"/>
    <x v="1"/>
    <x v="42"/>
    <x v="41"/>
    <x v="42"/>
    <n v="42840"/>
    <x v="2"/>
    <x v="22"/>
    <x v="17"/>
    <x v="0"/>
    <s v="Low"/>
    <s v="Afternoon"/>
    <x v="0"/>
  </r>
  <r>
    <n v="269"/>
    <n v="41"/>
    <n v="797613"/>
    <d v="1990-10-19T00:00:00"/>
    <s v="IN"/>
    <s v="100/300"/>
    <n v="500"/>
    <n v="1463.82"/>
    <n v="0"/>
    <n v="448984"/>
    <s v="FEMALE"/>
    <s v="College"/>
    <s v="Protective-Serv"/>
    <s v="Not-In-Family"/>
    <n v="0"/>
    <n v="-72300"/>
    <d v="2015-01-24T00:00:00"/>
    <s v="Single Vehicle Collision"/>
    <s v="Rear Collision"/>
    <s v="Minor Damage"/>
    <s v="Police"/>
    <s v="SC"/>
    <s v="North bend"/>
    <n v="23"/>
    <n v="1"/>
    <s v="Yes"/>
    <n v="0"/>
    <x v="1"/>
    <x v="0"/>
    <x v="43"/>
    <x v="42"/>
    <x v="43"/>
    <n v="47580"/>
    <x v="8"/>
    <x v="18"/>
    <x v="11"/>
    <x v="0"/>
    <s v="Low"/>
    <s v="Evening"/>
    <x v="0"/>
  </r>
  <r>
    <n v="95"/>
    <n v="28"/>
    <n v="208298"/>
    <d v="1990-11-03T00:00:00"/>
    <s v="OH"/>
    <s v="250/500"/>
    <n v="1000"/>
    <n v="773.99"/>
    <n v="0"/>
    <n v="458727"/>
    <s v="MALE"/>
    <s v="Associate"/>
    <s v="Armed-Forces"/>
    <s v="Other-Relative"/>
    <n v="0"/>
    <n v="-70300"/>
    <d v="2015-01-01T00:00:00"/>
    <s v="Vehicle Theft"/>
    <s v="Unknown"/>
    <s v="Trivial Damage"/>
    <s v="None"/>
    <s v="PA"/>
    <s v="Springfield"/>
    <n v="3"/>
    <n v="1"/>
    <s v="Yes"/>
    <n v="1"/>
    <x v="2"/>
    <x v="2"/>
    <x v="44"/>
    <x v="43"/>
    <x v="44"/>
    <n v="2240"/>
    <x v="5"/>
    <x v="6"/>
    <x v="0"/>
    <x v="0"/>
    <s v="Medium"/>
    <s v="Night"/>
    <x v="0"/>
  </r>
  <r>
    <n v="16"/>
    <n v="35"/>
    <n v="110084"/>
    <d v="1990-11-27T00:00:00"/>
    <s v="IL"/>
    <s v="250/500"/>
    <n v="1000"/>
    <n v="1358.03"/>
    <n v="0"/>
    <n v="612660"/>
    <s v="MALE"/>
    <s v="JD"/>
    <s v="Sales"/>
    <s v="Own-Child"/>
    <n v="59300"/>
    <n v="-31400"/>
    <d v="2015-02-17T00:00:00"/>
    <s v="Single Vehicle Collision"/>
    <s v="Rear Collision"/>
    <s v="Total Loss"/>
    <s v="Other"/>
    <s v="SC"/>
    <s v="Hillsdale"/>
    <n v="0"/>
    <n v="1"/>
    <s v="No"/>
    <n v="2"/>
    <x v="0"/>
    <x v="0"/>
    <x v="45"/>
    <x v="44"/>
    <x v="45"/>
    <n v="35000"/>
    <x v="12"/>
    <x v="27"/>
    <x v="12"/>
    <x v="1"/>
    <s v="Medium"/>
    <s v="Night"/>
    <x v="0"/>
  </r>
  <r>
    <n v="398"/>
    <n v="53"/>
    <n v="793948"/>
    <d v="1990-12-20T00:00:00"/>
    <s v="IL"/>
    <s v="100/300"/>
    <n v="2000"/>
    <n v="1396.43"/>
    <n v="0"/>
    <n v="448722"/>
    <s v="FEMALE"/>
    <s v="Associate"/>
    <s v="Priv-House-Serv"/>
    <s v="Unmarried"/>
    <n v="21500"/>
    <n v="0"/>
    <d v="2015-01-29T00:00:00"/>
    <s v="Single Vehicle Collision"/>
    <s v="Front Collision"/>
    <s v="Total Loss"/>
    <s v="Fire"/>
    <s v="WV"/>
    <s v="Hillsdale"/>
    <n v="16"/>
    <n v="1"/>
    <s v="Yes"/>
    <n v="2"/>
    <x v="0"/>
    <x v="0"/>
    <x v="46"/>
    <x v="45"/>
    <x v="46"/>
    <n v="36890"/>
    <x v="6"/>
    <x v="7"/>
    <x v="15"/>
    <x v="0"/>
    <s v="High"/>
    <s v="Afternoon"/>
    <x v="0"/>
  </r>
  <r>
    <n v="134"/>
    <n v="32"/>
    <n v="614763"/>
    <d v="1991-01-02T00:00:00"/>
    <s v="IL"/>
    <s v="500/1000"/>
    <n v="500"/>
    <n v="1612.43"/>
    <n v="0"/>
    <n v="456762"/>
    <s v="FEMALE"/>
    <s v="MD"/>
    <s v="Other-Service"/>
    <s v="Own-Child"/>
    <n v="36400"/>
    <n v="0"/>
    <d v="2015-01-08T00:00:00"/>
    <s v="Single Vehicle Collision"/>
    <s v="Side Collision"/>
    <s v="Total Loss"/>
    <s v="Fire"/>
    <s v="VA"/>
    <s v="Springfield"/>
    <n v="2"/>
    <n v="1"/>
    <s v="Unknown"/>
    <n v="2"/>
    <x v="0"/>
    <x v="1"/>
    <x v="47"/>
    <x v="46"/>
    <x v="47"/>
    <n v="40880"/>
    <x v="11"/>
    <x v="28"/>
    <x v="3"/>
    <x v="0"/>
    <s v="Low"/>
    <s v="Night"/>
    <x v="1"/>
  </r>
  <r>
    <n v="162"/>
    <n v="33"/>
    <n v="790225"/>
    <d v="1991-01-05T00:00:00"/>
    <s v="OH"/>
    <s v="250/500"/>
    <n v="500"/>
    <n v="964.92"/>
    <n v="0"/>
    <n v="601581"/>
    <s v="FEMALE"/>
    <s v="Associate"/>
    <s v="Exec-Managerial"/>
    <s v="Other-Relative"/>
    <n v="45700"/>
    <n v="0"/>
    <d v="2015-02-09T00:00:00"/>
    <s v="Multi-Vehicle Collision"/>
    <s v="Rear Collision"/>
    <s v="Major Damage"/>
    <s v="Fire"/>
    <s v="NY"/>
    <s v="Hillsdale"/>
    <n v="17"/>
    <n v="4"/>
    <s v="No"/>
    <n v="2"/>
    <x v="0"/>
    <x v="2"/>
    <x v="48"/>
    <x v="47"/>
    <x v="48"/>
    <n v="28240"/>
    <x v="5"/>
    <x v="6"/>
    <x v="9"/>
    <x v="1"/>
    <s v="Low"/>
    <s v="Afternoon"/>
    <x v="1"/>
  </r>
  <r>
    <n v="149"/>
    <n v="37"/>
    <n v="990493"/>
    <d v="1991-01-13T00:00:00"/>
    <s v="IL"/>
    <s v="500/1000"/>
    <n v="500"/>
    <n v="1415.68"/>
    <n v="0"/>
    <n v="603381"/>
    <s v="MALE"/>
    <s v="PhD"/>
    <s v="Prof-Specialty"/>
    <s v="Own-Child"/>
    <n v="0"/>
    <n v="0"/>
    <d v="2015-02-12T00:00:00"/>
    <s v="Single Vehicle Collision"/>
    <s v="Side Collision"/>
    <s v="Total Loss"/>
    <s v="Fire"/>
    <s v="WV"/>
    <s v="Hillsdale"/>
    <n v="17"/>
    <n v="1"/>
    <s v="Yes"/>
    <n v="0"/>
    <x v="0"/>
    <x v="1"/>
    <x v="49"/>
    <x v="48"/>
    <x v="49"/>
    <n v="48600"/>
    <x v="3"/>
    <x v="10"/>
    <x v="10"/>
    <x v="0"/>
    <s v="Low"/>
    <s v="Afternoon"/>
    <x v="1"/>
  </r>
  <r>
    <n v="204"/>
    <n v="40"/>
    <n v="540152"/>
    <d v="1991-01-27T00:00:00"/>
    <s v="IL"/>
    <s v="100/300"/>
    <n v="500"/>
    <n v="1256.2"/>
    <n v="0"/>
    <n v="448310"/>
    <s v="FEMALE"/>
    <s v="JD"/>
    <s v="Sales"/>
    <s v="Not-In-Family"/>
    <n v="0"/>
    <n v="0"/>
    <d v="2015-01-07T00:00:00"/>
    <s v="Multi-Vehicle Collision"/>
    <s v="Side Collision"/>
    <s v="Minor Damage"/>
    <s v="Other"/>
    <s v="SC"/>
    <s v="North bend"/>
    <n v="10"/>
    <n v="3"/>
    <s v="Yes"/>
    <n v="1"/>
    <x v="2"/>
    <x v="1"/>
    <x v="50"/>
    <x v="49"/>
    <x v="50"/>
    <n v="25020"/>
    <x v="8"/>
    <x v="13"/>
    <x v="18"/>
    <x v="0"/>
    <s v="Low"/>
    <s v="Morning"/>
    <x v="1"/>
  </r>
  <r>
    <n v="292"/>
    <n v="45"/>
    <n v="808544"/>
    <d v="1991-02-05T00:00:00"/>
    <s v="IL"/>
    <s v="500/1000"/>
    <n v="1000"/>
    <n v="1358.91"/>
    <n v="0"/>
    <n v="451470"/>
    <s v="MALE"/>
    <s v="Masters"/>
    <s v="Craft-Repair"/>
    <s v="Unmarried"/>
    <n v="0"/>
    <n v="0"/>
    <d v="2015-01-09T00:00:00"/>
    <s v="Vehicle Theft"/>
    <s v="Unknown"/>
    <s v="Trivial Damage"/>
    <s v="Police"/>
    <s v="WV"/>
    <s v="North bend"/>
    <n v="4"/>
    <n v="1"/>
    <s v="No"/>
    <n v="0"/>
    <x v="2"/>
    <x v="0"/>
    <x v="51"/>
    <x v="50"/>
    <x v="51"/>
    <n v="5360"/>
    <x v="7"/>
    <x v="24"/>
    <x v="2"/>
    <x v="0"/>
    <s v="Medium"/>
    <s v="Night"/>
    <x v="1"/>
  </r>
  <r>
    <n v="413"/>
    <n v="55"/>
    <n v="115399"/>
    <d v="1991-02-08T00:00:00"/>
    <s v="IN"/>
    <s v="100/300"/>
    <n v="2000"/>
    <n v="1268.79"/>
    <n v="0"/>
    <n v="453148"/>
    <s v="MALE"/>
    <s v="MD"/>
    <s v="Private-House-Serv"/>
    <s v="Own-Child"/>
    <n v="0"/>
    <n v="-31000"/>
    <d v="2015-01-19T00:00:00"/>
    <s v="Single Vehicle Collision"/>
    <s v="Front Collision"/>
    <s v="Total Loss"/>
    <s v="Ambulance"/>
    <s v="WV"/>
    <s v="North bend"/>
    <n v="15"/>
    <n v="1"/>
    <s v="Unknown"/>
    <n v="2"/>
    <x v="2"/>
    <x v="0"/>
    <x v="52"/>
    <x v="51"/>
    <x v="52"/>
    <n v="73620"/>
    <x v="4"/>
    <x v="29"/>
    <x v="1"/>
    <x v="1"/>
    <s v="High"/>
    <s v="Afternoon"/>
    <x v="1"/>
  </r>
  <r>
    <n v="121"/>
    <n v="34"/>
    <n v="571462"/>
    <d v="1991-02-11T00:00:00"/>
    <s v="IN"/>
    <s v="500/1000"/>
    <n v="500"/>
    <n v="1285.42"/>
    <n v="0"/>
    <n v="465440"/>
    <s v="MALE"/>
    <s v="MD"/>
    <s v="Priv-House-Serv"/>
    <s v="Wife"/>
    <n v="0"/>
    <n v="0"/>
    <d v="2015-01-21T00:00:00"/>
    <s v="Single Vehicle Collision"/>
    <s v="Front Collision"/>
    <s v="Major Damage"/>
    <s v="Fire"/>
    <s v="VA"/>
    <s v="Northbrook"/>
    <n v="11"/>
    <n v="1"/>
    <s v="No"/>
    <n v="1"/>
    <x v="0"/>
    <x v="2"/>
    <x v="53"/>
    <x v="52"/>
    <x v="53"/>
    <n v="53840"/>
    <x v="4"/>
    <x v="29"/>
    <x v="15"/>
    <x v="1"/>
    <s v="Low"/>
    <s v="Morning"/>
    <x v="1"/>
  </r>
  <r>
    <n v="107"/>
    <n v="31"/>
    <n v="154982"/>
    <d v="1991-02-13T00:00:00"/>
    <s v="IL"/>
    <s v="500/1000"/>
    <n v="2000"/>
    <n v="1374.22"/>
    <n v="0"/>
    <n v="470603"/>
    <s v="FEMALE"/>
    <s v="PhD"/>
    <s v="Machine-Op-Inspct"/>
    <s v="Other-Relative"/>
    <n v="62000"/>
    <n v="-63100"/>
    <d v="2015-02-26T00:00:00"/>
    <s v="Single Vehicle Collision"/>
    <s v="Rear Collision"/>
    <s v="Minor Damage"/>
    <s v="Police"/>
    <s v="SC"/>
    <s v="Hillsdale"/>
    <n v="16"/>
    <n v="1"/>
    <s v="No"/>
    <n v="0"/>
    <x v="3"/>
    <x v="2"/>
    <x v="54"/>
    <x v="53"/>
    <x v="54"/>
    <n v="32620"/>
    <x v="7"/>
    <x v="16"/>
    <x v="8"/>
    <x v="0"/>
    <s v="High"/>
    <s v="Afternoon"/>
    <x v="1"/>
  </r>
  <r>
    <n v="284"/>
    <n v="48"/>
    <n v="168260"/>
    <d v="1991-03-01T00:00:00"/>
    <s v="OH"/>
    <s v="250/500"/>
    <n v="1000"/>
    <n v="1168.8"/>
    <n v="0"/>
    <n v="444232"/>
    <s v="FEMALE"/>
    <s v="JD"/>
    <s v="Tech-Support"/>
    <s v="Other-Relative"/>
    <n v="0"/>
    <n v="-42400"/>
    <d v="2015-02-28T00:00:00"/>
    <s v="Single Vehicle Collision"/>
    <s v="Side Collision"/>
    <s v="Total Loss"/>
    <s v="Other"/>
    <s v="NY"/>
    <s v="Northbrook"/>
    <n v="11"/>
    <n v="1"/>
    <s v="Unknown"/>
    <n v="0"/>
    <x v="3"/>
    <x v="1"/>
    <x v="55"/>
    <x v="54"/>
    <x v="55"/>
    <n v="26000"/>
    <x v="5"/>
    <x v="6"/>
    <x v="19"/>
    <x v="0"/>
    <s v="Medium"/>
    <s v="Morning"/>
    <x v="1"/>
  </r>
  <r>
    <n v="282"/>
    <n v="48"/>
    <n v="886473"/>
    <d v="1991-03-10T00:00:00"/>
    <s v="OH"/>
    <s v="500/1000"/>
    <n v="2000"/>
    <n v="1422.56"/>
    <n v="7000000"/>
    <n v="473705"/>
    <s v="FEMALE"/>
    <s v="MD"/>
    <s v="Prof-Specialty"/>
    <s v="Husband"/>
    <n v="26900"/>
    <n v="-55300"/>
    <d v="2015-02-09T00:00:00"/>
    <s v="Vehicle Theft"/>
    <s v="Unknown"/>
    <s v="Minor Damage"/>
    <s v="None"/>
    <s v="WV"/>
    <s v="Springfield"/>
    <n v="7"/>
    <n v="1"/>
    <s v="Unknown"/>
    <n v="1"/>
    <x v="2"/>
    <x v="2"/>
    <x v="56"/>
    <x v="43"/>
    <x v="44"/>
    <n v="2560"/>
    <x v="10"/>
    <x v="15"/>
    <x v="18"/>
    <x v="0"/>
    <s v="High"/>
    <s v="Morning"/>
    <x v="1"/>
  </r>
  <r>
    <n v="285"/>
    <n v="42"/>
    <n v="545506"/>
    <d v="1991-03-20T00:00:00"/>
    <s v="IN"/>
    <s v="100/300"/>
    <n v="500"/>
    <n v="1389.13"/>
    <n v="0"/>
    <n v="452942"/>
    <s v="MALE"/>
    <s v="Associate"/>
    <s v="Priv-House-Serv"/>
    <s v="Not-In-Family"/>
    <n v="63100"/>
    <n v="-79400"/>
    <d v="2015-01-23T00:00:00"/>
    <s v="Single Vehicle Collision"/>
    <s v="Side Collision"/>
    <s v="Total Loss"/>
    <s v="Fire"/>
    <s v="VA"/>
    <s v="Hillsdale"/>
    <n v="13"/>
    <n v="1"/>
    <s v="No"/>
    <n v="0"/>
    <x v="3"/>
    <x v="0"/>
    <x v="57"/>
    <x v="45"/>
    <x v="56"/>
    <n v="36890"/>
    <x v="6"/>
    <x v="8"/>
    <x v="6"/>
    <x v="0"/>
    <s v="Low"/>
    <s v="Afternoon"/>
    <x v="1"/>
  </r>
  <r>
    <n v="78"/>
    <n v="31"/>
    <n v="715202"/>
    <d v="1991-04-02T00:00:00"/>
    <s v="OH"/>
    <s v="250/500"/>
    <n v="1000"/>
    <n v="1377.23"/>
    <n v="0"/>
    <n v="440757"/>
    <s v="FEMALE"/>
    <s v="Masters"/>
    <s v="Armed-Forces"/>
    <s v="Unmarried"/>
    <n v="72600"/>
    <n v="0"/>
    <d v="2015-03-01T00:00:00"/>
    <s v="Multi-Vehicle Collision"/>
    <s v="Side Collision"/>
    <s v="Minor Damage"/>
    <s v="Other"/>
    <s v="NY"/>
    <s v="Hillsdale"/>
    <n v="1"/>
    <n v="3"/>
    <s v="Unknown"/>
    <n v="2"/>
    <x v="0"/>
    <x v="0"/>
    <x v="58"/>
    <x v="55"/>
    <x v="57"/>
    <n v="34860"/>
    <x v="1"/>
    <x v="5"/>
    <x v="2"/>
    <x v="0"/>
    <s v="Medium"/>
    <s v="Night"/>
    <x v="1"/>
  </r>
  <r>
    <n v="272"/>
    <n v="41"/>
    <n v="337158"/>
    <d v="1991-04-08T00:00:00"/>
    <s v="OH"/>
    <s v="250/500"/>
    <n v="2000"/>
    <n v="945.73"/>
    <n v="5000000"/>
    <n v="435663"/>
    <s v="MALE"/>
    <s v="MD"/>
    <s v="Protective-Serv"/>
    <s v="Wife"/>
    <n v="38600"/>
    <n v="-42800"/>
    <d v="2015-02-04T00:00:00"/>
    <s v="Single Vehicle Collision"/>
    <s v="Front Collision"/>
    <s v="Minor Damage"/>
    <s v="Fire"/>
    <s v="NY"/>
    <s v="Arlington"/>
    <n v="23"/>
    <n v="1"/>
    <s v="No"/>
    <n v="0"/>
    <x v="1"/>
    <x v="2"/>
    <x v="59"/>
    <x v="56"/>
    <x v="58"/>
    <n v="58870"/>
    <x v="2"/>
    <x v="2"/>
    <x v="4"/>
    <x v="1"/>
    <s v="High"/>
    <s v="Evening"/>
    <x v="1"/>
  </r>
  <r>
    <n v="381"/>
    <n v="55"/>
    <n v="963761"/>
    <d v="1991-04-13T00:00:00"/>
    <s v="OH"/>
    <s v="500/1000"/>
    <n v="500"/>
    <n v="1459.99"/>
    <n v="0"/>
    <n v="445856"/>
    <s v="FEMALE"/>
    <s v="MD"/>
    <s v="Other-Service"/>
    <s v="Wife"/>
    <n v="35900"/>
    <n v="0"/>
    <d v="2015-01-12T00:00:00"/>
    <s v="Single Vehicle Collision"/>
    <s v="Rear Collision"/>
    <s v="Major Damage"/>
    <s v="Fire"/>
    <s v="SC"/>
    <s v="Northbrook"/>
    <n v="8"/>
    <n v="1"/>
    <s v="Yes"/>
    <n v="1"/>
    <x v="2"/>
    <x v="1"/>
    <x v="60"/>
    <x v="57"/>
    <x v="59"/>
    <n v="42420"/>
    <x v="10"/>
    <x v="21"/>
    <x v="1"/>
    <x v="0"/>
    <s v="Low"/>
    <s v="Morning"/>
    <x v="1"/>
  </r>
  <r>
    <n v="211"/>
    <n v="40"/>
    <n v="253085"/>
    <d v="1991-04-25T00:00:00"/>
    <s v="IL"/>
    <s v="500/1000"/>
    <n v="1000"/>
    <n v="1575.86"/>
    <n v="0"/>
    <n v="461275"/>
    <s v="FEMALE"/>
    <s v="PhD"/>
    <s v="Other-Service"/>
    <s v="Own-Child"/>
    <n v="0"/>
    <n v="0"/>
    <d v="2015-01-12T00:00:00"/>
    <s v="Vehicle Theft"/>
    <s v="Unknown"/>
    <s v="Trivial Damage"/>
    <s v="Police"/>
    <s v="WV"/>
    <s v="Northbrook"/>
    <n v="3"/>
    <n v="1"/>
    <s v="No"/>
    <n v="1"/>
    <x v="0"/>
    <x v="2"/>
    <x v="61"/>
    <x v="58"/>
    <x v="60"/>
    <n v="2320"/>
    <x v="3"/>
    <x v="3"/>
    <x v="5"/>
    <x v="0"/>
    <s v="Medium"/>
    <s v="Night"/>
    <x v="1"/>
  </r>
  <r>
    <n v="140"/>
    <n v="36"/>
    <n v="753056"/>
    <d v="1991-05-03T00:00:00"/>
    <s v="IN"/>
    <s v="250/500"/>
    <n v="500"/>
    <n v="1363.59"/>
    <n v="0"/>
    <n v="468303"/>
    <s v="FEMALE"/>
    <s v="JD"/>
    <s v="Armed-Forces"/>
    <s v="Not-In-Family"/>
    <n v="43200"/>
    <n v="0"/>
    <d v="2015-02-08T00:00:00"/>
    <s v="Multi-Vehicle Collision"/>
    <s v="Rear Collision"/>
    <s v="Minor Damage"/>
    <s v="Other"/>
    <s v="NY"/>
    <s v="River wood"/>
    <n v="10"/>
    <n v="3"/>
    <s v="Unknown"/>
    <n v="2"/>
    <x v="1"/>
    <x v="1"/>
    <x v="62"/>
    <x v="59"/>
    <x v="61"/>
    <n v="63600"/>
    <x v="9"/>
    <x v="14"/>
    <x v="15"/>
    <x v="0"/>
    <s v="Low"/>
    <s v="Morning"/>
    <x v="1"/>
  </r>
  <r>
    <n v="137"/>
    <n v="35"/>
    <n v="645723"/>
    <d v="1991-05-05T00:00:00"/>
    <s v="OH"/>
    <s v="500/1000"/>
    <n v="500"/>
    <n v="1107.07"/>
    <n v="0"/>
    <n v="478868"/>
    <s v="FEMALE"/>
    <s v="High School"/>
    <s v="Protective-Serv"/>
    <s v="Husband"/>
    <n v="0"/>
    <n v="-45300"/>
    <d v="2015-02-04T00:00:00"/>
    <s v="Vehicle Theft"/>
    <s v="Unknown"/>
    <s v="Minor Damage"/>
    <s v="Police"/>
    <s v="VA"/>
    <s v="Hillsdale"/>
    <n v="21"/>
    <n v="1"/>
    <s v="No"/>
    <n v="0"/>
    <x v="1"/>
    <x v="1"/>
    <x v="63"/>
    <x v="19"/>
    <x v="62"/>
    <n v="2100"/>
    <x v="8"/>
    <x v="18"/>
    <x v="12"/>
    <x v="0"/>
    <s v="Low"/>
    <s v="Evening"/>
    <x v="1"/>
  </r>
  <r>
    <n v="272"/>
    <n v="41"/>
    <n v="280709"/>
    <d v="1991-05-06T00:00:00"/>
    <s v="OH"/>
    <s v="500/1000"/>
    <n v="2000"/>
    <n v="1608.34"/>
    <n v="0"/>
    <n v="466718"/>
    <s v="FEMALE"/>
    <s v="Associate"/>
    <s v="Farming-Fishing"/>
    <s v="Own-Child"/>
    <n v="33300"/>
    <n v="-10600"/>
    <d v="2015-02-16T00:00:00"/>
    <s v="Single Vehicle Collision"/>
    <s v="Side Collision"/>
    <s v="Major Damage"/>
    <s v="Other"/>
    <s v="NY"/>
    <s v="Springfield"/>
    <n v="19"/>
    <n v="1"/>
    <s v="Unknown"/>
    <n v="1"/>
    <x v="0"/>
    <x v="0"/>
    <x v="64"/>
    <x v="60"/>
    <x v="63"/>
    <n v="51680"/>
    <x v="8"/>
    <x v="18"/>
    <x v="16"/>
    <x v="0"/>
    <s v="High"/>
    <s v="Evening"/>
    <x v="1"/>
  </r>
  <r>
    <n v="122"/>
    <n v="33"/>
    <n v="553436"/>
    <d v="1991-06-03T00:00:00"/>
    <s v="IL"/>
    <s v="250/500"/>
    <n v="500"/>
    <n v="1236.5"/>
    <n v="0"/>
    <n v="619620"/>
    <s v="MALE"/>
    <s v="PhD"/>
    <s v="Other-Service"/>
    <s v="Husband"/>
    <n v="0"/>
    <n v="-48700"/>
    <d v="2015-02-12T00:00:00"/>
    <s v="Parked Car"/>
    <s v="Unknown"/>
    <s v="Trivial Damage"/>
    <s v="None"/>
    <s v="NY"/>
    <s v="Hillsdale"/>
    <n v="1"/>
    <n v="1"/>
    <s v="No"/>
    <n v="0"/>
    <x v="0"/>
    <x v="2"/>
    <x v="65"/>
    <x v="61"/>
    <x v="64"/>
    <n v="3680"/>
    <x v="1"/>
    <x v="30"/>
    <x v="7"/>
    <x v="0"/>
    <s v="Low"/>
    <s v="Night"/>
    <x v="1"/>
  </r>
  <r>
    <n v="194"/>
    <n v="34"/>
    <n v="573572"/>
    <d v="1991-06-16T00:00:00"/>
    <s v="IL"/>
    <s v="100/300"/>
    <n v="500"/>
    <n v="1429.96"/>
    <n v="0"/>
    <n v="463307"/>
    <s v="FEMALE"/>
    <s v="JD"/>
    <s v="Protective-Serv"/>
    <s v="Husband"/>
    <n v="67800"/>
    <n v="0"/>
    <d v="2015-01-12T00:00:00"/>
    <s v="Multi-Vehicle Collision"/>
    <s v="Rear Collision"/>
    <s v="Minor Damage"/>
    <s v="Ambulance"/>
    <s v="NY"/>
    <s v="North bend"/>
    <n v="11"/>
    <n v="3"/>
    <s v="No"/>
    <n v="1"/>
    <x v="2"/>
    <x v="1"/>
    <x v="66"/>
    <x v="62"/>
    <x v="65"/>
    <n v="40040"/>
    <x v="6"/>
    <x v="7"/>
    <x v="6"/>
    <x v="0"/>
    <s v="Low"/>
    <s v="Morning"/>
    <x v="1"/>
  </r>
  <r>
    <n v="398"/>
    <n v="55"/>
    <n v="815883"/>
    <d v="1991-07-02T00:00:00"/>
    <s v="OH"/>
    <s v="250/500"/>
    <n v="2000"/>
    <n v="1305.26"/>
    <n v="0"/>
    <n v="455482"/>
    <s v="MALE"/>
    <s v="MD"/>
    <s v="Farming-Fishing"/>
    <s v="Wife"/>
    <n v="66200"/>
    <n v="-49700"/>
    <d v="2015-01-08T00:00:00"/>
    <s v="Single Vehicle Collision"/>
    <s v="Rear Collision"/>
    <s v="Major Damage"/>
    <s v="Fire"/>
    <s v="VA"/>
    <s v="Hillsdale"/>
    <n v="18"/>
    <n v="1"/>
    <s v="Unknown"/>
    <n v="1"/>
    <x v="3"/>
    <x v="1"/>
    <x v="67"/>
    <x v="63"/>
    <x v="66"/>
    <n v="26720"/>
    <x v="11"/>
    <x v="31"/>
    <x v="14"/>
    <x v="1"/>
    <s v="High"/>
    <s v="Evening"/>
    <x v="1"/>
  </r>
  <r>
    <n v="195"/>
    <n v="37"/>
    <n v="376879"/>
    <d v="1991-07-11T00:00:00"/>
    <s v="IL"/>
    <s v="100/300"/>
    <n v="1000"/>
    <n v="1406.52"/>
    <n v="8000000"/>
    <n v="619148"/>
    <s v="MALE"/>
    <s v="MD"/>
    <s v="Tech-Support"/>
    <s v="Unmarried"/>
    <n v="0"/>
    <n v="0"/>
    <d v="2015-01-28T00:00:00"/>
    <s v="Single Vehicle Collision"/>
    <s v="Side Collision"/>
    <s v="Major Damage"/>
    <s v="Ambulance"/>
    <s v="SC"/>
    <s v="Arlington"/>
    <n v="12"/>
    <n v="1"/>
    <s v="No"/>
    <n v="0"/>
    <x v="2"/>
    <x v="2"/>
    <x v="68"/>
    <x v="64"/>
    <x v="67"/>
    <n v="35360"/>
    <x v="13"/>
    <x v="32"/>
    <x v="8"/>
    <x v="1"/>
    <s v="Medium"/>
    <s v="Afternoon"/>
    <x v="1"/>
  </r>
  <r>
    <n v="3"/>
    <n v="38"/>
    <n v="941851"/>
    <d v="1991-07-16T00:00:00"/>
    <s v="OH"/>
    <s v="500/1000"/>
    <n v="1000"/>
    <n v="1310.8"/>
    <n v="0"/>
    <n v="431289"/>
    <s v="FEMALE"/>
    <s v="Masters"/>
    <s v="Craft-Repair"/>
    <s v="Unmarried"/>
    <n v="0"/>
    <n v="0"/>
    <d v="2015-02-22T00:00:00"/>
    <s v="Single Vehicle Collision"/>
    <s v="Front Collision"/>
    <s v="Minor Damage"/>
    <s v="Fire"/>
    <s v="NC"/>
    <s v="Northbrook"/>
    <n v="20"/>
    <n v="1"/>
    <s v="Yes"/>
    <n v="0"/>
    <x v="0"/>
    <x v="0"/>
    <x v="69"/>
    <x v="65"/>
    <x v="68"/>
    <n v="61040"/>
    <x v="0"/>
    <x v="33"/>
    <x v="17"/>
    <x v="0"/>
    <s v="Medium"/>
    <s v="Evening"/>
    <x v="1"/>
  </r>
  <r>
    <n v="290"/>
    <n v="45"/>
    <n v="219028"/>
    <d v="1991-07-18T00:00:00"/>
    <s v="OH"/>
    <s v="100/300"/>
    <n v="1000"/>
    <n v="1311.3"/>
    <n v="0"/>
    <n v="451550"/>
    <s v="FEMALE"/>
    <s v="Associate"/>
    <s v="Machine-Op-Inspct"/>
    <s v="Wife"/>
    <n v="38500"/>
    <n v="0"/>
    <d v="2015-01-10T00:00:00"/>
    <s v="Multi-Vehicle Collision"/>
    <s v="Side Collision"/>
    <s v="Major Damage"/>
    <s v="Ambulance"/>
    <s v="NY"/>
    <s v="Hillsdale"/>
    <n v="23"/>
    <n v="3"/>
    <s v="Yes"/>
    <n v="0"/>
    <x v="1"/>
    <x v="1"/>
    <x v="70"/>
    <x v="1"/>
    <x v="69"/>
    <n v="40950"/>
    <x v="2"/>
    <x v="11"/>
    <x v="19"/>
    <x v="1"/>
    <s v="Medium"/>
    <s v="Evening"/>
    <x v="1"/>
  </r>
  <r>
    <n v="463"/>
    <n v="57"/>
    <n v="407958"/>
    <d v="1991-07-20T00:00:00"/>
    <s v="IL"/>
    <s v="250/500"/>
    <n v="500"/>
    <n v="1063.67"/>
    <n v="0"/>
    <n v="463356"/>
    <s v="MALE"/>
    <s v="Masters"/>
    <s v="Priv-House-Serv"/>
    <s v="Wife"/>
    <n v="0"/>
    <n v="0"/>
    <d v="2015-02-03T00:00:00"/>
    <s v="Single Vehicle Collision"/>
    <s v="Front Collision"/>
    <s v="Minor Damage"/>
    <s v="Police"/>
    <s v="NY"/>
    <s v="Springfield"/>
    <n v="14"/>
    <n v="1"/>
    <s v="No"/>
    <n v="2"/>
    <x v="1"/>
    <x v="1"/>
    <x v="71"/>
    <x v="66"/>
    <x v="70"/>
    <n v="46200"/>
    <x v="4"/>
    <x v="4"/>
    <x v="20"/>
    <x v="0"/>
    <s v="Low"/>
    <s v="Afternoon"/>
    <x v="1"/>
  </r>
  <r>
    <n v="121"/>
    <n v="31"/>
    <n v="439341"/>
    <d v="1991-07-20T00:00:00"/>
    <s v="IN"/>
    <s v="100/300"/>
    <n v="1000"/>
    <n v="1140.9100000000001"/>
    <n v="0"/>
    <n v="478388"/>
    <s v="MALE"/>
    <s v="Associate"/>
    <s v="Adm-Clerical"/>
    <s v="Other-Relative"/>
    <n v="51300"/>
    <n v="0"/>
    <d v="2015-02-15T00:00:00"/>
    <s v="Multi-Vehicle Collision"/>
    <s v="Side Collision"/>
    <s v="Major Damage"/>
    <s v="Fire"/>
    <s v="VA"/>
    <s v="North bend"/>
    <n v="15"/>
    <n v="3"/>
    <s v="No"/>
    <n v="1"/>
    <x v="2"/>
    <x v="0"/>
    <x v="72"/>
    <x v="67"/>
    <x v="71"/>
    <n v="51440"/>
    <x v="9"/>
    <x v="34"/>
    <x v="8"/>
    <x v="1"/>
    <s v="Medium"/>
    <s v="Afternoon"/>
    <x v="1"/>
  </r>
  <r>
    <n v="101"/>
    <n v="26"/>
    <n v="865839"/>
    <d v="1991-08-02T00:00:00"/>
    <s v="IL"/>
    <s v="500/1000"/>
    <n v="1000"/>
    <n v="1371.88"/>
    <n v="0"/>
    <n v="462420"/>
    <s v="FEMALE"/>
    <s v="MD"/>
    <s v="Prof-Specialty"/>
    <s v="Husband"/>
    <n v="0"/>
    <n v="0"/>
    <d v="2015-02-04T00:00:00"/>
    <s v="Parked Car"/>
    <s v="Unknown"/>
    <s v="Trivial Damage"/>
    <s v="None"/>
    <s v="VA"/>
    <s v="Arlington"/>
    <n v="4"/>
    <n v="1"/>
    <s v="Unknown"/>
    <n v="2"/>
    <x v="2"/>
    <x v="0"/>
    <x v="61"/>
    <x v="58"/>
    <x v="72"/>
    <n v="2030"/>
    <x v="7"/>
    <x v="16"/>
    <x v="20"/>
    <x v="0"/>
    <s v="Medium"/>
    <s v="Night"/>
    <x v="1"/>
  </r>
  <r>
    <n v="253"/>
    <n v="43"/>
    <n v="582480"/>
    <d v="1991-08-07T00:00:00"/>
    <s v="IL"/>
    <s v="500/1000"/>
    <n v="500"/>
    <n v="1187.01"/>
    <n v="7000000"/>
    <n v="613436"/>
    <s v="FEMALE"/>
    <s v="Associate"/>
    <s v="Tech-Support"/>
    <s v="Unmarried"/>
    <n v="46300"/>
    <n v="-33000"/>
    <d v="2015-02-02T00:00:00"/>
    <s v="Vehicle Theft"/>
    <s v="Unknown"/>
    <s v="Trivial Damage"/>
    <s v="Police"/>
    <s v="NY"/>
    <s v="Northbrook"/>
    <n v="9"/>
    <n v="1"/>
    <s v="No"/>
    <n v="0"/>
    <x v="0"/>
    <x v="0"/>
    <x v="73"/>
    <x v="43"/>
    <x v="73"/>
    <n v="2560"/>
    <x v="9"/>
    <x v="14"/>
    <x v="0"/>
    <x v="0"/>
    <s v="Low"/>
    <s v="Morning"/>
    <x v="1"/>
  </r>
  <r>
    <n v="282"/>
    <n v="46"/>
    <n v="502634"/>
    <d v="1991-08-17T00:00:00"/>
    <s v="OH"/>
    <s v="100/300"/>
    <n v="2000"/>
    <n v="1558.86"/>
    <n v="0"/>
    <n v="450800"/>
    <s v="MALE"/>
    <s v="MD"/>
    <s v="Other-Service"/>
    <s v="Wife"/>
    <n v="51100"/>
    <n v="-75100"/>
    <d v="2015-02-17T00:00:00"/>
    <s v="Single Vehicle Collision"/>
    <s v="Front Collision"/>
    <s v="Minor Damage"/>
    <s v="Police"/>
    <s v="NY"/>
    <s v="Springfield"/>
    <n v="2"/>
    <n v="1"/>
    <s v="Unknown"/>
    <n v="2"/>
    <x v="2"/>
    <x v="2"/>
    <x v="74"/>
    <x v="68"/>
    <x v="74"/>
    <n v="48580"/>
    <x v="11"/>
    <x v="35"/>
    <x v="13"/>
    <x v="0"/>
    <s v="High"/>
    <s v="Night"/>
    <x v="1"/>
  </r>
  <r>
    <n v="285"/>
    <n v="44"/>
    <n v="844117"/>
    <d v="1991-08-21T00:00:00"/>
    <s v="OH"/>
    <s v="250/500"/>
    <n v="2000"/>
    <n v="1144.3"/>
    <n v="0"/>
    <n v="609458"/>
    <s v="MALE"/>
    <s v="MD"/>
    <s v="Priv-House-Serv"/>
    <s v="Not-In-Family"/>
    <n v="52600"/>
    <n v="0"/>
    <d v="2015-02-04T00:00:00"/>
    <s v="Vehicle Theft"/>
    <s v="Unknown"/>
    <s v="Minor Damage"/>
    <s v="Police"/>
    <s v="WV"/>
    <s v="Northbrook"/>
    <n v="3"/>
    <n v="1"/>
    <s v="Yes"/>
    <n v="1"/>
    <x v="1"/>
    <x v="0"/>
    <x v="75"/>
    <x v="69"/>
    <x v="75"/>
    <n v="4500"/>
    <x v="0"/>
    <x v="0"/>
    <x v="16"/>
    <x v="0"/>
    <s v="High"/>
    <s v="Night"/>
    <x v="1"/>
  </r>
  <r>
    <n v="86"/>
    <n v="28"/>
    <n v="613226"/>
    <d v="1991-08-22T00:00:00"/>
    <s v="IN"/>
    <s v="100/300"/>
    <n v="2000"/>
    <n v="1595.07"/>
    <n v="0"/>
    <n v="439304"/>
    <s v="MALE"/>
    <s v="PhD"/>
    <s v="Transport-Moving"/>
    <s v="Unmarried"/>
    <n v="75800"/>
    <n v="0"/>
    <d v="2015-02-23T00:00:00"/>
    <s v="Single Vehicle Collision"/>
    <s v="Side Collision"/>
    <s v="Minor Damage"/>
    <s v="Police"/>
    <s v="VA"/>
    <s v="Hillsdale"/>
    <n v="19"/>
    <n v="1"/>
    <s v="Yes"/>
    <n v="0"/>
    <x v="2"/>
    <x v="1"/>
    <x v="76"/>
    <x v="70"/>
    <x v="76"/>
    <n v="47280"/>
    <x v="13"/>
    <x v="32"/>
    <x v="8"/>
    <x v="0"/>
    <s v="High"/>
    <s v="Evening"/>
    <x v="1"/>
  </r>
  <r>
    <n v="392"/>
    <n v="50"/>
    <n v="556415"/>
    <d v="1991-08-22T00:00:00"/>
    <s v="OH"/>
    <s v="100/300"/>
    <n v="2000"/>
    <n v="1108.97"/>
    <n v="0"/>
    <n v="431496"/>
    <s v="FEMALE"/>
    <s v="PhD"/>
    <s v="Exec-Managerial"/>
    <s v="Not-In-Family"/>
    <n v="68400"/>
    <n v="-66800"/>
    <d v="2015-01-14T00:00:00"/>
    <s v="Single Vehicle Collision"/>
    <s v="Side Collision"/>
    <s v="Minor Damage"/>
    <s v="Other"/>
    <s v="WV"/>
    <s v="Springfield"/>
    <n v="4"/>
    <n v="1"/>
    <s v="No"/>
    <n v="2"/>
    <x v="2"/>
    <x v="1"/>
    <x v="77"/>
    <x v="71"/>
    <x v="77"/>
    <n v="74790"/>
    <x v="8"/>
    <x v="18"/>
    <x v="8"/>
    <x v="0"/>
    <s v="High"/>
    <s v="Night"/>
    <x v="1"/>
  </r>
  <r>
    <n v="101"/>
    <n v="33"/>
    <n v="552788"/>
    <d v="1991-09-03T00:00:00"/>
    <s v="IL"/>
    <s v="500/1000"/>
    <n v="1000"/>
    <n v="1313.64"/>
    <n v="0"/>
    <n v="438617"/>
    <s v="FEMALE"/>
    <s v="College"/>
    <s v="Priv-House-Serv"/>
    <s v="Unmarried"/>
    <n v="12100"/>
    <n v="0"/>
    <d v="2015-02-10T00:00:00"/>
    <s v="Parked Car"/>
    <s v="Unknown"/>
    <s v="Trivial Damage"/>
    <s v="None"/>
    <s v="NY"/>
    <s v="Hillsdale"/>
    <n v="3"/>
    <n v="1"/>
    <s v="Yes"/>
    <n v="1"/>
    <x v="1"/>
    <x v="2"/>
    <x v="78"/>
    <x v="72"/>
    <x v="78"/>
    <n v="3120"/>
    <x v="3"/>
    <x v="10"/>
    <x v="2"/>
    <x v="0"/>
    <s v="Medium"/>
    <s v="Night"/>
    <x v="1"/>
  </r>
  <r>
    <n v="64"/>
    <n v="30"/>
    <n v="159243"/>
    <d v="1991-09-19T00:00:00"/>
    <s v="IL"/>
    <s v="250/500"/>
    <n v="2000"/>
    <n v="1681.01"/>
    <n v="0"/>
    <n v="446174"/>
    <s v="MALE"/>
    <s v="JD"/>
    <s v="Protective-Serv"/>
    <s v="Own-Child"/>
    <n v="0"/>
    <n v="-51100"/>
    <d v="2015-02-07T00:00:00"/>
    <s v="Parked Car"/>
    <s v="Unknown"/>
    <s v="Minor Damage"/>
    <s v="None"/>
    <s v="SC"/>
    <s v="River wood"/>
    <n v="16"/>
    <n v="1"/>
    <s v="No"/>
    <n v="2"/>
    <x v="0"/>
    <x v="2"/>
    <x v="41"/>
    <x v="40"/>
    <x v="79"/>
    <n v="2940"/>
    <x v="13"/>
    <x v="32"/>
    <x v="3"/>
    <x v="0"/>
    <s v="High"/>
    <s v="Afternoon"/>
    <x v="1"/>
  </r>
  <r>
    <n v="199"/>
    <n v="38"/>
    <n v="206004"/>
    <d v="1991-09-26T00:00:00"/>
    <s v="IL"/>
    <s v="250/500"/>
    <n v="1000"/>
    <n v="1281.25"/>
    <n v="0"/>
    <n v="467780"/>
    <s v="FEMALE"/>
    <s v="High School"/>
    <s v="Tech-Support"/>
    <s v="Other-Relative"/>
    <n v="0"/>
    <n v="-53100"/>
    <d v="2015-02-04T00:00:00"/>
    <s v="Single Vehicle Collision"/>
    <s v="Front Collision"/>
    <s v="Major Damage"/>
    <s v="Police"/>
    <s v="WV"/>
    <s v="Columbus"/>
    <n v="6"/>
    <n v="1"/>
    <s v="Unknown"/>
    <n v="0"/>
    <x v="2"/>
    <x v="2"/>
    <x v="79"/>
    <x v="73"/>
    <x v="80"/>
    <n v="32320"/>
    <x v="11"/>
    <x v="17"/>
    <x v="11"/>
    <x v="1"/>
    <s v="Medium"/>
    <s v="Morning"/>
    <x v="1"/>
  </r>
  <r>
    <n v="285"/>
    <n v="47"/>
    <n v="729534"/>
    <d v="1991-09-30T00:00:00"/>
    <s v="IN"/>
    <s v="100/300"/>
    <n v="1000"/>
    <n v="1216.68"/>
    <n v="0"/>
    <n v="610989"/>
    <s v="FEMALE"/>
    <s v="Masters"/>
    <s v="Sales"/>
    <s v="Other-Relative"/>
    <n v="55100"/>
    <n v="0"/>
    <d v="2015-01-06T00:00:00"/>
    <s v="Vehicle Theft"/>
    <s v="Unknown"/>
    <s v="Trivial Damage"/>
    <s v="Police"/>
    <s v="SC"/>
    <s v="Columbus"/>
    <n v="8"/>
    <n v="1"/>
    <s v="No"/>
    <n v="1"/>
    <x v="0"/>
    <x v="2"/>
    <x v="80"/>
    <x v="74"/>
    <x v="81"/>
    <n v="2100"/>
    <x v="2"/>
    <x v="11"/>
    <x v="18"/>
    <x v="0"/>
    <s v="Medium"/>
    <s v="Morning"/>
    <x v="1"/>
  </r>
  <r>
    <n v="438"/>
    <n v="57"/>
    <n v="714346"/>
    <d v="1991-10-05T00:00:00"/>
    <s v="OH"/>
    <s v="500/1000"/>
    <n v="500"/>
    <n v="1119.29"/>
    <n v="0"/>
    <n v="616164"/>
    <s v="FEMALE"/>
    <s v="MD"/>
    <s v="Machine-Op-Inspct"/>
    <s v="Husband"/>
    <n v="0"/>
    <n v="0"/>
    <d v="2015-01-15T00:00:00"/>
    <s v="Single Vehicle Collision"/>
    <s v="Side Collision"/>
    <s v="Minor Damage"/>
    <s v="Police"/>
    <s v="SC"/>
    <s v="Hillsdale"/>
    <n v="14"/>
    <n v="1"/>
    <s v="Unknown"/>
    <n v="0"/>
    <x v="1"/>
    <x v="2"/>
    <x v="81"/>
    <x v="75"/>
    <x v="82"/>
    <n v="32560"/>
    <x v="12"/>
    <x v="36"/>
    <x v="15"/>
    <x v="1"/>
    <s v="Low"/>
    <s v="Afternoon"/>
    <x v="1"/>
  </r>
  <r>
    <n v="156"/>
    <n v="37"/>
    <n v="371635"/>
    <d v="1991-10-13T00:00:00"/>
    <s v="OH"/>
    <s v="500/1000"/>
    <n v="1000"/>
    <n v="1086.48"/>
    <n v="6000000"/>
    <n v="444903"/>
    <s v="MALE"/>
    <s v="Associate"/>
    <s v="Machine-Op-Inspct"/>
    <s v="Unmarried"/>
    <n v="0"/>
    <n v="-53800"/>
    <d v="2015-01-16T00:00:00"/>
    <s v="Multi-Vehicle Collision"/>
    <s v="Rear Collision"/>
    <s v="Total Loss"/>
    <s v="Other"/>
    <s v="NY"/>
    <s v="Northbrook"/>
    <n v="17"/>
    <n v="3"/>
    <s v="Unknown"/>
    <n v="1"/>
    <x v="0"/>
    <x v="1"/>
    <x v="82"/>
    <x v="76"/>
    <x v="83"/>
    <n v="56320"/>
    <x v="7"/>
    <x v="16"/>
    <x v="10"/>
    <x v="0"/>
    <s v="Medium"/>
    <s v="Afternoon"/>
    <x v="1"/>
  </r>
  <r>
    <n v="247"/>
    <n v="39"/>
    <n v="599031"/>
    <d v="1991-10-29T00:00:00"/>
    <s v="IN"/>
    <s v="100/300"/>
    <n v="500"/>
    <n v="1558.29"/>
    <n v="0"/>
    <n v="456781"/>
    <s v="FEMALE"/>
    <s v="Masters"/>
    <s v="Protective-Serv"/>
    <s v="Unmarried"/>
    <n v="0"/>
    <n v="-49300"/>
    <d v="2015-02-16T00:00:00"/>
    <s v="Vehicle Theft"/>
    <s v="Unknown"/>
    <s v="Trivial Damage"/>
    <s v="Police"/>
    <s v="WV"/>
    <s v="Springfield"/>
    <n v="5"/>
    <n v="1"/>
    <s v="Yes"/>
    <n v="1"/>
    <x v="2"/>
    <x v="0"/>
    <x v="83"/>
    <x v="77"/>
    <x v="84"/>
    <n v="5390"/>
    <x v="8"/>
    <x v="23"/>
    <x v="15"/>
    <x v="0"/>
    <s v="Low"/>
    <s v="Night"/>
    <x v="1"/>
  </r>
  <r>
    <n v="332"/>
    <n v="47"/>
    <n v="994538"/>
    <d v="1991-11-01T00:00:00"/>
    <s v="IL"/>
    <s v="100/300"/>
    <n v="2000"/>
    <n v="1083.01"/>
    <n v="0"/>
    <n v="448882"/>
    <s v="MALE"/>
    <s v="MD"/>
    <s v="Craft-Repair"/>
    <s v="Other-Relative"/>
    <n v="91900"/>
    <n v="0"/>
    <d v="2015-01-31T00:00:00"/>
    <s v="Multi-Vehicle Collision"/>
    <s v="Front Collision"/>
    <s v="Major Damage"/>
    <s v="Police"/>
    <s v="WV"/>
    <s v="Arlington"/>
    <n v="22"/>
    <n v="4"/>
    <s v="Yes"/>
    <n v="2"/>
    <x v="1"/>
    <x v="0"/>
    <x v="84"/>
    <x v="78"/>
    <x v="85"/>
    <n v="49680"/>
    <x v="13"/>
    <x v="37"/>
    <x v="16"/>
    <x v="1"/>
    <s v="High"/>
    <s v="Evening"/>
    <x v="1"/>
  </r>
  <r>
    <n v="233"/>
    <n v="37"/>
    <n v="876714"/>
    <d v="1991-11-03T00:00:00"/>
    <s v="IL"/>
    <s v="100/300"/>
    <n v="2000"/>
    <n v="1603.42"/>
    <n v="0"/>
    <n v="616637"/>
    <s v="FEMALE"/>
    <s v="High School"/>
    <s v="Sales"/>
    <s v="Wife"/>
    <n v="61600"/>
    <n v="-30200"/>
    <d v="2015-02-06T00:00:00"/>
    <s v="Single Vehicle Collision"/>
    <s v="Front Collision"/>
    <s v="Total Loss"/>
    <s v="Fire"/>
    <s v="NY"/>
    <s v="Columbus"/>
    <n v="17"/>
    <n v="1"/>
    <s v="Yes"/>
    <n v="0"/>
    <x v="2"/>
    <x v="1"/>
    <x v="85"/>
    <x v="79"/>
    <x v="86"/>
    <n v="60390"/>
    <x v="6"/>
    <x v="8"/>
    <x v="6"/>
    <x v="0"/>
    <s v="High"/>
    <s v="Afternoon"/>
    <x v="1"/>
  </r>
  <r>
    <n v="97"/>
    <n v="26"/>
    <n v="225865"/>
    <d v="1991-11-04T00:00:00"/>
    <s v="IL"/>
    <s v="250/500"/>
    <n v="1000"/>
    <n v="1252.08"/>
    <n v="0"/>
    <n v="465456"/>
    <s v="MALE"/>
    <s v="College"/>
    <s v="Exec-Managerial"/>
    <s v="Not-In-Family"/>
    <n v="0"/>
    <n v="0"/>
    <d v="2015-02-08T00:00:00"/>
    <s v="Multi-Vehicle Collision"/>
    <s v="Rear Collision"/>
    <s v="Major Damage"/>
    <s v="Other"/>
    <s v="VA"/>
    <s v="Springfield"/>
    <n v="4"/>
    <n v="2"/>
    <s v="Yes"/>
    <n v="2"/>
    <x v="2"/>
    <x v="2"/>
    <x v="86"/>
    <x v="80"/>
    <x v="87"/>
    <n v="35280"/>
    <x v="0"/>
    <x v="25"/>
    <x v="15"/>
    <x v="1"/>
    <s v="Medium"/>
    <s v="Night"/>
    <x v="1"/>
  </r>
  <r>
    <n v="64"/>
    <n v="28"/>
    <n v="342830"/>
    <d v="1991-11-09T00:00:00"/>
    <s v="IL"/>
    <s v="500/1000"/>
    <n v="1000"/>
    <n v="1468.82"/>
    <n v="0"/>
    <n v="474731"/>
    <s v="MALE"/>
    <s v="JD"/>
    <s v="Handlers-Cleaners"/>
    <s v="Other-Relative"/>
    <n v="56800"/>
    <n v="-51800"/>
    <d v="2015-02-13T00:00:00"/>
    <s v="Multi-Vehicle Collision"/>
    <s v="Side Collision"/>
    <s v="Minor Damage"/>
    <s v="Fire"/>
    <s v="SC"/>
    <s v="River wood"/>
    <n v="9"/>
    <n v="3"/>
    <s v="No"/>
    <n v="2"/>
    <x v="0"/>
    <x v="2"/>
    <x v="87"/>
    <x v="81"/>
    <x v="45"/>
    <n v="45000"/>
    <x v="0"/>
    <x v="33"/>
    <x v="2"/>
    <x v="0"/>
    <s v="Medium"/>
    <s v="Morning"/>
    <x v="1"/>
  </r>
  <r>
    <n v="7"/>
    <n v="21"/>
    <n v="204294"/>
    <d v="1991-11-16T00:00:00"/>
    <s v="IN"/>
    <s v="500/1000"/>
    <n v="1000"/>
    <n v="1342.72"/>
    <n v="0"/>
    <n v="445638"/>
    <s v="MALE"/>
    <s v="Associate"/>
    <s v="Machine-Op-Inspct"/>
    <s v="Wife"/>
    <n v="0"/>
    <n v="-45300"/>
    <d v="2015-02-10T00:00:00"/>
    <s v="Single Vehicle Collision"/>
    <s v="Front Collision"/>
    <s v="Total Loss"/>
    <s v="Other"/>
    <s v="NY"/>
    <s v="Hillsdale"/>
    <n v="21"/>
    <n v="1"/>
    <s v="Unknown"/>
    <n v="1"/>
    <x v="2"/>
    <x v="0"/>
    <x v="88"/>
    <x v="82"/>
    <x v="74"/>
    <n v="48580"/>
    <x v="0"/>
    <x v="33"/>
    <x v="7"/>
    <x v="0"/>
    <s v="Medium"/>
    <s v="Evening"/>
    <x v="1"/>
  </r>
  <r>
    <n v="275"/>
    <n v="40"/>
    <n v="253005"/>
    <d v="1991-11-20T00:00:00"/>
    <s v="OH"/>
    <s v="250/500"/>
    <n v="2000"/>
    <n v="1190.5999999999999"/>
    <n v="0"/>
    <n v="434206"/>
    <s v="MALE"/>
    <s v="Masters"/>
    <s v="Exec-Managerial"/>
    <s v="Unmarried"/>
    <n v="0"/>
    <n v="-45300"/>
    <d v="2015-01-06T00:00:00"/>
    <s v="Single Vehicle Collision"/>
    <s v="Rear Collision"/>
    <s v="Minor Damage"/>
    <s v="Fire"/>
    <s v="OH"/>
    <s v="River wood"/>
    <n v="17"/>
    <n v="1"/>
    <s v="Unknown"/>
    <n v="1"/>
    <x v="3"/>
    <x v="1"/>
    <x v="89"/>
    <x v="83"/>
    <x v="88"/>
    <n v="27510"/>
    <x v="9"/>
    <x v="34"/>
    <x v="19"/>
    <x v="0"/>
    <s v="High"/>
    <s v="Afternoon"/>
    <x v="1"/>
  </r>
  <r>
    <n v="122"/>
    <n v="29"/>
    <n v="283925"/>
    <d v="1991-11-21T00:00:00"/>
    <s v="OH"/>
    <s v="250/500"/>
    <n v="1000"/>
    <n v="1629.94"/>
    <n v="0"/>
    <n v="620104"/>
    <s v="FEMALE"/>
    <s v="Masters"/>
    <s v="Priv-House-Serv"/>
    <s v="Other-Relative"/>
    <n v="0"/>
    <n v="-47100"/>
    <d v="2015-02-02T00:00:00"/>
    <s v="Parked Car"/>
    <s v="Unknown"/>
    <s v="Trivial Damage"/>
    <s v="None"/>
    <s v="SC"/>
    <s v="River wood"/>
    <n v="17"/>
    <n v="1"/>
    <s v="Unknown"/>
    <n v="0"/>
    <x v="0"/>
    <x v="2"/>
    <x v="90"/>
    <x v="84"/>
    <x v="89"/>
    <n v="3150"/>
    <x v="4"/>
    <x v="4"/>
    <x v="0"/>
    <x v="0"/>
    <s v="Medium"/>
    <s v="Afternoon"/>
    <x v="1"/>
  </r>
  <r>
    <n v="130"/>
    <n v="28"/>
    <n v="542245"/>
    <d v="1991-11-25T00:00:00"/>
    <s v="OH"/>
    <s v="500/1000"/>
    <n v="1000"/>
    <n v="1003.15"/>
    <n v="0"/>
    <n v="462377"/>
    <s v="FEMALE"/>
    <s v="JD"/>
    <s v="Farming-Fishing"/>
    <s v="Other-Relative"/>
    <n v="0"/>
    <n v="-38500"/>
    <d v="2015-01-23T00:00:00"/>
    <s v="Multi-Vehicle Collision"/>
    <s v="Front Collision"/>
    <s v="Minor Damage"/>
    <s v="Ambulance"/>
    <s v="SC"/>
    <s v="Hillsdale"/>
    <n v="21"/>
    <n v="2"/>
    <s v="Yes"/>
    <n v="2"/>
    <x v="0"/>
    <x v="2"/>
    <x v="91"/>
    <x v="85"/>
    <x v="90"/>
    <n v="58860"/>
    <x v="2"/>
    <x v="22"/>
    <x v="16"/>
    <x v="0"/>
    <s v="Medium"/>
    <s v="Evening"/>
    <x v="1"/>
  </r>
  <r>
    <n v="143"/>
    <n v="30"/>
    <n v="250249"/>
    <d v="1991-11-28T00:00:00"/>
    <s v="IN"/>
    <s v="100/300"/>
    <n v="500"/>
    <n v="1392.39"/>
    <n v="5000000"/>
    <n v="436499"/>
    <s v="FEMALE"/>
    <s v="High School"/>
    <s v="Exec-Managerial"/>
    <s v="Unmarried"/>
    <n v="0"/>
    <n v="-65700"/>
    <d v="2015-01-12T00:00:00"/>
    <s v="Single Vehicle Collision"/>
    <s v="Rear Collision"/>
    <s v="Minor Damage"/>
    <s v="Fire"/>
    <s v="SC"/>
    <s v="River wood"/>
    <n v="16"/>
    <n v="1"/>
    <s v="No"/>
    <n v="2"/>
    <x v="1"/>
    <x v="1"/>
    <x v="92"/>
    <x v="86"/>
    <x v="91"/>
    <n v="38010"/>
    <x v="6"/>
    <x v="26"/>
    <x v="16"/>
    <x v="0"/>
    <s v="Low"/>
    <s v="Afternoon"/>
    <x v="1"/>
  </r>
  <r>
    <n v="275"/>
    <n v="45"/>
    <n v="403737"/>
    <d v="1991-12-06T00:00:00"/>
    <s v="IN"/>
    <s v="500/1000"/>
    <n v="2000"/>
    <n v="1447.77"/>
    <n v="0"/>
    <n v="605756"/>
    <s v="FEMALE"/>
    <s v="Associate"/>
    <s v="Adm-Clerical"/>
    <s v="Wife"/>
    <n v="39400"/>
    <n v="-63900"/>
    <d v="2015-01-18T00:00:00"/>
    <s v="Multi-Vehicle Collision"/>
    <s v="Side Collision"/>
    <s v="Total Loss"/>
    <s v="Ambulance"/>
    <s v="VA"/>
    <s v="North bend"/>
    <n v="8"/>
    <n v="3"/>
    <s v="Yes"/>
    <n v="1"/>
    <x v="0"/>
    <x v="0"/>
    <x v="93"/>
    <x v="87"/>
    <x v="92"/>
    <n v="48240"/>
    <x v="10"/>
    <x v="15"/>
    <x v="14"/>
    <x v="0"/>
    <s v="High"/>
    <s v="Morning"/>
    <x v="1"/>
  </r>
  <r>
    <n v="231"/>
    <n v="37"/>
    <n v="991553"/>
    <d v="1991-12-12T00:00:00"/>
    <s v="OH"/>
    <s v="250/500"/>
    <n v="500"/>
    <n v="920.81"/>
    <n v="0"/>
    <n v="467654"/>
    <s v="FEMALE"/>
    <s v="High School"/>
    <s v="Sales"/>
    <s v="Wife"/>
    <n v="0"/>
    <n v="0"/>
    <d v="2015-02-13T00:00:00"/>
    <s v="Single Vehicle Collision"/>
    <s v="Rear Collision"/>
    <s v="Major Damage"/>
    <s v="Fire"/>
    <s v="SC"/>
    <s v="Hillsdale"/>
    <n v="14"/>
    <n v="1"/>
    <s v="Yes"/>
    <n v="2"/>
    <x v="1"/>
    <x v="0"/>
    <x v="94"/>
    <x v="0"/>
    <x v="93"/>
    <n v="63280"/>
    <x v="5"/>
    <x v="20"/>
    <x v="2"/>
    <x v="1"/>
    <s v="Low"/>
    <s v="Afternoon"/>
    <x v="1"/>
  </r>
  <r>
    <n v="230"/>
    <n v="41"/>
    <n v="736771"/>
    <d v="1991-12-14T00:00:00"/>
    <s v="IN"/>
    <s v="100/300"/>
    <n v="1000"/>
    <n v="1464.03"/>
    <n v="0"/>
    <n v="444797"/>
    <s v="MALE"/>
    <s v="JD"/>
    <s v="Transport-Moving"/>
    <s v="Own-Child"/>
    <n v="0"/>
    <n v="0"/>
    <d v="2015-02-08T00:00:00"/>
    <s v="Multi-Vehicle Collision"/>
    <s v="Side Collision"/>
    <s v="Minor Damage"/>
    <s v="Ambulance"/>
    <s v="NY"/>
    <s v="Springfield"/>
    <n v="19"/>
    <n v="3"/>
    <s v="Unknown"/>
    <n v="2"/>
    <x v="1"/>
    <x v="0"/>
    <x v="95"/>
    <x v="64"/>
    <x v="67"/>
    <n v="44200"/>
    <x v="3"/>
    <x v="10"/>
    <x v="17"/>
    <x v="0"/>
    <s v="Medium"/>
    <s v="Evening"/>
    <x v="1"/>
  </r>
  <r>
    <n v="145"/>
    <n v="37"/>
    <n v="794534"/>
    <d v="1991-12-14T00:00:00"/>
    <s v="OH"/>
    <s v="250/500"/>
    <n v="2000"/>
    <n v="1434.27"/>
    <n v="0"/>
    <n v="457234"/>
    <s v="FEMALE"/>
    <s v="Associate"/>
    <s v="Tech-Support"/>
    <s v="Unmarried"/>
    <n v="0"/>
    <n v="-35900"/>
    <d v="2015-01-04T00:00:00"/>
    <s v="Single Vehicle Collision"/>
    <s v="Rear Collision"/>
    <s v="Major Damage"/>
    <s v="Other"/>
    <s v="VA"/>
    <s v="Arlington"/>
    <n v="13"/>
    <n v="1"/>
    <s v="Unknown"/>
    <n v="2"/>
    <x v="3"/>
    <x v="0"/>
    <x v="96"/>
    <x v="88"/>
    <x v="94"/>
    <n v="40080"/>
    <x v="1"/>
    <x v="5"/>
    <x v="8"/>
    <x v="0"/>
    <s v="High"/>
    <s v="Afternoon"/>
    <x v="1"/>
  </r>
  <r>
    <n v="210"/>
    <n v="35"/>
    <n v="131478"/>
    <d v="1991-12-25T00:00:00"/>
    <s v="IL"/>
    <s v="500/1000"/>
    <n v="1000"/>
    <n v="1346.27"/>
    <n v="0"/>
    <n v="468508"/>
    <s v="MALE"/>
    <s v="Masters"/>
    <s v="Farming-Fishing"/>
    <s v="Not-In-Family"/>
    <n v="44900"/>
    <n v="-91400"/>
    <d v="2015-01-03T00:00:00"/>
    <s v="Single Vehicle Collision"/>
    <s v="Front Collision"/>
    <s v="Total Loss"/>
    <s v="Ambulance"/>
    <s v="WV"/>
    <s v="Arlington"/>
    <n v="11"/>
    <n v="1"/>
    <s v="No"/>
    <n v="0"/>
    <x v="2"/>
    <x v="0"/>
    <x v="97"/>
    <x v="35"/>
    <x v="36"/>
    <n v="46560"/>
    <x v="11"/>
    <x v="31"/>
    <x v="18"/>
    <x v="0"/>
    <s v="Medium"/>
    <s v="Morning"/>
    <x v="1"/>
  </r>
  <r>
    <n v="118"/>
    <n v="28"/>
    <n v="283414"/>
    <d v="1991-12-28T00:00:00"/>
    <s v="IN"/>
    <s v="500/1000"/>
    <n v="2000"/>
    <n v="1207.3599999999999"/>
    <n v="0"/>
    <n v="432896"/>
    <s v="FEMALE"/>
    <s v="High School"/>
    <s v="Handlers-Cleaners"/>
    <s v="Own-Child"/>
    <n v="0"/>
    <n v="-57000"/>
    <d v="2015-03-01T00:00:00"/>
    <s v="Multi-Vehicle Collision"/>
    <s v="Front Collision"/>
    <s v="Major Damage"/>
    <s v="Ambulance"/>
    <s v="WV"/>
    <s v="Columbus"/>
    <n v="22"/>
    <n v="2"/>
    <s v="No"/>
    <n v="1"/>
    <x v="1"/>
    <x v="0"/>
    <x v="98"/>
    <x v="89"/>
    <x v="95"/>
    <n v="51940"/>
    <x v="12"/>
    <x v="36"/>
    <x v="2"/>
    <x v="0"/>
    <s v="High"/>
    <s v="Evening"/>
    <x v="1"/>
  </r>
  <r>
    <n v="201"/>
    <n v="40"/>
    <n v="799501"/>
    <d v="1991-12-28T00:00:00"/>
    <s v="OH"/>
    <s v="250/500"/>
    <n v="2000"/>
    <n v="1315.56"/>
    <n v="0"/>
    <n v="471806"/>
    <s v="FEMALE"/>
    <s v="PhD"/>
    <s v="Transport-Moving"/>
    <s v="Not-In-Family"/>
    <n v="0"/>
    <n v="0"/>
    <d v="2015-02-18T00:00:00"/>
    <s v="Vehicle Theft"/>
    <s v="Unknown"/>
    <s v="Minor Damage"/>
    <s v="Police"/>
    <s v="SC"/>
    <s v="Northbrook"/>
    <n v="14"/>
    <n v="1"/>
    <s v="Yes"/>
    <n v="0"/>
    <x v="1"/>
    <x v="1"/>
    <x v="99"/>
    <x v="90"/>
    <x v="96"/>
    <n v="4340"/>
    <x v="13"/>
    <x v="37"/>
    <x v="7"/>
    <x v="0"/>
    <s v="High"/>
    <s v="Afternoon"/>
    <x v="1"/>
  </r>
  <r>
    <n v="284"/>
    <n v="43"/>
    <n v="961496"/>
    <d v="1992-01-05T00:00:00"/>
    <s v="IL"/>
    <s v="250/500"/>
    <n v="500"/>
    <n v="1123.8399999999999"/>
    <n v="0"/>
    <n v="609898"/>
    <s v="MALE"/>
    <s v="PhD"/>
    <s v="Prof-Specialty"/>
    <s v="Other-Relative"/>
    <n v="48200"/>
    <n v="0"/>
    <d v="2015-01-23T00:00:00"/>
    <s v="Multi-Vehicle Collision"/>
    <s v="Side Collision"/>
    <s v="Total Loss"/>
    <s v="Fire"/>
    <s v="WV"/>
    <s v="Columbus"/>
    <n v="12"/>
    <n v="3"/>
    <s v="No"/>
    <n v="0"/>
    <x v="1"/>
    <x v="1"/>
    <x v="100"/>
    <x v="91"/>
    <x v="97"/>
    <n v="26880"/>
    <x v="9"/>
    <x v="14"/>
    <x v="11"/>
    <x v="0"/>
    <s v="Low"/>
    <s v="Afternoon"/>
    <x v="2"/>
  </r>
  <r>
    <n v="126"/>
    <n v="28"/>
    <n v="596914"/>
    <d v="1992-01-05T00:00:00"/>
    <s v="IN"/>
    <s v="250/500"/>
    <n v="500"/>
    <n v="1508.9"/>
    <n v="0"/>
    <n v="472814"/>
    <s v="FEMALE"/>
    <s v="JD"/>
    <s v="Machine-Op-Inspct"/>
    <s v="Other-Relative"/>
    <n v="0"/>
    <n v="0"/>
    <d v="2015-01-01T00:00:00"/>
    <s v="Multi-Vehicle Collision"/>
    <s v="Rear Collision"/>
    <s v="Total Loss"/>
    <s v="Police"/>
    <s v="WV"/>
    <s v="North bend"/>
    <n v="3"/>
    <n v="4"/>
    <s v="No"/>
    <n v="0"/>
    <x v="0"/>
    <x v="0"/>
    <x v="101"/>
    <x v="92"/>
    <x v="98"/>
    <n v="45200"/>
    <x v="2"/>
    <x v="11"/>
    <x v="1"/>
    <x v="0"/>
    <s v="Low"/>
    <s v="Night"/>
    <x v="2"/>
  </r>
  <r>
    <n v="41"/>
    <n v="25"/>
    <n v="958857"/>
    <d v="1992-01-15T00:00:00"/>
    <s v="IN"/>
    <s v="100/300"/>
    <n v="1000"/>
    <n v="1226.83"/>
    <n v="0"/>
    <n v="607763"/>
    <s v="FEMALE"/>
    <s v="College"/>
    <s v="Exec-Managerial"/>
    <s v="Not-In-Family"/>
    <n v="0"/>
    <n v="-56100"/>
    <d v="2015-01-07T00:00:00"/>
    <s v="Multi-Vehicle Collision"/>
    <s v="Side Collision"/>
    <s v="Major Damage"/>
    <s v="Other"/>
    <s v="SC"/>
    <s v="Columbus"/>
    <n v="12"/>
    <n v="3"/>
    <s v="Yes"/>
    <n v="2"/>
    <x v="1"/>
    <x v="0"/>
    <x v="102"/>
    <x v="0"/>
    <x v="99"/>
    <n v="39480"/>
    <x v="10"/>
    <x v="15"/>
    <x v="1"/>
    <x v="1"/>
    <s v="Medium"/>
    <s v="Afternoon"/>
    <x v="2"/>
  </r>
  <r>
    <n v="279"/>
    <n v="45"/>
    <n v="598308"/>
    <d v="1992-01-28T00:00:00"/>
    <s v="IN"/>
    <s v="250/500"/>
    <n v="2000"/>
    <n v="1333.97"/>
    <n v="6000000"/>
    <n v="620819"/>
    <s v="FEMALE"/>
    <s v="MD"/>
    <s v="Other-Service"/>
    <s v="Unmarried"/>
    <n v="61100"/>
    <n v="-30700"/>
    <d v="2015-01-12T00:00:00"/>
    <s v="Multi-Vehicle Collision"/>
    <s v="Rear Collision"/>
    <s v="Major Damage"/>
    <s v="Other"/>
    <s v="SC"/>
    <s v="Arlington"/>
    <n v="21"/>
    <n v="3"/>
    <s v="Unknown"/>
    <n v="1"/>
    <x v="1"/>
    <x v="0"/>
    <x v="103"/>
    <x v="93"/>
    <x v="100"/>
    <n v="38850"/>
    <x v="4"/>
    <x v="29"/>
    <x v="1"/>
    <x v="1"/>
    <s v="High"/>
    <s v="Evening"/>
    <x v="2"/>
  </r>
  <r>
    <n v="26"/>
    <n v="39"/>
    <n v="493161"/>
    <d v="1992-01-30T00:00:00"/>
    <s v="IN"/>
    <s v="250/500"/>
    <n v="1000"/>
    <n v="770.76"/>
    <n v="0"/>
    <n v="433155"/>
    <s v="MALE"/>
    <s v="Masters"/>
    <s v="Tech-Support"/>
    <s v="Husband"/>
    <n v="0"/>
    <n v="-53700"/>
    <d v="2015-02-18T00:00:00"/>
    <s v="Single Vehicle Collision"/>
    <s v="Side Collision"/>
    <s v="Major Damage"/>
    <s v="Police"/>
    <s v="WV"/>
    <s v="Columbus"/>
    <n v="0"/>
    <n v="1"/>
    <s v="No"/>
    <n v="0"/>
    <x v="2"/>
    <x v="0"/>
    <x v="104"/>
    <x v="94"/>
    <x v="101"/>
    <n v="34860"/>
    <x v="5"/>
    <x v="9"/>
    <x v="3"/>
    <x v="0"/>
    <s v="Medium"/>
    <s v="Night"/>
    <x v="2"/>
  </r>
  <r>
    <n v="247"/>
    <n v="44"/>
    <n v="926665"/>
    <d v="1992-02-04T00:00:00"/>
    <s v="OH"/>
    <s v="250/500"/>
    <n v="2000"/>
    <n v="1101.51"/>
    <n v="0"/>
    <n v="619108"/>
    <s v="FEMALE"/>
    <s v="College"/>
    <s v="Farming-Fishing"/>
    <s v="Not-In-Family"/>
    <n v="64000"/>
    <n v="0"/>
    <d v="2015-02-11T00:00:00"/>
    <s v="Multi-Vehicle Collision"/>
    <s v="Front Collision"/>
    <s v="Minor Damage"/>
    <s v="Fire"/>
    <s v="NY"/>
    <s v="River wood"/>
    <n v="22"/>
    <n v="3"/>
    <s v="No"/>
    <n v="2"/>
    <x v="2"/>
    <x v="2"/>
    <x v="5"/>
    <x v="95"/>
    <x v="102"/>
    <n v="46320"/>
    <x v="9"/>
    <x v="14"/>
    <x v="12"/>
    <x v="0"/>
    <s v="High"/>
    <s v="Evening"/>
    <x v="2"/>
  </r>
  <r>
    <n v="259"/>
    <n v="43"/>
    <n v="871305"/>
    <d v="1992-02-14T00:00:00"/>
    <s v="IL"/>
    <s v="500/1000"/>
    <n v="2000"/>
    <n v="1537.13"/>
    <n v="0"/>
    <n v="471614"/>
    <s v="FEMALE"/>
    <s v="PhD"/>
    <s v="Handlers-Cleaners"/>
    <s v="Own-Child"/>
    <n v="0"/>
    <n v="-58300"/>
    <d v="2015-01-02T00:00:00"/>
    <s v="Multi-Vehicle Collision"/>
    <s v="Side Collision"/>
    <s v="Total Loss"/>
    <s v="Other"/>
    <s v="NY"/>
    <s v="North bend"/>
    <n v="3"/>
    <n v="3"/>
    <s v="No"/>
    <n v="0"/>
    <x v="2"/>
    <x v="1"/>
    <x v="105"/>
    <x v="18"/>
    <x v="19"/>
    <n v="44380"/>
    <x v="2"/>
    <x v="22"/>
    <x v="13"/>
    <x v="0"/>
    <s v="High"/>
    <s v="Night"/>
    <x v="2"/>
  </r>
  <r>
    <n v="295"/>
    <n v="48"/>
    <n v="678849"/>
    <d v="1992-02-22T00:00:00"/>
    <s v="OH"/>
    <s v="500/1000"/>
    <n v="1000"/>
    <n v="1332.07"/>
    <n v="0"/>
    <n v="609409"/>
    <s v="FEMALE"/>
    <s v="MD"/>
    <s v="Exec-Managerial"/>
    <s v="Unmarried"/>
    <n v="49700"/>
    <n v="-59100"/>
    <d v="2015-01-28T00:00:00"/>
    <s v="Multi-Vehicle Collision"/>
    <s v="Side Collision"/>
    <s v="Total Loss"/>
    <s v="Ambulance"/>
    <s v="NY"/>
    <s v="Hillsdale"/>
    <n v="20"/>
    <n v="2"/>
    <s v="No"/>
    <n v="2"/>
    <x v="0"/>
    <x v="1"/>
    <x v="106"/>
    <x v="96"/>
    <x v="103"/>
    <n v="59580"/>
    <x v="12"/>
    <x v="36"/>
    <x v="8"/>
    <x v="0"/>
    <s v="Medium"/>
    <s v="Evening"/>
    <x v="2"/>
  </r>
  <r>
    <n v="78"/>
    <n v="27"/>
    <n v="309323"/>
    <d v="1992-02-29T00:00:00"/>
    <s v="OH"/>
    <s v="500/1000"/>
    <n v="500"/>
    <n v="1060.8800000000001"/>
    <n v="0"/>
    <n v="613931"/>
    <s v="MALE"/>
    <s v="JD"/>
    <s v="Other-Service"/>
    <s v="Other-Relative"/>
    <n v="0"/>
    <n v="-66500"/>
    <d v="2015-02-03T00:00:00"/>
    <s v="Parked Car"/>
    <s v="Unknown"/>
    <s v="Trivial Damage"/>
    <s v="Police"/>
    <s v="SC"/>
    <s v="North bend"/>
    <n v="4"/>
    <n v="1"/>
    <s v="No"/>
    <n v="0"/>
    <x v="3"/>
    <x v="2"/>
    <x v="107"/>
    <x v="97"/>
    <x v="104"/>
    <n v="4400"/>
    <x v="12"/>
    <x v="36"/>
    <x v="4"/>
    <x v="0"/>
    <s v="Low"/>
    <s v="Night"/>
    <x v="2"/>
  </r>
  <r>
    <n v="175"/>
    <n v="36"/>
    <n v="155604"/>
    <d v="1992-03-03T00:00:00"/>
    <s v="OH"/>
    <s v="500/1000"/>
    <n v="500"/>
    <n v="1185.44"/>
    <n v="0"/>
    <n v="437580"/>
    <s v="MALE"/>
    <s v="Masters"/>
    <s v="Exec-Managerial"/>
    <s v="Not-In-Family"/>
    <n v="44900"/>
    <n v="-52500"/>
    <d v="2015-01-30T00:00:00"/>
    <s v="Multi-Vehicle Collision"/>
    <s v="Rear Collision"/>
    <s v="Major Damage"/>
    <s v="Police"/>
    <s v="NC"/>
    <s v="North bend"/>
    <n v="15"/>
    <n v="3"/>
    <s v="Yes"/>
    <n v="2"/>
    <x v="0"/>
    <x v="1"/>
    <x v="108"/>
    <x v="98"/>
    <x v="105"/>
    <n v="31040"/>
    <x v="10"/>
    <x v="19"/>
    <x v="17"/>
    <x v="1"/>
    <s v="Low"/>
    <s v="Afternoon"/>
    <x v="2"/>
  </r>
  <r>
    <n v="217"/>
    <n v="39"/>
    <n v="522506"/>
    <d v="1992-03-15T00:00:00"/>
    <s v="IL"/>
    <s v="500/1000"/>
    <n v="2000"/>
    <n v="1399.85"/>
    <n v="0"/>
    <n v="605490"/>
    <s v="FEMALE"/>
    <s v="Masters"/>
    <s v="Other-Service"/>
    <s v="Other-Relative"/>
    <n v="49900"/>
    <n v="-19800"/>
    <d v="2015-01-10T00:00:00"/>
    <s v="Multi-Vehicle Collision"/>
    <s v="Front Collision"/>
    <s v="Minor Damage"/>
    <s v="Fire"/>
    <s v="NY"/>
    <s v="Columbus"/>
    <n v="16"/>
    <n v="3"/>
    <s v="No"/>
    <n v="0"/>
    <x v="2"/>
    <x v="0"/>
    <x v="109"/>
    <x v="99"/>
    <x v="106"/>
    <n v="43280"/>
    <x v="2"/>
    <x v="22"/>
    <x v="2"/>
    <x v="0"/>
    <s v="High"/>
    <s v="Afternoon"/>
    <x v="2"/>
  </r>
  <r>
    <n v="34"/>
    <n v="34"/>
    <n v="409074"/>
    <d v="1992-03-19T00:00:00"/>
    <s v="OH"/>
    <s v="500/1000"/>
    <n v="500"/>
    <n v="1295.8699999999999"/>
    <n v="0"/>
    <n v="438529"/>
    <s v="FEMALE"/>
    <s v="PhD"/>
    <s v="Priv-House-Serv"/>
    <s v="Husband"/>
    <n v="0"/>
    <n v="0"/>
    <d v="2015-01-13T00:00:00"/>
    <s v="Multi-Vehicle Collision"/>
    <s v="Side Collision"/>
    <s v="Major Damage"/>
    <s v="Ambulance"/>
    <s v="NC"/>
    <s v="Columbus"/>
    <n v="4"/>
    <n v="3"/>
    <s v="Unknown"/>
    <n v="1"/>
    <x v="1"/>
    <x v="2"/>
    <x v="110"/>
    <x v="100"/>
    <x v="107"/>
    <n v="40640"/>
    <x v="3"/>
    <x v="10"/>
    <x v="2"/>
    <x v="1"/>
    <s v="Low"/>
    <s v="Night"/>
    <x v="2"/>
  </r>
  <r>
    <n v="156"/>
    <n v="32"/>
    <n v="449263"/>
    <d v="1992-03-20T00:00:00"/>
    <s v="IL"/>
    <s v="250/500"/>
    <n v="500"/>
    <n v="1479.48"/>
    <n v="0"/>
    <n v="444413"/>
    <s v="MALE"/>
    <s v="Masters"/>
    <s v="Prof-Specialty"/>
    <s v="Unmarried"/>
    <n v="0"/>
    <n v="0"/>
    <d v="2015-01-13T00:00:00"/>
    <s v="Single Vehicle Collision"/>
    <s v="Front Collision"/>
    <s v="Major Damage"/>
    <s v="Other"/>
    <s v="NY"/>
    <s v="Northbrook"/>
    <n v="15"/>
    <n v="1"/>
    <s v="Yes"/>
    <n v="1"/>
    <x v="3"/>
    <x v="1"/>
    <x v="111"/>
    <x v="101"/>
    <x v="108"/>
    <n v="54320"/>
    <x v="4"/>
    <x v="29"/>
    <x v="12"/>
    <x v="1"/>
    <s v="Low"/>
    <s v="Afternoon"/>
    <x v="2"/>
  </r>
  <r>
    <n v="78"/>
    <n v="24"/>
    <n v="910622"/>
    <d v="1992-03-22T00:00:00"/>
    <s v="IN"/>
    <s v="100/300"/>
    <n v="500"/>
    <n v="1175.51"/>
    <n v="0"/>
    <n v="474792"/>
    <s v="MALE"/>
    <s v="Masters"/>
    <s v="Craft-Repair"/>
    <s v="Husband"/>
    <n v="0"/>
    <n v="0"/>
    <d v="2015-01-06T00:00:00"/>
    <s v="Vehicle Theft"/>
    <s v="Unknown"/>
    <s v="Minor Damage"/>
    <s v="Police"/>
    <s v="NY"/>
    <s v="Columbus"/>
    <n v="20"/>
    <n v="1"/>
    <s v="Unknown"/>
    <n v="0"/>
    <x v="0"/>
    <x v="1"/>
    <x v="112"/>
    <x v="102"/>
    <x v="109"/>
    <n v="6120"/>
    <x v="4"/>
    <x v="4"/>
    <x v="7"/>
    <x v="0"/>
    <s v="Low"/>
    <s v="Evening"/>
    <x v="2"/>
  </r>
  <r>
    <n v="114"/>
    <n v="30"/>
    <n v="584859"/>
    <d v="1992-04-04T00:00:00"/>
    <s v="IL"/>
    <s v="100/300"/>
    <n v="1000"/>
    <n v="1558.29"/>
    <n v="0"/>
    <n v="472248"/>
    <s v="MALE"/>
    <s v="High School"/>
    <s v="Farming-Fishing"/>
    <s v="Wife"/>
    <n v="51400"/>
    <n v="-64000"/>
    <d v="2015-01-09T00:00:00"/>
    <s v="Multi-Vehicle Collision"/>
    <s v="Front Collision"/>
    <s v="Major Damage"/>
    <s v="Ambulance"/>
    <s v="NY"/>
    <s v="Hillsdale"/>
    <n v="1"/>
    <n v="3"/>
    <s v="No"/>
    <n v="1"/>
    <x v="2"/>
    <x v="0"/>
    <x v="0"/>
    <x v="103"/>
    <x v="0"/>
    <n v="49070"/>
    <x v="7"/>
    <x v="24"/>
    <x v="3"/>
    <x v="0"/>
    <s v="Medium"/>
    <s v="Night"/>
    <x v="2"/>
  </r>
  <r>
    <n v="204"/>
    <n v="40"/>
    <n v="643226"/>
    <d v="1992-04-07T00:00:00"/>
    <s v="OH"/>
    <s v="250/500"/>
    <n v="1000"/>
    <n v="1693.83"/>
    <n v="7000000"/>
    <n v="447976"/>
    <s v="MALE"/>
    <s v="High School"/>
    <s v="Protective-Serv"/>
    <s v="Other-Relative"/>
    <n v="44000"/>
    <n v="-20800"/>
    <d v="2015-01-09T00:00:00"/>
    <s v="Single Vehicle Collision"/>
    <s v="Front Collision"/>
    <s v="Minor Damage"/>
    <s v="Police"/>
    <s v="NY"/>
    <s v="Northbrook"/>
    <n v="6"/>
    <n v="1"/>
    <s v="Unknown"/>
    <n v="1"/>
    <x v="1"/>
    <x v="0"/>
    <x v="113"/>
    <x v="104"/>
    <x v="110"/>
    <n v="42720"/>
    <x v="0"/>
    <x v="25"/>
    <x v="7"/>
    <x v="0"/>
    <s v="Medium"/>
    <s v="Morning"/>
    <x v="2"/>
  </r>
  <r>
    <n v="256"/>
    <n v="42"/>
    <n v="860497"/>
    <d v="1992-04-10T00:00:00"/>
    <s v="IL"/>
    <s v="500/1000"/>
    <n v="1000"/>
    <n v="1286.44"/>
    <n v="0"/>
    <n v="460564"/>
    <s v="FEMALE"/>
    <s v="MD"/>
    <s v="Transport-Moving"/>
    <s v="Wife"/>
    <n v="0"/>
    <n v="-39500"/>
    <d v="2015-01-22T00:00:00"/>
    <s v="Single Vehicle Collision"/>
    <s v="Rear Collision"/>
    <s v="Minor Damage"/>
    <s v="Police"/>
    <s v="WV"/>
    <s v="North bend"/>
    <n v="14"/>
    <n v="1"/>
    <s v="No"/>
    <n v="2"/>
    <x v="0"/>
    <x v="0"/>
    <x v="114"/>
    <x v="105"/>
    <x v="111"/>
    <n v="52850"/>
    <x v="1"/>
    <x v="30"/>
    <x v="14"/>
    <x v="0"/>
    <s v="Medium"/>
    <s v="Afternoon"/>
    <x v="2"/>
  </r>
  <r>
    <n v="319"/>
    <n v="47"/>
    <n v="527945"/>
    <d v="1992-04-14T00:00:00"/>
    <s v="IN"/>
    <s v="250/500"/>
    <n v="500"/>
    <n v="1307.1099999999999"/>
    <n v="0"/>
    <n v="600648"/>
    <s v="MALE"/>
    <s v="College"/>
    <s v="Transport-Moving"/>
    <s v="Not-In-Family"/>
    <n v="0"/>
    <n v="0"/>
    <d v="2015-02-17T00:00:00"/>
    <s v="Multi-Vehicle Collision"/>
    <s v="Front Collision"/>
    <s v="Total Loss"/>
    <s v="Police"/>
    <s v="WV"/>
    <s v="Northbrook"/>
    <n v="22"/>
    <n v="3"/>
    <s v="No"/>
    <n v="0"/>
    <x v="2"/>
    <x v="0"/>
    <x v="115"/>
    <x v="86"/>
    <x v="112"/>
    <n v="38010"/>
    <x v="3"/>
    <x v="10"/>
    <x v="6"/>
    <x v="0"/>
    <s v="Low"/>
    <s v="Evening"/>
    <x v="2"/>
  </r>
  <r>
    <n v="436"/>
    <n v="60"/>
    <n v="910604"/>
    <d v="1992-04-14T00:00:00"/>
    <s v="IN"/>
    <s v="250/500"/>
    <n v="500"/>
    <n v="1362.31"/>
    <n v="0"/>
    <n v="446606"/>
    <s v="MALE"/>
    <s v="High School"/>
    <s v="Prof-Specialty"/>
    <s v="Wife"/>
    <n v="67600"/>
    <n v="-65300"/>
    <d v="2015-01-13T00:00:00"/>
    <s v="Single Vehicle Collision"/>
    <s v="Front Collision"/>
    <s v="Minor Damage"/>
    <s v="Ambulance"/>
    <s v="VA"/>
    <s v="Arlington"/>
    <n v="16"/>
    <n v="1"/>
    <s v="No"/>
    <n v="0"/>
    <x v="2"/>
    <x v="2"/>
    <x v="116"/>
    <x v="106"/>
    <x v="113"/>
    <n v="59680"/>
    <x v="8"/>
    <x v="23"/>
    <x v="6"/>
    <x v="0"/>
    <s v="Low"/>
    <s v="Afternoon"/>
    <x v="2"/>
  </r>
  <r>
    <n v="344"/>
    <n v="51"/>
    <n v="689901"/>
    <d v="1992-04-28T00:00:00"/>
    <s v="IN"/>
    <s v="100/300"/>
    <n v="2000"/>
    <n v="1398.46"/>
    <n v="0"/>
    <n v="455672"/>
    <s v="MALE"/>
    <s v="Associate"/>
    <s v="Sales"/>
    <s v="Other-Relative"/>
    <n v="0"/>
    <n v="0"/>
    <d v="2015-02-02T00:00:00"/>
    <s v="Single Vehicle Collision"/>
    <s v="Side Collision"/>
    <s v="Minor Damage"/>
    <s v="Ambulance"/>
    <s v="NC"/>
    <s v="North bend"/>
    <n v="14"/>
    <n v="1"/>
    <s v="Unknown"/>
    <n v="0"/>
    <x v="2"/>
    <x v="2"/>
    <x v="117"/>
    <x v="107"/>
    <x v="114"/>
    <n v="60240"/>
    <x v="3"/>
    <x v="3"/>
    <x v="5"/>
    <x v="0"/>
    <s v="High"/>
    <s v="Afternoon"/>
    <x v="2"/>
  </r>
  <r>
    <n v="364"/>
    <n v="51"/>
    <n v="385932"/>
    <d v="1992-04-28T00:00:00"/>
    <s v="IL"/>
    <s v="100/300"/>
    <n v="500"/>
    <n v="1268.3499999999999"/>
    <n v="0"/>
    <n v="478902"/>
    <s v="MALE"/>
    <s v="Masters"/>
    <s v="Transport-Moving"/>
    <s v="Wife"/>
    <n v="0"/>
    <n v="0"/>
    <d v="2015-01-10T00:00:00"/>
    <s v="Single Vehicle Collision"/>
    <s v="Rear Collision"/>
    <s v="Major Damage"/>
    <s v="Other"/>
    <s v="NY"/>
    <s v="Northbrook"/>
    <n v="16"/>
    <n v="1"/>
    <s v="Yes"/>
    <n v="2"/>
    <x v="0"/>
    <x v="2"/>
    <x v="118"/>
    <x v="108"/>
    <x v="115"/>
    <n v="49210"/>
    <x v="12"/>
    <x v="27"/>
    <x v="0"/>
    <x v="1"/>
    <s v="Low"/>
    <s v="Afternoon"/>
    <x v="2"/>
  </r>
  <r>
    <n v="293"/>
    <n v="45"/>
    <n v="235097"/>
    <d v="1992-04-28T00:00:00"/>
    <s v="IL"/>
    <s v="100/300"/>
    <n v="1000"/>
    <n v="1119.23"/>
    <n v="0"/>
    <n v="447560"/>
    <s v="FEMALE"/>
    <s v="MD"/>
    <s v="Exec-Managerial"/>
    <s v="Unmarried"/>
    <n v="51500"/>
    <n v="0"/>
    <d v="2015-02-18T00:00:00"/>
    <s v="Multi-Vehicle Collision"/>
    <s v="Front Collision"/>
    <s v="Total Loss"/>
    <s v="Fire"/>
    <s v="WV"/>
    <s v="North bend"/>
    <n v="13"/>
    <n v="3"/>
    <s v="No"/>
    <n v="1"/>
    <x v="0"/>
    <x v="2"/>
    <x v="119"/>
    <x v="109"/>
    <x v="116"/>
    <n v="34140"/>
    <x v="13"/>
    <x v="32"/>
    <x v="3"/>
    <x v="0"/>
    <s v="Medium"/>
    <s v="Afternoon"/>
    <x v="2"/>
  </r>
  <r>
    <n v="257"/>
    <n v="43"/>
    <n v="797636"/>
    <d v="1992-05-19T00:00:00"/>
    <s v="IN"/>
    <s v="100/300"/>
    <n v="1000"/>
    <n v="974.84"/>
    <n v="0"/>
    <n v="468984"/>
    <s v="FEMALE"/>
    <s v="JD"/>
    <s v="Transport-Moving"/>
    <s v="Other-Relative"/>
    <n v="52100"/>
    <n v="0"/>
    <d v="2015-02-26T00:00:00"/>
    <s v="Single Vehicle Collision"/>
    <s v="Rear Collision"/>
    <s v="Total Loss"/>
    <s v="Police"/>
    <s v="VA"/>
    <s v="North bend"/>
    <n v="0"/>
    <n v="1"/>
    <s v="No"/>
    <n v="0"/>
    <x v="0"/>
    <x v="1"/>
    <x v="120"/>
    <x v="110"/>
    <x v="117"/>
    <n v="56880"/>
    <x v="1"/>
    <x v="1"/>
    <x v="17"/>
    <x v="0"/>
    <s v="Medium"/>
    <s v="Night"/>
    <x v="2"/>
  </r>
  <r>
    <n v="58"/>
    <n v="23"/>
    <n v="520179"/>
    <d v="1992-05-29T00:00:00"/>
    <s v="OH"/>
    <s v="500/1000"/>
    <n v="2000"/>
    <n v="1471.44"/>
    <n v="5000000"/>
    <n v="446657"/>
    <s v="MALE"/>
    <s v="High School"/>
    <s v="Transport-Moving"/>
    <s v="Own-Child"/>
    <n v="57500"/>
    <n v="0"/>
    <d v="2015-01-20T00:00:00"/>
    <s v="Single Vehicle Collision"/>
    <s v="Rear Collision"/>
    <s v="Major Damage"/>
    <s v="Fire"/>
    <s v="NC"/>
    <s v="River wood"/>
    <n v="8"/>
    <n v="1"/>
    <s v="No"/>
    <n v="2"/>
    <x v="0"/>
    <x v="2"/>
    <x v="13"/>
    <x v="14"/>
    <x v="118"/>
    <n v="36640"/>
    <x v="9"/>
    <x v="14"/>
    <x v="11"/>
    <x v="1"/>
    <s v="High"/>
    <s v="Morning"/>
    <x v="2"/>
  </r>
  <r>
    <n v="124"/>
    <n v="32"/>
    <n v="756054"/>
    <d v="1992-06-06T00:00:00"/>
    <s v="IL"/>
    <s v="250/500"/>
    <n v="1000"/>
    <n v="1198.1500000000001"/>
    <n v="0"/>
    <n v="447925"/>
    <s v="FEMALE"/>
    <s v="MD"/>
    <s v="Other-Service"/>
    <s v="Not-In-Family"/>
    <n v="0"/>
    <n v="-43200"/>
    <d v="2015-02-21T00:00:00"/>
    <s v="Multi-Vehicle Collision"/>
    <s v="Front Collision"/>
    <s v="Total Loss"/>
    <s v="Other"/>
    <s v="VA"/>
    <s v="Springfield"/>
    <n v="19"/>
    <n v="3"/>
    <s v="No"/>
    <n v="0"/>
    <x v="2"/>
    <x v="1"/>
    <x v="121"/>
    <x v="111"/>
    <x v="119"/>
    <n v="49040"/>
    <x v="11"/>
    <x v="31"/>
    <x v="20"/>
    <x v="0"/>
    <s v="Medium"/>
    <s v="Evening"/>
    <x v="2"/>
  </r>
  <r>
    <n v="295"/>
    <n v="49"/>
    <n v="872814"/>
    <d v="1992-06-13T00:00:00"/>
    <s v="IL"/>
    <s v="100/300"/>
    <n v="500"/>
    <n v="1141.6199999999999"/>
    <n v="0"/>
    <n v="451672"/>
    <s v="MALE"/>
    <s v="College"/>
    <s v="Prof-Specialty"/>
    <s v="Husband"/>
    <n v="34300"/>
    <n v="-24300"/>
    <d v="2015-01-01T00:00:00"/>
    <s v="Vehicle Theft"/>
    <s v="Unknown"/>
    <s v="Minor Damage"/>
    <s v="None"/>
    <s v="WV"/>
    <s v="Columbus"/>
    <n v="4"/>
    <n v="1"/>
    <s v="Yes"/>
    <n v="1"/>
    <x v="3"/>
    <x v="1"/>
    <x v="122"/>
    <x v="9"/>
    <x v="120"/>
    <n v="3360"/>
    <x v="5"/>
    <x v="6"/>
    <x v="8"/>
    <x v="0"/>
    <s v="Low"/>
    <s v="Night"/>
    <x v="2"/>
  </r>
  <r>
    <n v="69"/>
    <n v="24"/>
    <n v="807369"/>
    <d v="1992-06-19T00:00:00"/>
    <s v="IN"/>
    <s v="500/1000"/>
    <n v="500"/>
    <n v="1418.5"/>
    <n v="0"/>
    <n v="614948"/>
    <s v="FEMALE"/>
    <s v="High School"/>
    <s v="Armed-Forces"/>
    <s v="Other-Relative"/>
    <n v="0"/>
    <n v="0"/>
    <d v="2015-02-04T00:00:00"/>
    <s v="Multi-Vehicle Collision"/>
    <s v="Rear Collision"/>
    <s v="Minor Damage"/>
    <s v="Police"/>
    <s v="NY"/>
    <s v="Springfield"/>
    <n v="23"/>
    <n v="3"/>
    <s v="Unknown"/>
    <n v="0"/>
    <x v="1"/>
    <x v="2"/>
    <x v="123"/>
    <x v="112"/>
    <x v="121"/>
    <n v="44310"/>
    <x v="4"/>
    <x v="29"/>
    <x v="13"/>
    <x v="0"/>
    <s v="Low"/>
    <s v="Evening"/>
    <x v="2"/>
  </r>
  <r>
    <n v="298"/>
    <n v="45"/>
    <n v="491392"/>
    <d v="1992-07-03T00:00:00"/>
    <s v="IL"/>
    <s v="500/1000"/>
    <n v="1000"/>
    <n v="1362.29"/>
    <n v="0"/>
    <n v="442598"/>
    <s v="MALE"/>
    <s v="High School"/>
    <s v="Farming-Fishing"/>
    <s v="Unmarried"/>
    <n v="0"/>
    <n v="-51100"/>
    <d v="2015-02-27T00:00:00"/>
    <s v="Multi-Vehicle Collision"/>
    <s v="Front Collision"/>
    <s v="Minor Damage"/>
    <s v="Ambulance"/>
    <s v="NY"/>
    <s v="North bend"/>
    <n v="18"/>
    <n v="3"/>
    <s v="No"/>
    <n v="0"/>
    <x v="1"/>
    <x v="2"/>
    <x v="124"/>
    <x v="113"/>
    <x v="122"/>
    <n v="44800"/>
    <x v="8"/>
    <x v="13"/>
    <x v="10"/>
    <x v="0"/>
    <s v="Medium"/>
    <s v="Evening"/>
    <x v="2"/>
  </r>
  <r>
    <n v="27"/>
    <n v="28"/>
    <n v="944537"/>
    <d v="1992-07-23T00:00:00"/>
    <s v="OH"/>
    <s v="500/1000"/>
    <n v="1000"/>
    <n v="1074.47"/>
    <n v="0"/>
    <n v="465201"/>
    <s v="MALE"/>
    <s v="MD"/>
    <s v="Protective-Serv"/>
    <s v="Wife"/>
    <n v="0"/>
    <n v="0"/>
    <d v="2015-02-13T00:00:00"/>
    <s v="Parked Car"/>
    <s v="Unknown"/>
    <s v="Trivial Damage"/>
    <s v="Police"/>
    <s v="WV"/>
    <s v="River wood"/>
    <n v="4"/>
    <n v="1"/>
    <s v="Unknown"/>
    <n v="2"/>
    <x v="1"/>
    <x v="0"/>
    <x v="44"/>
    <x v="114"/>
    <x v="123"/>
    <n v="2400"/>
    <x v="13"/>
    <x v="37"/>
    <x v="13"/>
    <x v="0"/>
    <s v="Medium"/>
    <s v="Night"/>
    <x v="2"/>
  </r>
  <r>
    <n v="411"/>
    <n v="56"/>
    <n v="574637"/>
    <d v="1992-07-30T00:00:00"/>
    <s v="IL"/>
    <s v="250/500"/>
    <n v="1000"/>
    <n v="1595.28"/>
    <n v="0"/>
    <n v="479320"/>
    <s v="FEMALE"/>
    <s v="College"/>
    <s v="Protective-Serv"/>
    <s v="Other-Relative"/>
    <n v="0"/>
    <n v="0"/>
    <d v="2015-01-06T00:00:00"/>
    <s v="Multi-Vehicle Collision"/>
    <s v="Side Collision"/>
    <s v="Major Damage"/>
    <s v="Ambulance"/>
    <s v="VA"/>
    <s v="Springfield"/>
    <n v="23"/>
    <n v="3"/>
    <s v="Unknown"/>
    <n v="0"/>
    <x v="1"/>
    <x v="0"/>
    <x v="125"/>
    <x v="115"/>
    <x v="124"/>
    <n v="31590"/>
    <x v="12"/>
    <x v="36"/>
    <x v="11"/>
    <x v="0"/>
    <s v="Medium"/>
    <s v="Evening"/>
    <x v="2"/>
  </r>
  <r>
    <n v="196"/>
    <n v="39"/>
    <n v="143972"/>
    <d v="1992-08-02T00:00:00"/>
    <s v="IN"/>
    <s v="500/1000"/>
    <n v="2000"/>
    <n v="1475.73"/>
    <n v="0"/>
    <n v="477670"/>
    <s v="FEMALE"/>
    <s v="High School"/>
    <s v="Handlers-Cleaners"/>
    <s v="Own-Child"/>
    <n v="57000"/>
    <n v="-27300"/>
    <d v="2015-02-22T00:00:00"/>
    <s v="Multi-Vehicle Collision"/>
    <s v="Side Collision"/>
    <s v="Major Damage"/>
    <s v="Police"/>
    <s v="VA"/>
    <s v="Columbus"/>
    <n v="8"/>
    <n v="3"/>
    <s v="Unknown"/>
    <n v="2"/>
    <x v="1"/>
    <x v="2"/>
    <x v="126"/>
    <x v="116"/>
    <x v="125"/>
    <n v="48320"/>
    <x v="1"/>
    <x v="1"/>
    <x v="0"/>
    <x v="0"/>
    <s v="High"/>
    <s v="Morning"/>
    <x v="2"/>
  </r>
  <r>
    <n v="6"/>
    <n v="27"/>
    <n v="463727"/>
    <d v="1992-08-05T00:00:00"/>
    <s v="OH"/>
    <s v="250/500"/>
    <n v="500"/>
    <n v="1075.71"/>
    <n v="0"/>
    <n v="604328"/>
    <s v="FEMALE"/>
    <s v="High School"/>
    <s v="Prof-Specialty"/>
    <s v="Unmarried"/>
    <n v="0"/>
    <n v="-47400"/>
    <d v="2015-02-17T00:00:00"/>
    <s v="Vehicle Theft"/>
    <s v="Unknown"/>
    <s v="Trivial Damage"/>
    <s v="Police"/>
    <s v="WV"/>
    <s v="Columbus"/>
    <n v="7"/>
    <n v="1"/>
    <s v="Unknown"/>
    <n v="0"/>
    <x v="0"/>
    <x v="1"/>
    <x v="61"/>
    <x v="58"/>
    <x v="60"/>
    <n v="2320"/>
    <x v="8"/>
    <x v="13"/>
    <x v="3"/>
    <x v="0"/>
    <s v="Low"/>
    <s v="Morning"/>
    <x v="2"/>
  </r>
  <r>
    <n v="88"/>
    <n v="30"/>
    <n v="372912"/>
    <d v="1992-08-05T00:00:00"/>
    <s v="IN"/>
    <s v="100/300"/>
    <n v="1000"/>
    <n v="1437.88"/>
    <n v="0"/>
    <n v="614383"/>
    <s v="FEMALE"/>
    <s v="College"/>
    <s v="Transport-Moving"/>
    <s v="Husband"/>
    <n v="42800"/>
    <n v="-51200"/>
    <d v="2015-02-25T00:00:00"/>
    <s v="Single Vehicle Collision"/>
    <s v="Side Collision"/>
    <s v="Total Loss"/>
    <s v="Fire"/>
    <s v="SC"/>
    <s v="Northbrook"/>
    <n v="3"/>
    <n v="1"/>
    <s v="No"/>
    <n v="2"/>
    <x v="1"/>
    <x v="1"/>
    <x v="127"/>
    <x v="117"/>
    <x v="5"/>
    <n v="42000"/>
    <x v="9"/>
    <x v="38"/>
    <x v="7"/>
    <x v="0"/>
    <s v="Medium"/>
    <s v="Night"/>
    <x v="2"/>
  </r>
  <r>
    <n v="75"/>
    <n v="27"/>
    <n v="831053"/>
    <d v="1992-08-05T00:00:00"/>
    <s v="IN"/>
    <s v="250/500"/>
    <n v="1000"/>
    <n v="1202.75"/>
    <n v="0"/>
    <n v="602289"/>
    <s v="MALE"/>
    <s v="High School"/>
    <s v="Handlers-Cleaners"/>
    <s v="Not-In-Family"/>
    <n v="57900"/>
    <n v="-90100"/>
    <d v="2015-01-21T00:00:00"/>
    <s v="Multi-Vehicle Collision"/>
    <s v="Front Collision"/>
    <s v="Minor Damage"/>
    <s v="Police"/>
    <s v="SC"/>
    <s v="Northbrook"/>
    <n v="23"/>
    <n v="3"/>
    <s v="No"/>
    <n v="0"/>
    <x v="2"/>
    <x v="1"/>
    <x v="128"/>
    <x v="118"/>
    <x v="126"/>
    <n v="59670"/>
    <x v="12"/>
    <x v="36"/>
    <x v="7"/>
    <x v="0"/>
    <s v="Medium"/>
    <s v="Evening"/>
    <x v="2"/>
  </r>
  <r>
    <n v="151"/>
    <n v="37"/>
    <n v="898573"/>
    <d v="1992-08-07T00:00:00"/>
    <s v="IN"/>
    <s v="500/1000"/>
    <n v="1000"/>
    <n v="1728.56"/>
    <n v="0"/>
    <n v="617947"/>
    <s v="FEMALE"/>
    <s v="Masters"/>
    <s v="Farming-Fishing"/>
    <s v="Own-Child"/>
    <n v="54000"/>
    <n v="0"/>
    <d v="2015-02-08T00:00:00"/>
    <s v="Single Vehicle Collision"/>
    <s v="Front Collision"/>
    <s v="Minor Damage"/>
    <s v="Fire"/>
    <s v="WV"/>
    <s v="Northbrook"/>
    <n v="0"/>
    <n v="1"/>
    <s v="Yes"/>
    <n v="1"/>
    <x v="0"/>
    <x v="0"/>
    <x v="129"/>
    <x v="47"/>
    <x v="48"/>
    <n v="31770"/>
    <x v="7"/>
    <x v="16"/>
    <x v="10"/>
    <x v="0"/>
    <s v="Medium"/>
    <s v="Night"/>
    <x v="2"/>
  </r>
  <r>
    <n v="440"/>
    <n v="61"/>
    <n v="212674"/>
    <d v="1992-09-01T00:00:00"/>
    <s v="OH"/>
    <s v="250/500"/>
    <n v="500"/>
    <n v="1050.76"/>
    <n v="0"/>
    <n v="467942"/>
    <s v="MALE"/>
    <s v="PhD"/>
    <s v="Transport-Moving"/>
    <s v="Wife"/>
    <n v="41500"/>
    <n v="-70200"/>
    <d v="2015-01-26T00:00:00"/>
    <s v="Single Vehicle Collision"/>
    <s v="Side Collision"/>
    <s v="Major Damage"/>
    <s v="Fire"/>
    <s v="OH"/>
    <s v="River wood"/>
    <n v="21"/>
    <n v="1"/>
    <s v="Unknown"/>
    <n v="2"/>
    <x v="3"/>
    <x v="2"/>
    <x v="130"/>
    <x v="119"/>
    <x v="127"/>
    <n v="41720"/>
    <x v="1"/>
    <x v="5"/>
    <x v="5"/>
    <x v="1"/>
    <s v="Low"/>
    <s v="Evening"/>
    <x v="2"/>
  </r>
  <r>
    <n v="261"/>
    <n v="46"/>
    <n v="348814"/>
    <d v="1992-09-24T00:00:00"/>
    <s v="IL"/>
    <s v="500/1000"/>
    <n v="1000"/>
    <n v="1245.6099999999999"/>
    <n v="0"/>
    <n v="478703"/>
    <s v="MALE"/>
    <s v="MD"/>
    <s v="Transport-Moving"/>
    <s v="Own-Child"/>
    <n v="0"/>
    <n v="0"/>
    <d v="2015-02-12T00:00:00"/>
    <s v="Single Vehicle Collision"/>
    <s v="Front Collision"/>
    <s v="Total Loss"/>
    <s v="Fire"/>
    <s v="NY"/>
    <s v="Columbus"/>
    <n v="11"/>
    <n v="1"/>
    <s v="Yes"/>
    <n v="1"/>
    <x v="1"/>
    <x v="0"/>
    <x v="131"/>
    <x v="120"/>
    <x v="128"/>
    <n v="41310"/>
    <x v="2"/>
    <x v="2"/>
    <x v="12"/>
    <x v="0"/>
    <s v="Medium"/>
    <s v="Morning"/>
    <x v="2"/>
  </r>
  <r>
    <n v="147"/>
    <n v="37"/>
    <n v="525224"/>
    <d v="1992-10-02T00:00:00"/>
    <s v="IN"/>
    <s v="250/500"/>
    <n v="1000"/>
    <n v="1306.78"/>
    <n v="0"/>
    <n v="466818"/>
    <s v="MALE"/>
    <s v="MD"/>
    <s v="Prof-Specialty"/>
    <s v="Other-Relative"/>
    <n v="0"/>
    <n v="0"/>
    <d v="2015-01-14T00:00:00"/>
    <s v="Single Vehicle Collision"/>
    <s v="Front Collision"/>
    <s v="Total Loss"/>
    <s v="Ambulance"/>
    <s v="SC"/>
    <s v="North bend"/>
    <n v="22"/>
    <n v="1"/>
    <s v="Unknown"/>
    <n v="1"/>
    <x v="1"/>
    <x v="2"/>
    <x v="132"/>
    <x v="25"/>
    <x v="129"/>
    <n v="47320"/>
    <x v="6"/>
    <x v="7"/>
    <x v="20"/>
    <x v="0"/>
    <s v="Medium"/>
    <s v="Evening"/>
    <x v="2"/>
  </r>
  <r>
    <n v="396"/>
    <n v="57"/>
    <n v="514424"/>
    <d v="1992-10-11T00:00:00"/>
    <s v="IN"/>
    <s v="100/300"/>
    <n v="1000"/>
    <n v="1366.39"/>
    <n v="0"/>
    <n v="438180"/>
    <s v="MALE"/>
    <s v="High School"/>
    <s v="Protective-Serv"/>
    <s v="Other-Relative"/>
    <n v="0"/>
    <n v="-22400"/>
    <d v="2015-01-30T00:00:00"/>
    <s v="Multi-Vehicle Collision"/>
    <s v="Front Collision"/>
    <s v="Major Damage"/>
    <s v="Other"/>
    <s v="NC"/>
    <s v="Columbus"/>
    <n v="22"/>
    <n v="3"/>
    <s v="Yes"/>
    <n v="2"/>
    <x v="0"/>
    <x v="2"/>
    <x v="133"/>
    <x v="46"/>
    <x v="130"/>
    <n v="35040"/>
    <x v="8"/>
    <x v="23"/>
    <x v="20"/>
    <x v="0"/>
    <s v="Medium"/>
    <s v="Evening"/>
    <x v="2"/>
  </r>
  <r>
    <n v="236"/>
    <n v="38"/>
    <n v="873859"/>
    <d v="1992-10-14T00:00:00"/>
    <s v="OH"/>
    <s v="250/500"/>
    <n v="1000"/>
    <n v="802.24"/>
    <n v="0"/>
    <n v="612597"/>
    <s v="FEMALE"/>
    <s v="College"/>
    <s v="Other-Service"/>
    <s v="Not-In-Family"/>
    <n v="0"/>
    <n v="-62500"/>
    <d v="2015-02-23T00:00:00"/>
    <s v="Single Vehicle Collision"/>
    <s v="Side Collision"/>
    <s v="Major Damage"/>
    <s v="Ambulance"/>
    <s v="WV"/>
    <s v="Northbrook"/>
    <n v="16"/>
    <n v="1"/>
    <s v="No"/>
    <n v="0"/>
    <x v="0"/>
    <x v="0"/>
    <x v="134"/>
    <x v="121"/>
    <x v="131"/>
    <n v="44560"/>
    <x v="5"/>
    <x v="6"/>
    <x v="0"/>
    <x v="0"/>
    <s v="Medium"/>
    <s v="Afternoon"/>
    <x v="2"/>
  </r>
  <r>
    <n v="473"/>
    <n v="58"/>
    <n v="892874"/>
    <d v="1992-10-19T00:00:00"/>
    <s v="IN"/>
    <s v="100/300"/>
    <n v="2000"/>
    <n v="1131.4000000000001"/>
    <n v="0"/>
    <n v="458733"/>
    <s v="FEMALE"/>
    <s v="MD"/>
    <s v="Transport-Moving"/>
    <s v="Other-Relative"/>
    <n v="55700"/>
    <n v="0"/>
    <d v="2015-01-29T00:00:00"/>
    <s v="Multi-Vehicle Collision"/>
    <s v="Side Collision"/>
    <s v="Major Damage"/>
    <s v="Other"/>
    <s v="WV"/>
    <s v="Hillsdale"/>
    <n v="12"/>
    <n v="4"/>
    <s v="Yes"/>
    <n v="0"/>
    <x v="1"/>
    <x v="2"/>
    <x v="135"/>
    <x v="122"/>
    <x v="132"/>
    <n v="42080"/>
    <x v="10"/>
    <x v="15"/>
    <x v="10"/>
    <x v="1"/>
    <s v="High"/>
    <s v="Afternoon"/>
    <x v="2"/>
  </r>
  <r>
    <n v="277"/>
    <n v="46"/>
    <n v="398484"/>
    <d v="1992-11-07T00:00:00"/>
    <s v="IL"/>
    <s v="250/500"/>
    <n v="2000"/>
    <n v="1177.57"/>
    <n v="0"/>
    <n v="469220"/>
    <s v="FEMALE"/>
    <s v="Associate"/>
    <s v="Adm-Clerical"/>
    <s v="Husband"/>
    <n v="0"/>
    <n v="-65500"/>
    <d v="2015-01-24T00:00:00"/>
    <s v="Vehicle Theft"/>
    <s v="Unknown"/>
    <s v="Minor Damage"/>
    <s v="Police"/>
    <s v="VA"/>
    <s v="Arlington"/>
    <n v="4"/>
    <n v="1"/>
    <s v="Unknown"/>
    <n v="2"/>
    <x v="3"/>
    <x v="2"/>
    <x v="136"/>
    <x v="123"/>
    <x v="133"/>
    <n v="2580"/>
    <x v="13"/>
    <x v="32"/>
    <x v="16"/>
    <x v="0"/>
    <s v="High"/>
    <s v="Night"/>
    <x v="2"/>
  </r>
  <r>
    <n v="166"/>
    <n v="38"/>
    <n v="414779"/>
    <d v="1992-11-09T00:00:00"/>
    <s v="IL"/>
    <s v="100/300"/>
    <n v="2000"/>
    <n v="1588.55"/>
    <n v="0"/>
    <n v="435758"/>
    <s v="MALE"/>
    <s v="MD"/>
    <s v="Protective-Serv"/>
    <s v="Unmarried"/>
    <n v="59600"/>
    <n v="-32100"/>
    <d v="2015-01-09T00:00:00"/>
    <s v="Single Vehicle Collision"/>
    <s v="Side Collision"/>
    <s v="Total Loss"/>
    <s v="Other"/>
    <s v="WV"/>
    <s v="Columbus"/>
    <n v="8"/>
    <n v="1"/>
    <s v="No"/>
    <n v="0"/>
    <x v="1"/>
    <x v="0"/>
    <x v="137"/>
    <x v="124"/>
    <x v="134"/>
    <n v="28800"/>
    <x v="7"/>
    <x v="24"/>
    <x v="19"/>
    <x v="0"/>
    <s v="High"/>
    <s v="Morning"/>
    <x v="2"/>
  </r>
  <r>
    <n v="216"/>
    <n v="36"/>
    <n v="454086"/>
    <d v="1992-11-10T00:00:00"/>
    <s v="IN"/>
    <s v="500/1000"/>
    <n v="1000"/>
    <n v="1152.4000000000001"/>
    <n v="0"/>
    <n v="615921"/>
    <s v="FEMALE"/>
    <s v="Associate"/>
    <s v="Priv-House-Serv"/>
    <s v="Unmarried"/>
    <n v="39600"/>
    <n v="-82400"/>
    <d v="2015-01-25T00:00:00"/>
    <s v="Parked Car"/>
    <s v="Unknown"/>
    <s v="Minor Damage"/>
    <s v="Police"/>
    <s v="VA"/>
    <s v="Springfield"/>
    <n v="0"/>
    <n v="1"/>
    <s v="Yes"/>
    <n v="2"/>
    <x v="3"/>
    <x v="0"/>
    <x v="138"/>
    <x v="125"/>
    <x v="135"/>
    <n v="3920"/>
    <x v="5"/>
    <x v="6"/>
    <x v="0"/>
    <x v="0"/>
    <s v="Medium"/>
    <s v="Night"/>
    <x v="2"/>
  </r>
  <r>
    <n v="3"/>
    <n v="29"/>
    <n v="276804"/>
    <d v="1992-11-27T00:00:00"/>
    <s v="IL"/>
    <s v="100/300"/>
    <n v="500"/>
    <n v="995.7"/>
    <n v="5000000"/>
    <n v="615446"/>
    <s v="FEMALE"/>
    <s v="JD"/>
    <s v="Priv-House-Serv"/>
    <s v="Unmarried"/>
    <n v="0"/>
    <n v="0"/>
    <d v="2015-02-02T00:00:00"/>
    <s v="Parked Car"/>
    <s v="Unknown"/>
    <s v="Trivial Damage"/>
    <s v="Police"/>
    <s v="PA"/>
    <s v="Springfield"/>
    <n v="3"/>
    <n v="1"/>
    <s v="Unknown"/>
    <n v="2"/>
    <x v="0"/>
    <x v="0"/>
    <x v="139"/>
    <x v="69"/>
    <x v="32"/>
    <n v="3500"/>
    <x v="5"/>
    <x v="6"/>
    <x v="12"/>
    <x v="1"/>
    <s v="Low"/>
    <s v="Night"/>
    <x v="2"/>
  </r>
  <r>
    <n v="458"/>
    <n v="61"/>
    <n v="921851"/>
    <d v="1992-12-07T00:00:00"/>
    <s v="IN"/>
    <s v="100/300"/>
    <n v="1000"/>
    <n v="1328.18"/>
    <n v="0"/>
    <n v="617699"/>
    <s v="FEMALE"/>
    <s v="High School"/>
    <s v="Protective-Serv"/>
    <s v="Other-Relative"/>
    <n v="53000"/>
    <n v="0"/>
    <d v="2015-02-25T00:00:00"/>
    <s v="Single Vehicle Collision"/>
    <s v="Front Collision"/>
    <s v="Minor Damage"/>
    <s v="Fire"/>
    <s v="WV"/>
    <s v="Columbus"/>
    <n v="18"/>
    <n v="1"/>
    <s v="No"/>
    <n v="2"/>
    <x v="0"/>
    <x v="2"/>
    <x v="140"/>
    <x v="126"/>
    <x v="136"/>
    <n v="43820"/>
    <x v="12"/>
    <x v="36"/>
    <x v="7"/>
    <x v="0"/>
    <s v="Medium"/>
    <s v="Evening"/>
    <x v="2"/>
  </r>
  <r>
    <n v="446"/>
    <n v="57"/>
    <n v="991480"/>
    <d v="1992-12-09T00:00:00"/>
    <s v="IN"/>
    <s v="100/300"/>
    <n v="2000"/>
    <n v="1373.21"/>
    <n v="0"/>
    <n v="478486"/>
    <s v="MALE"/>
    <s v="College"/>
    <s v="Adm-Clerical"/>
    <s v="Unmarried"/>
    <n v="42700"/>
    <n v="-64900"/>
    <d v="2015-02-14T00:00:00"/>
    <s v="Multi-Vehicle Collision"/>
    <s v="Front Collision"/>
    <s v="Total Loss"/>
    <s v="Police"/>
    <s v="SC"/>
    <s v="Northbrook"/>
    <n v="10"/>
    <n v="3"/>
    <s v="No"/>
    <n v="0"/>
    <x v="1"/>
    <x v="2"/>
    <x v="10"/>
    <x v="11"/>
    <x v="137"/>
    <n v="43960"/>
    <x v="13"/>
    <x v="32"/>
    <x v="13"/>
    <x v="0"/>
    <s v="High"/>
    <s v="Morning"/>
    <x v="2"/>
  </r>
  <r>
    <n v="241"/>
    <n v="43"/>
    <n v="922937"/>
    <d v="1992-12-11T00:00:00"/>
    <s v="IN"/>
    <s v="250/500"/>
    <n v="1000"/>
    <n v="935.77"/>
    <n v="0"/>
    <n v="437422"/>
    <s v="MALE"/>
    <s v="Associate"/>
    <s v="Prof-Specialty"/>
    <s v="Own-Child"/>
    <n v="0"/>
    <n v="-36000"/>
    <d v="2015-02-20T00:00:00"/>
    <s v="Vehicle Theft"/>
    <s v="Unknown"/>
    <s v="Trivial Damage"/>
    <s v="Police"/>
    <s v="PA"/>
    <s v="North bend"/>
    <n v="21"/>
    <n v="1"/>
    <s v="No"/>
    <n v="1"/>
    <x v="1"/>
    <x v="1"/>
    <x v="141"/>
    <x v="127"/>
    <x v="138"/>
    <n v="5200"/>
    <x v="12"/>
    <x v="27"/>
    <x v="7"/>
    <x v="0"/>
    <s v="Medium"/>
    <s v="Evening"/>
    <x v="2"/>
  </r>
  <r>
    <n v="103"/>
    <n v="33"/>
    <n v="552618"/>
    <d v="1993-01-22T00:00:00"/>
    <s v="IN"/>
    <s v="100/300"/>
    <n v="1000"/>
    <n v="969.88"/>
    <n v="6000000"/>
    <n v="614385"/>
    <s v="MALE"/>
    <s v="MD"/>
    <s v="Armed-Forces"/>
    <s v="Own-Child"/>
    <n v="0"/>
    <n v="0"/>
    <d v="2015-01-21T00:00:00"/>
    <s v="Single Vehicle Collision"/>
    <s v="Rear Collision"/>
    <s v="Minor Damage"/>
    <s v="Ambulance"/>
    <s v="NY"/>
    <s v="Columbus"/>
    <n v="21"/>
    <n v="1"/>
    <s v="No"/>
    <n v="1"/>
    <x v="1"/>
    <x v="1"/>
    <x v="142"/>
    <x v="128"/>
    <x v="139"/>
    <n v="57690"/>
    <x v="9"/>
    <x v="38"/>
    <x v="8"/>
    <x v="0"/>
    <s v="Medium"/>
    <s v="Evening"/>
    <x v="3"/>
  </r>
  <r>
    <n v="39"/>
    <n v="22"/>
    <n v="691115"/>
    <d v="1993-01-28T00:00:00"/>
    <s v="IN"/>
    <s v="500/1000"/>
    <n v="500"/>
    <n v="1173.21"/>
    <n v="0"/>
    <n v="431202"/>
    <s v="MALE"/>
    <s v="JD"/>
    <s v="Farming-Fishing"/>
    <s v="Not-In-Family"/>
    <n v="0"/>
    <n v="0"/>
    <d v="2015-02-14T00:00:00"/>
    <s v="Single Vehicle Collision"/>
    <s v="Rear Collision"/>
    <s v="Major Damage"/>
    <s v="Police"/>
    <s v="SC"/>
    <s v="North bend"/>
    <n v="14"/>
    <n v="1"/>
    <s v="Yes"/>
    <n v="0"/>
    <x v="0"/>
    <x v="1"/>
    <x v="143"/>
    <x v="129"/>
    <x v="140"/>
    <n v="62640"/>
    <x v="7"/>
    <x v="16"/>
    <x v="4"/>
    <x v="1"/>
    <s v="Low"/>
    <s v="Afternoon"/>
    <x v="3"/>
  </r>
  <r>
    <n v="73"/>
    <n v="29"/>
    <n v="154280"/>
    <d v="1993-01-29T00:00:00"/>
    <s v="IL"/>
    <s v="250/500"/>
    <n v="1000"/>
    <n v="1447.78"/>
    <n v="0"/>
    <n v="467947"/>
    <s v="MALE"/>
    <s v="College"/>
    <s v="Protective-Serv"/>
    <s v="Wife"/>
    <n v="35100"/>
    <n v="-59900"/>
    <d v="2015-01-10T00:00:00"/>
    <s v="Multi-Vehicle Collision"/>
    <s v="Rear Collision"/>
    <s v="Total Loss"/>
    <s v="Other"/>
    <s v="SC"/>
    <s v="Arlington"/>
    <n v="15"/>
    <n v="3"/>
    <s v="Yes"/>
    <n v="1"/>
    <x v="1"/>
    <x v="0"/>
    <x v="144"/>
    <x v="130"/>
    <x v="141"/>
    <n v="34930"/>
    <x v="4"/>
    <x v="4"/>
    <x v="19"/>
    <x v="0"/>
    <s v="Medium"/>
    <s v="Afternoon"/>
    <x v="3"/>
  </r>
  <r>
    <n v="289"/>
    <n v="49"/>
    <n v="933293"/>
    <d v="1993-02-03T00:00:00"/>
    <s v="IL"/>
    <s v="500/1000"/>
    <n v="2000"/>
    <n v="1222.48"/>
    <n v="0"/>
    <n v="620757"/>
    <s v="FEMALE"/>
    <s v="JD"/>
    <s v="Private-House-Serv"/>
    <s v="Unmarried"/>
    <n v="0"/>
    <n v="0"/>
    <d v="2015-01-18T00:00:00"/>
    <s v="Parked Car"/>
    <s v="Unknown"/>
    <s v="Minor Damage"/>
    <s v="None"/>
    <s v="WV"/>
    <s v="Arlington"/>
    <n v="16"/>
    <n v="1"/>
    <s v="No"/>
    <n v="1"/>
    <x v="0"/>
    <x v="1"/>
    <x v="145"/>
    <x v="131"/>
    <x v="34"/>
    <n v="3280"/>
    <x v="7"/>
    <x v="16"/>
    <x v="19"/>
    <x v="0"/>
    <s v="High"/>
    <s v="Afternoon"/>
    <x v="3"/>
  </r>
  <r>
    <n v="156"/>
    <n v="37"/>
    <n v="384618"/>
    <d v="1993-02-09T00:00:00"/>
    <s v="IN"/>
    <s v="250/500"/>
    <n v="500"/>
    <n v="1090.6500000000001"/>
    <n v="0"/>
    <n v="608331"/>
    <s v="MALE"/>
    <s v="High School"/>
    <s v="Exec-Managerial"/>
    <s v="Unmarried"/>
    <n v="0"/>
    <n v="-51800"/>
    <d v="2015-01-16T00:00:00"/>
    <s v="Multi-Vehicle Collision"/>
    <s v="Rear Collision"/>
    <s v="Minor Damage"/>
    <s v="Police"/>
    <s v="NC"/>
    <s v="Columbus"/>
    <n v="16"/>
    <n v="4"/>
    <s v="Unknown"/>
    <n v="1"/>
    <x v="2"/>
    <x v="1"/>
    <x v="113"/>
    <x v="104"/>
    <x v="110"/>
    <n v="42720"/>
    <x v="0"/>
    <x v="0"/>
    <x v="16"/>
    <x v="1"/>
    <s v="Low"/>
    <s v="Afternoon"/>
    <x v="3"/>
  </r>
  <r>
    <n v="297"/>
    <n v="48"/>
    <n v="830729"/>
    <d v="1993-02-10T00:00:00"/>
    <s v="IN"/>
    <s v="100/300"/>
    <n v="1000"/>
    <n v="1538.6"/>
    <n v="0"/>
    <n v="618455"/>
    <s v="FEMALE"/>
    <s v="MD"/>
    <s v="Other-Service"/>
    <s v="Wife"/>
    <n v="0"/>
    <n v="-54700"/>
    <d v="2015-01-11T00:00:00"/>
    <s v="Single Vehicle Collision"/>
    <s v="Side Collision"/>
    <s v="Minor Damage"/>
    <s v="Fire"/>
    <s v="SC"/>
    <s v="North bend"/>
    <n v="12"/>
    <n v="1"/>
    <s v="Unknown"/>
    <n v="0"/>
    <x v="1"/>
    <x v="0"/>
    <x v="60"/>
    <x v="132"/>
    <x v="142"/>
    <n v="42420"/>
    <x v="2"/>
    <x v="22"/>
    <x v="5"/>
    <x v="0"/>
    <s v="Medium"/>
    <s v="Afternoon"/>
    <x v="3"/>
  </r>
  <r>
    <n v="194"/>
    <n v="41"/>
    <n v="238196"/>
    <d v="1993-02-15T00:00:00"/>
    <s v="IL"/>
    <s v="250/500"/>
    <n v="500"/>
    <n v="1203.81"/>
    <n v="0"/>
    <n v="613119"/>
    <s v="MALE"/>
    <s v="JD"/>
    <s v="Transport-Moving"/>
    <s v="Not-In-Family"/>
    <n v="52500"/>
    <n v="-51300"/>
    <d v="2015-02-06T00:00:00"/>
    <s v="Multi-Vehicle Collision"/>
    <s v="Rear Collision"/>
    <s v="Minor Damage"/>
    <s v="Police"/>
    <s v="WV"/>
    <s v="Springfield"/>
    <n v="17"/>
    <n v="3"/>
    <s v="Unknown"/>
    <n v="0"/>
    <x v="2"/>
    <x v="0"/>
    <x v="146"/>
    <x v="133"/>
    <x v="143"/>
    <n v="61650"/>
    <x v="8"/>
    <x v="13"/>
    <x v="10"/>
    <x v="0"/>
    <s v="Low"/>
    <s v="Afternoon"/>
    <x v="3"/>
  </r>
  <r>
    <n v="296"/>
    <n v="46"/>
    <n v="922167"/>
    <d v="1993-02-23T00:00:00"/>
    <s v="OH"/>
    <s v="100/300"/>
    <n v="1000"/>
    <n v="1141.3499999999999"/>
    <n v="7000000"/>
    <n v="476456"/>
    <s v="MALE"/>
    <s v="Masters"/>
    <s v="Craft-Repair"/>
    <s v="Not-In-Family"/>
    <n v="0"/>
    <n v="0"/>
    <d v="2015-01-06T00:00:00"/>
    <s v="Single Vehicle Collision"/>
    <s v="Front Collision"/>
    <s v="Major Damage"/>
    <s v="Ambulance"/>
    <s v="NY"/>
    <s v="North bend"/>
    <n v="18"/>
    <n v="1"/>
    <s v="Unknown"/>
    <n v="0"/>
    <x v="2"/>
    <x v="2"/>
    <x v="147"/>
    <x v="134"/>
    <x v="144"/>
    <n v="43920"/>
    <x v="5"/>
    <x v="20"/>
    <x v="18"/>
    <x v="0"/>
    <s v="Medium"/>
    <s v="Evening"/>
    <x v="3"/>
  </r>
  <r>
    <n v="399"/>
    <n v="55"/>
    <n v="984948"/>
    <d v="1993-04-14T00:00:00"/>
    <s v="IL"/>
    <s v="500/1000"/>
    <n v="2000"/>
    <n v="995.56"/>
    <n v="0"/>
    <n v="464665"/>
    <s v="MALE"/>
    <s v="JD"/>
    <s v="Tech-Support"/>
    <s v="Not-In-Family"/>
    <n v="0"/>
    <n v="-65400"/>
    <d v="2015-02-07T00:00:00"/>
    <s v="Multi-Vehicle Collision"/>
    <s v="Side Collision"/>
    <s v="Total Loss"/>
    <s v="Police"/>
    <s v="NY"/>
    <s v="North bend"/>
    <n v="23"/>
    <n v="3"/>
    <s v="Yes"/>
    <n v="1"/>
    <x v="0"/>
    <x v="1"/>
    <x v="148"/>
    <x v="135"/>
    <x v="145"/>
    <n v="61880"/>
    <x v="1"/>
    <x v="1"/>
    <x v="16"/>
    <x v="0"/>
    <s v="High"/>
    <s v="Evening"/>
    <x v="3"/>
  </r>
  <r>
    <n v="476"/>
    <n v="61"/>
    <n v="865607"/>
    <d v="1993-04-18T00:00:00"/>
    <s v="IN"/>
    <s v="250/500"/>
    <n v="1000"/>
    <n v="1562.8"/>
    <n v="0"/>
    <n v="458997"/>
    <s v="FEMALE"/>
    <s v="Masters"/>
    <s v="Handlers-Cleaners"/>
    <s v="Not-In-Family"/>
    <n v="42800"/>
    <n v="-68200"/>
    <d v="2015-01-18T00:00:00"/>
    <s v="Single Vehicle Collision"/>
    <s v="Front Collision"/>
    <s v="Total Loss"/>
    <s v="Fire"/>
    <s v="WV"/>
    <s v="Hillsdale"/>
    <n v="10"/>
    <n v="1"/>
    <s v="Unknown"/>
    <n v="1"/>
    <x v="2"/>
    <x v="1"/>
    <x v="149"/>
    <x v="136"/>
    <x v="146"/>
    <n v="35920"/>
    <x v="7"/>
    <x v="16"/>
    <x v="4"/>
    <x v="0"/>
    <s v="Medium"/>
    <s v="Morning"/>
    <x v="3"/>
  </r>
  <r>
    <n v="315"/>
    <n v="44"/>
    <n v="206667"/>
    <d v="1993-05-05T00:00:00"/>
    <s v="IL"/>
    <s v="250/500"/>
    <n v="1000"/>
    <n v="974.16"/>
    <n v="6000000"/>
    <n v="438328"/>
    <s v="FEMALE"/>
    <s v="Masters"/>
    <s v="Sales"/>
    <s v="Other-Relative"/>
    <n v="0"/>
    <n v="-56800"/>
    <d v="2015-02-07T00:00:00"/>
    <s v="Multi-Vehicle Collision"/>
    <s v="Front Collision"/>
    <s v="Total Loss"/>
    <s v="Other"/>
    <s v="NY"/>
    <s v="Springfield"/>
    <n v="12"/>
    <n v="3"/>
    <s v="Unknown"/>
    <n v="1"/>
    <x v="1"/>
    <x v="1"/>
    <x v="150"/>
    <x v="137"/>
    <x v="147"/>
    <n v="17010"/>
    <x v="12"/>
    <x v="27"/>
    <x v="17"/>
    <x v="0"/>
    <s v="Medium"/>
    <s v="Afternoon"/>
    <x v="3"/>
  </r>
  <r>
    <n v="195"/>
    <n v="38"/>
    <n v="238412"/>
    <d v="1993-05-18T00:00:00"/>
    <s v="IL"/>
    <s v="500/1000"/>
    <n v="2000"/>
    <n v="1294.93"/>
    <n v="6000000"/>
    <n v="477356"/>
    <s v="MALE"/>
    <s v="MD"/>
    <s v="Tech-Support"/>
    <s v="Unmarried"/>
    <n v="38000"/>
    <n v="-50300"/>
    <d v="2015-02-14T00:00:00"/>
    <s v="Multi-Vehicle Collision"/>
    <s v="Front Collision"/>
    <s v="Minor Damage"/>
    <s v="Ambulance"/>
    <s v="WV"/>
    <s v="Springfield"/>
    <n v="12"/>
    <n v="3"/>
    <s v="Yes"/>
    <n v="1"/>
    <x v="2"/>
    <x v="2"/>
    <x v="151"/>
    <x v="138"/>
    <x v="5"/>
    <n v="57440"/>
    <x v="4"/>
    <x v="4"/>
    <x v="7"/>
    <x v="0"/>
    <s v="High"/>
    <s v="Afternoon"/>
    <x v="3"/>
  </r>
  <r>
    <n v="11"/>
    <n v="39"/>
    <n v="623648"/>
    <d v="1993-05-19T00:00:00"/>
    <s v="IL"/>
    <s v="250/500"/>
    <n v="2000"/>
    <n v="1470.06"/>
    <n v="0"/>
    <n v="431683"/>
    <s v="MALE"/>
    <s v="PhD"/>
    <s v="Other-Service"/>
    <s v="Husband"/>
    <n v="56600"/>
    <n v="-45800"/>
    <d v="2015-01-07T00:00:00"/>
    <s v="Single Vehicle Collision"/>
    <s v="Front Collision"/>
    <s v="Total Loss"/>
    <s v="Ambulance"/>
    <s v="WV"/>
    <s v="River wood"/>
    <n v="22"/>
    <n v="1"/>
    <s v="Yes"/>
    <n v="0"/>
    <x v="0"/>
    <x v="2"/>
    <x v="152"/>
    <x v="139"/>
    <x v="148"/>
    <n v="51170"/>
    <x v="8"/>
    <x v="23"/>
    <x v="11"/>
    <x v="0"/>
    <s v="High"/>
    <s v="Evening"/>
    <x v="3"/>
  </r>
  <r>
    <n v="61"/>
    <n v="23"/>
    <n v="127754"/>
    <d v="1993-06-06T00:00:00"/>
    <s v="IL"/>
    <s v="250/500"/>
    <n v="2000"/>
    <n v="1136.83"/>
    <n v="4000000"/>
    <n v="471300"/>
    <s v="FEMALE"/>
    <s v="Associate"/>
    <s v="Tech-Support"/>
    <s v="Own-Child"/>
    <n v="0"/>
    <n v="-62400"/>
    <d v="2015-02-02T00:00:00"/>
    <s v="Single Vehicle Collision"/>
    <s v="Side Collision"/>
    <s v="Major Damage"/>
    <s v="Police"/>
    <s v="NY"/>
    <s v="Columbus"/>
    <n v="14"/>
    <n v="1"/>
    <s v="No"/>
    <n v="0"/>
    <x v="3"/>
    <x v="0"/>
    <x v="153"/>
    <x v="140"/>
    <x v="149"/>
    <n v="71520"/>
    <x v="0"/>
    <x v="33"/>
    <x v="5"/>
    <x v="1"/>
    <s v="High"/>
    <s v="Afternoon"/>
    <x v="3"/>
  </r>
  <r>
    <n v="281"/>
    <n v="43"/>
    <n v="529398"/>
    <d v="1993-06-16T00:00:00"/>
    <s v="OH"/>
    <s v="100/300"/>
    <n v="1000"/>
    <n v="1515.18"/>
    <n v="6000000"/>
    <n v="443191"/>
    <s v="MALE"/>
    <s v="College"/>
    <s v="Priv-House-Serv"/>
    <s v="Other-Relative"/>
    <n v="0"/>
    <n v="0"/>
    <d v="2015-01-09T00:00:00"/>
    <s v="Multi-Vehicle Collision"/>
    <s v="Side Collision"/>
    <s v="Minor Damage"/>
    <s v="Fire"/>
    <s v="SC"/>
    <s v="Northbrook"/>
    <n v="21"/>
    <n v="3"/>
    <s v="No"/>
    <n v="1"/>
    <x v="1"/>
    <x v="2"/>
    <x v="154"/>
    <x v="141"/>
    <x v="150"/>
    <n v="41670"/>
    <x v="11"/>
    <x v="17"/>
    <x v="10"/>
    <x v="0"/>
    <s v="Medium"/>
    <s v="Evening"/>
    <x v="3"/>
  </r>
  <r>
    <n v="276"/>
    <n v="47"/>
    <n v="803294"/>
    <d v="1993-06-18T00:00:00"/>
    <s v="IN"/>
    <s v="100/300"/>
    <n v="1000"/>
    <n v="1724.09"/>
    <n v="0"/>
    <n v="615712"/>
    <s v="MALE"/>
    <s v="PhD"/>
    <s v="Craft-Repair"/>
    <s v="Own-Child"/>
    <n v="0"/>
    <n v="0"/>
    <d v="2015-01-12T00:00:00"/>
    <s v="Multi-Vehicle Collision"/>
    <s v="Rear Collision"/>
    <s v="Minor Damage"/>
    <s v="Police"/>
    <s v="NY"/>
    <s v="Arlington"/>
    <n v="23"/>
    <n v="3"/>
    <s v="Yes"/>
    <n v="0"/>
    <x v="1"/>
    <x v="0"/>
    <x v="155"/>
    <x v="142"/>
    <x v="151"/>
    <n v="47840"/>
    <x v="9"/>
    <x v="14"/>
    <x v="0"/>
    <x v="0"/>
    <s v="Medium"/>
    <s v="Evening"/>
    <x v="3"/>
  </r>
  <r>
    <n v="128"/>
    <n v="31"/>
    <n v="526296"/>
    <d v="1993-08-03T00:00:00"/>
    <s v="IL"/>
    <s v="100/300"/>
    <n v="500"/>
    <n v="1045.1199999999999"/>
    <n v="0"/>
    <n v="615311"/>
    <s v="FEMALE"/>
    <s v="High School"/>
    <s v="Transport-Moving"/>
    <s v="Other-Relative"/>
    <n v="0"/>
    <n v="-28300"/>
    <d v="2015-01-19T00:00:00"/>
    <s v="Multi-Vehicle Collision"/>
    <s v="Side Collision"/>
    <s v="Major Damage"/>
    <s v="Ambulance"/>
    <s v="NY"/>
    <s v="Springfield"/>
    <n v="2"/>
    <n v="3"/>
    <s v="No"/>
    <n v="0"/>
    <x v="2"/>
    <x v="0"/>
    <x v="156"/>
    <x v="0"/>
    <x v="152"/>
    <n v="54390"/>
    <x v="2"/>
    <x v="2"/>
    <x v="18"/>
    <x v="1"/>
    <s v="Low"/>
    <s v="Night"/>
    <x v="3"/>
  </r>
  <r>
    <n v="225"/>
    <n v="41"/>
    <n v="330591"/>
    <d v="1993-08-05T00:00:00"/>
    <s v="OH"/>
    <s v="500/1000"/>
    <n v="2000"/>
    <n v="1103.58"/>
    <n v="0"/>
    <n v="475292"/>
    <s v="MALE"/>
    <s v="High School"/>
    <s v="Exec-Managerial"/>
    <s v="Unmarried"/>
    <n v="41200"/>
    <n v="-36200"/>
    <d v="2015-01-19T00:00:00"/>
    <s v="Multi-Vehicle Collision"/>
    <s v="Side Collision"/>
    <s v="Major Damage"/>
    <s v="Police"/>
    <s v="NY"/>
    <s v="North bend"/>
    <n v="20"/>
    <n v="3"/>
    <s v="Unknown"/>
    <n v="2"/>
    <x v="2"/>
    <x v="2"/>
    <x v="157"/>
    <x v="143"/>
    <x v="153"/>
    <n v="51200"/>
    <x v="6"/>
    <x v="26"/>
    <x v="1"/>
    <x v="1"/>
    <s v="High"/>
    <s v="Evening"/>
    <x v="3"/>
  </r>
  <r>
    <n v="155"/>
    <n v="35"/>
    <n v="327488"/>
    <d v="1993-08-09T00:00:00"/>
    <s v="OH"/>
    <s v="250/500"/>
    <n v="1000"/>
    <n v="919.37"/>
    <n v="0"/>
    <n v="459537"/>
    <s v="FEMALE"/>
    <s v="Associate"/>
    <s v="Protective-Serv"/>
    <s v="Not-In-Family"/>
    <n v="83600"/>
    <n v="0"/>
    <d v="2015-01-18T00:00:00"/>
    <s v="Single Vehicle Collision"/>
    <s v="Front Collision"/>
    <s v="Minor Damage"/>
    <s v="Ambulance"/>
    <s v="NY"/>
    <s v="Northbrook"/>
    <n v="0"/>
    <n v="1"/>
    <s v="Unknown"/>
    <n v="0"/>
    <x v="3"/>
    <x v="0"/>
    <x v="158"/>
    <x v="144"/>
    <x v="154"/>
    <n v="32240"/>
    <x v="1"/>
    <x v="5"/>
    <x v="2"/>
    <x v="0"/>
    <s v="Medium"/>
    <s v="Night"/>
    <x v="3"/>
  </r>
  <r>
    <n v="204"/>
    <n v="40"/>
    <n v="942106"/>
    <d v="1993-08-30T00:00:00"/>
    <s v="OH"/>
    <s v="250/500"/>
    <n v="2000"/>
    <n v="1767.02"/>
    <n v="0"/>
    <n v="453193"/>
    <s v="MALE"/>
    <s v="JD"/>
    <s v="Machine-Op-Inspct"/>
    <s v="Husband"/>
    <n v="0"/>
    <n v="-49300"/>
    <d v="2015-02-27T00:00:00"/>
    <s v="Single Vehicle Collision"/>
    <s v="Rear Collision"/>
    <s v="Total Loss"/>
    <s v="Ambulance"/>
    <s v="SC"/>
    <s v="Arlington"/>
    <n v="7"/>
    <n v="1"/>
    <s v="Yes"/>
    <n v="1"/>
    <x v="0"/>
    <x v="2"/>
    <x v="159"/>
    <x v="145"/>
    <x v="155"/>
    <n v="33600"/>
    <x v="3"/>
    <x v="3"/>
    <x v="2"/>
    <x v="0"/>
    <s v="High"/>
    <s v="Morning"/>
    <x v="3"/>
  </r>
  <r>
    <n v="144"/>
    <n v="35"/>
    <n v="938634"/>
    <d v="1993-08-30T00:00:00"/>
    <s v="IL"/>
    <s v="100/300"/>
    <n v="500"/>
    <n v="1427.46"/>
    <n v="0"/>
    <n v="444922"/>
    <s v="MALE"/>
    <s v="High School"/>
    <s v="Machine-Op-Inspct"/>
    <s v="Wife"/>
    <n v="0"/>
    <n v="0"/>
    <d v="2015-01-30T00:00:00"/>
    <s v="Multi-Vehicle Collision"/>
    <s v="Side Collision"/>
    <s v="Major Damage"/>
    <s v="Police"/>
    <s v="WV"/>
    <s v="Springfield"/>
    <n v="3"/>
    <n v="3"/>
    <s v="Unknown"/>
    <n v="0"/>
    <x v="1"/>
    <x v="0"/>
    <x v="160"/>
    <x v="146"/>
    <x v="156"/>
    <n v="61530"/>
    <x v="4"/>
    <x v="4"/>
    <x v="20"/>
    <x v="0"/>
    <s v="Low"/>
    <s v="Night"/>
    <x v="3"/>
  </r>
  <r>
    <n v="124"/>
    <n v="29"/>
    <n v="598124"/>
    <d v="1993-09-20T00:00:00"/>
    <s v="OH"/>
    <s v="500/1000"/>
    <n v="500"/>
    <n v="1301.72"/>
    <n v="0"/>
    <n v="441726"/>
    <s v="MALE"/>
    <s v="Masters"/>
    <s v="Handlers-Cleaners"/>
    <s v="Husband"/>
    <n v="0"/>
    <n v="0"/>
    <d v="2015-02-25T00:00:00"/>
    <s v="Multi-Vehicle Collision"/>
    <s v="Side Collision"/>
    <s v="Major Damage"/>
    <s v="Police"/>
    <s v="VA"/>
    <s v="Springfield"/>
    <n v="14"/>
    <n v="3"/>
    <s v="Unknown"/>
    <n v="0"/>
    <x v="3"/>
    <x v="1"/>
    <x v="161"/>
    <x v="147"/>
    <x v="157"/>
    <n v="57600"/>
    <x v="3"/>
    <x v="10"/>
    <x v="6"/>
    <x v="0"/>
    <s v="Low"/>
    <s v="Afternoon"/>
    <x v="3"/>
  </r>
  <r>
    <n v="245"/>
    <n v="44"/>
    <n v="303987"/>
    <d v="1993-09-30T00:00:00"/>
    <s v="IL"/>
    <s v="500/1000"/>
    <n v="1000"/>
    <n v="1168.2"/>
    <n v="0"/>
    <n v="452787"/>
    <s v="MALE"/>
    <s v="JD"/>
    <s v="Handlers-Cleaners"/>
    <s v="Husband"/>
    <n v="69100"/>
    <n v="0"/>
    <d v="2015-02-11T00:00:00"/>
    <s v="Multi-Vehicle Collision"/>
    <s v="Side Collision"/>
    <s v="Total Loss"/>
    <s v="Other"/>
    <s v="OH"/>
    <s v="Springfield"/>
    <n v="23"/>
    <n v="3"/>
    <s v="No"/>
    <n v="0"/>
    <x v="3"/>
    <x v="2"/>
    <x v="162"/>
    <x v="148"/>
    <x v="158"/>
    <n v="33210"/>
    <x v="0"/>
    <x v="33"/>
    <x v="2"/>
    <x v="0"/>
    <s v="Medium"/>
    <s v="Evening"/>
    <x v="3"/>
  </r>
  <r>
    <n v="206"/>
    <n v="42"/>
    <n v="779156"/>
    <d v="1993-10-10T00:00:00"/>
    <s v="IL"/>
    <s v="500/1000"/>
    <n v="1000"/>
    <n v="1230.76"/>
    <n v="0"/>
    <n v="470488"/>
    <s v="MALE"/>
    <s v="High School"/>
    <s v="Machine-Op-Inspct"/>
    <s v="Unmarried"/>
    <n v="0"/>
    <n v="-74200"/>
    <d v="2015-01-03T00:00:00"/>
    <s v="Single Vehicle Collision"/>
    <s v="Rear Collision"/>
    <s v="Major Damage"/>
    <s v="Fire"/>
    <s v="VA"/>
    <s v="Hillsdale"/>
    <n v="2"/>
    <n v="1"/>
    <s v="Unknown"/>
    <n v="1"/>
    <x v="0"/>
    <x v="2"/>
    <x v="163"/>
    <x v="138"/>
    <x v="159"/>
    <n v="57440"/>
    <x v="8"/>
    <x v="18"/>
    <x v="2"/>
    <x v="1"/>
    <s v="Medium"/>
    <s v="Night"/>
    <x v="3"/>
  </r>
  <r>
    <n v="359"/>
    <n v="47"/>
    <n v="828890"/>
    <d v="1993-10-20T00:00:00"/>
    <s v="OH"/>
    <s v="100/300"/>
    <n v="2000"/>
    <n v="1367.68"/>
    <n v="0"/>
    <n v="613247"/>
    <s v="FEMALE"/>
    <s v="MD"/>
    <s v="Handlers-Cleaners"/>
    <s v="Unmarried"/>
    <n v="0"/>
    <n v="0"/>
    <d v="2015-01-11T00:00:00"/>
    <s v="Single Vehicle Collision"/>
    <s v="Front Collision"/>
    <s v="Total Loss"/>
    <s v="Police"/>
    <s v="SC"/>
    <s v="Arlington"/>
    <n v="13"/>
    <n v="1"/>
    <s v="No"/>
    <n v="0"/>
    <x v="3"/>
    <x v="2"/>
    <x v="164"/>
    <x v="149"/>
    <x v="100"/>
    <n v="38850"/>
    <x v="5"/>
    <x v="20"/>
    <x v="13"/>
    <x v="0"/>
    <s v="High"/>
    <s v="Afternoon"/>
    <x v="3"/>
  </r>
  <r>
    <n v="85"/>
    <n v="30"/>
    <n v="740384"/>
    <d v="1993-10-29T00:00:00"/>
    <s v="IN"/>
    <s v="500/1000"/>
    <n v="1000"/>
    <n v="1454.42"/>
    <n v="0"/>
    <n v="459588"/>
    <s v="MALE"/>
    <s v="Associate"/>
    <s v="Protective-Serv"/>
    <s v="Other-Relative"/>
    <n v="51600"/>
    <n v="-73900"/>
    <d v="2015-01-31T00:00:00"/>
    <s v="Single Vehicle Collision"/>
    <s v="Side Collision"/>
    <s v="Major Damage"/>
    <s v="Other"/>
    <s v="NY"/>
    <s v="Springfield"/>
    <n v="19"/>
    <n v="1"/>
    <s v="Yes"/>
    <n v="0"/>
    <x v="0"/>
    <x v="1"/>
    <x v="165"/>
    <x v="38"/>
    <x v="39"/>
    <n v="49520"/>
    <x v="7"/>
    <x v="12"/>
    <x v="17"/>
    <x v="1"/>
    <s v="Medium"/>
    <s v="Evening"/>
    <x v="3"/>
  </r>
  <r>
    <n v="144"/>
    <n v="36"/>
    <n v="855186"/>
    <d v="1993-10-31T00:00:00"/>
    <s v="IN"/>
    <s v="500/1000"/>
    <n v="2000"/>
    <n v="1255.68"/>
    <n v="6000000"/>
    <n v="466303"/>
    <s v="FEMALE"/>
    <s v="Associate"/>
    <s v="Sales"/>
    <s v="Other-Relative"/>
    <n v="23600"/>
    <n v="-15600"/>
    <d v="2015-02-18T00:00:00"/>
    <s v="Parked Car"/>
    <s v="Unknown"/>
    <s v="Minor Damage"/>
    <s v="None"/>
    <s v="NC"/>
    <s v="Arlington"/>
    <n v="7"/>
    <n v="1"/>
    <s v="No"/>
    <n v="0"/>
    <x v="1"/>
    <x v="0"/>
    <x v="166"/>
    <x v="150"/>
    <x v="160"/>
    <n v="5180"/>
    <x v="4"/>
    <x v="4"/>
    <x v="0"/>
    <x v="0"/>
    <s v="High"/>
    <s v="Morning"/>
    <x v="3"/>
  </r>
  <r>
    <n v="290"/>
    <n v="45"/>
    <n v="737252"/>
    <d v="1993-11-18T00:00:00"/>
    <s v="OH"/>
    <s v="500/1000"/>
    <n v="2000"/>
    <n v="1215.3599999999999"/>
    <n v="0"/>
    <n v="617739"/>
    <s v="MALE"/>
    <s v="Associate"/>
    <s v="Tech-Support"/>
    <s v="Own-Child"/>
    <n v="54400"/>
    <n v="0"/>
    <d v="2015-01-31T00:00:00"/>
    <s v="Multi-Vehicle Collision"/>
    <s v="Side Collision"/>
    <s v="Minor Damage"/>
    <s v="Fire"/>
    <s v="WV"/>
    <s v="North bend"/>
    <n v="22"/>
    <n v="3"/>
    <s v="Unknown"/>
    <n v="0"/>
    <x v="0"/>
    <x v="2"/>
    <x v="167"/>
    <x v="151"/>
    <x v="161"/>
    <n v="52960"/>
    <x v="7"/>
    <x v="24"/>
    <x v="13"/>
    <x v="0"/>
    <s v="High"/>
    <s v="Evening"/>
    <x v="3"/>
  </r>
  <r>
    <n v="143"/>
    <n v="33"/>
    <n v="889764"/>
    <d v="1993-11-30T00:00:00"/>
    <s v="OH"/>
    <s v="500/1000"/>
    <n v="1000"/>
    <n v="1200.0899999999999"/>
    <n v="0"/>
    <n v="454191"/>
    <s v="FEMALE"/>
    <s v="Associate"/>
    <s v="Craft-Repair"/>
    <s v="Unmarried"/>
    <n v="38400"/>
    <n v="-5700"/>
    <d v="2015-01-26T00:00:00"/>
    <s v="Multi-Vehicle Collision"/>
    <s v="Side Collision"/>
    <s v="Major Damage"/>
    <s v="Fire"/>
    <s v="WV"/>
    <s v="Arlington"/>
    <n v="17"/>
    <n v="3"/>
    <s v="Unknown"/>
    <n v="2"/>
    <x v="2"/>
    <x v="0"/>
    <x v="157"/>
    <x v="76"/>
    <x v="83"/>
    <n v="49280"/>
    <x v="10"/>
    <x v="19"/>
    <x v="8"/>
    <x v="0"/>
    <s v="Medium"/>
    <s v="Afternoon"/>
    <x v="3"/>
  </r>
  <r>
    <n v="146"/>
    <n v="32"/>
    <n v="172307"/>
    <d v="1993-12-06T00:00:00"/>
    <s v="OH"/>
    <s v="100/300"/>
    <n v="2000"/>
    <n v="1276.43"/>
    <n v="0"/>
    <n v="431278"/>
    <s v="MALE"/>
    <s v="Associate"/>
    <s v="Priv-House-Serv"/>
    <s v="Own-Child"/>
    <n v="0"/>
    <n v="0"/>
    <d v="2015-02-09T00:00:00"/>
    <s v="Single Vehicle Collision"/>
    <s v="Rear Collision"/>
    <s v="Major Damage"/>
    <s v="Fire"/>
    <s v="NC"/>
    <s v="River wood"/>
    <n v="12"/>
    <n v="1"/>
    <s v="Unknown"/>
    <n v="0"/>
    <x v="3"/>
    <x v="0"/>
    <x v="168"/>
    <x v="152"/>
    <x v="162"/>
    <n v="46620"/>
    <x v="0"/>
    <x v="25"/>
    <x v="20"/>
    <x v="0"/>
    <s v="High"/>
    <s v="Afternoon"/>
    <x v="3"/>
  </r>
  <r>
    <n v="247"/>
    <n v="39"/>
    <n v="419954"/>
    <d v="1993-12-07T00:00:00"/>
    <s v="IL"/>
    <s v="100/300"/>
    <n v="500"/>
    <n v="806.31"/>
    <n v="0"/>
    <n v="602177"/>
    <s v="FEMALE"/>
    <s v="College"/>
    <s v="Handlers-Cleaners"/>
    <s v="Wife"/>
    <n v="0"/>
    <n v="0"/>
    <d v="2015-02-25T00:00:00"/>
    <s v="Parked Car"/>
    <s v="Unknown"/>
    <s v="Trivial Damage"/>
    <s v="Police"/>
    <s v="SC"/>
    <s v="North bend"/>
    <n v="3"/>
    <n v="1"/>
    <s v="Unknown"/>
    <n v="2"/>
    <x v="3"/>
    <x v="0"/>
    <x v="63"/>
    <x v="19"/>
    <x v="5"/>
    <n v="2700"/>
    <x v="4"/>
    <x v="29"/>
    <x v="7"/>
    <x v="0"/>
    <s v="Low"/>
    <s v="Night"/>
    <x v="3"/>
  </r>
  <r>
    <n v="75"/>
    <n v="27"/>
    <n v="143924"/>
    <d v="1993-12-10T00:00:00"/>
    <s v="OH"/>
    <s v="100/300"/>
    <n v="1000"/>
    <n v="1141.0999999999999"/>
    <n v="0"/>
    <n v="468515"/>
    <s v="MALE"/>
    <s v="JD"/>
    <s v="Armed-Forces"/>
    <s v="Other-Relative"/>
    <n v="0"/>
    <n v="0"/>
    <d v="2015-02-28T00:00:00"/>
    <s v="Multi-Vehicle Collision"/>
    <s v="Side Collision"/>
    <s v="Minor Damage"/>
    <s v="Police"/>
    <s v="SC"/>
    <s v="Hillsdale"/>
    <n v="15"/>
    <n v="2"/>
    <s v="Unknown"/>
    <n v="0"/>
    <x v="0"/>
    <x v="1"/>
    <x v="169"/>
    <x v="153"/>
    <x v="163"/>
    <n v="53730"/>
    <x v="6"/>
    <x v="26"/>
    <x v="12"/>
    <x v="0"/>
    <s v="Medium"/>
    <s v="Afternoon"/>
    <x v="3"/>
  </r>
  <r>
    <n v="254"/>
    <n v="39"/>
    <n v="332867"/>
    <d v="1993-12-13T00:00:00"/>
    <s v="IN"/>
    <s v="100/300"/>
    <n v="500"/>
    <n v="1362.87"/>
    <n v="0"/>
    <n v="458364"/>
    <s v="FEMALE"/>
    <s v="MD"/>
    <s v="Exec-Managerial"/>
    <s v="Other-Relative"/>
    <n v="35700"/>
    <n v="0"/>
    <d v="2015-02-22T00:00:00"/>
    <s v="Multi-Vehicle Collision"/>
    <s v="Front Collision"/>
    <s v="Minor Damage"/>
    <s v="Ambulance"/>
    <s v="NY"/>
    <s v="Arlington"/>
    <n v="6"/>
    <n v="3"/>
    <s v="Yes"/>
    <n v="2"/>
    <x v="2"/>
    <x v="2"/>
    <x v="170"/>
    <x v="154"/>
    <x v="164"/>
    <n v="61740"/>
    <x v="4"/>
    <x v="4"/>
    <x v="20"/>
    <x v="1"/>
    <s v="Low"/>
    <s v="Morning"/>
    <x v="3"/>
  </r>
  <r>
    <n v="63"/>
    <n v="24"/>
    <n v="427484"/>
    <d v="1994-01-08T00:00:00"/>
    <s v="OH"/>
    <s v="250/500"/>
    <n v="2000"/>
    <n v="1620.89"/>
    <n v="0"/>
    <n v="469621"/>
    <s v="FEMALE"/>
    <s v="High School"/>
    <s v="Handlers-Cleaners"/>
    <s v="Other-Relative"/>
    <n v="0"/>
    <n v="0"/>
    <d v="2015-02-03T00:00:00"/>
    <s v="Vehicle Theft"/>
    <s v="Unknown"/>
    <s v="Minor Damage"/>
    <s v="Police"/>
    <s v="NC"/>
    <s v="Hillsdale"/>
    <n v="7"/>
    <n v="1"/>
    <s v="No"/>
    <n v="2"/>
    <x v="1"/>
    <x v="2"/>
    <x v="171"/>
    <x v="155"/>
    <x v="165"/>
    <n v="4080"/>
    <x v="6"/>
    <x v="8"/>
    <x v="3"/>
    <x v="0"/>
    <s v="High"/>
    <s v="Morning"/>
    <x v="4"/>
  </r>
  <r>
    <n v="66"/>
    <n v="28"/>
    <n v="167231"/>
    <d v="1994-01-26T00:00:00"/>
    <s v="IN"/>
    <s v="100/300"/>
    <n v="2000"/>
    <n v="1472.77"/>
    <n v="0"/>
    <n v="471366"/>
    <s v="MALE"/>
    <s v="Associate"/>
    <s v="Adm-Clerical"/>
    <s v="Husband"/>
    <n v="0"/>
    <n v="-31700"/>
    <d v="2015-02-17T00:00:00"/>
    <s v="Single Vehicle Collision"/>
    <s v="Front Collision"/>
    <s v="Total Loss"/>
    <s v="Other"/>
    <s v="NY"/>
    <s v="Springfield"/>
    <n v="0"/>
    <n v="1"/>
    <s v="Unknown"/>
    <n v="2"/>
    <x v="0"/>
    <x v="0"/>
    <x v="172"/>
    <x v="156"/>
    <x v="166"/>
    <n v="30730"/>
    <x v="1"/>
    <x v="5"/>
    <x v="20"/>
    <x v="0"/>
    <s v="High"/>
    <s v="Night"/>
    <x v="4"/>
  </r>
  <r>
    <n v="167"/>
    <n v="36"/>
    <n v="287489"/>
    <d v="1994-02-03T00:00:00"/>
    <s v="IL"/>
    <s v="100/300"/>
    <n v="1000"/>
    <n v="949.44"/>
    <n v="0"/>
    <n v="448603"/>
    <s v="FEMALE"/>
    <s v="Masters"/>
    <s v="Exec-Managerial"/>
    <s v="Other-Relative"/>
    <n v="0"/>
    <n v="-38400"/>
    <d v="2015-01-19T00:00:00"/>
    <s v="Multi-Vehicle Collision"/>
    <s v="Rear Collision"/>
    <s v="Major Damage"/>
    <s v="Ambulance"/>
    <s v="NC"/>
    <s v="Springfield"/>
    <n v="22"/>
    <n v="3"/>
    <s v="Unknown"/>
    <n v="0"/>
    <x v="1"/>
    <x v="2"/>
    <x v="173"/>
    <x v="157"/>
    <x v="167"/>
    <n v="52260"/>
    <x v="5"/>
    <x v="9"/>
    <x v="12"/>
    <x v="1"/>
    <s v="Medium"/>
    <s v="Evening"/>
    <x v="4"/>
  </r>
  <r>
    <n v="286"/>
    <n v="43"/>
    <n v="663190"/>
    <d v="1994-02-05T00:00:00"/>
    <s v="IL"/>
    <s v="100/300"/>
    <n v="500"/>
    <n v="1564.43"/>
    <n v="3000000"/>
    <n v="477644"/>
    <s v="FEMALE"/>
    <s v="MD"/>
    <s v="Prof-Specialty"/>
    <s v="Unmarried"/>
    <n v="77500"/>
    <n v="-32800"/>
    <d v="2015-01-31T00:00:00"/>
    <s v="Single Vehicle Collision"/>
    <s v="Rear Collision"/>
    <s v="Minor Damage"/>
    <s v="Fire"/>
    <s v="NY"/>
    <s v="Northbrook"/>
    <n v="18"/>
    <n v="1"/>
    <s v="Unknown"/>
    <n v="2"/>
    <x v="2"/>
    <x v="1"/>
    <x v="174"/>
    <x v="158"/>
    <x v="168"/>
    <n v="26670"/>
    <x v="13"/>
    <x v="37"/>
    <x v="18"/>
    <x v="0"/>
    <s v="Low"/>
    <s v="Evening"/>
    <x v="4"/>
  </r>
  <r>
    <n v="371"/>
    <n v="50"/>
    <n v="990624"/>
    <d v="1994-02-10T00:00:00"/>
    <s v="IN"/>
    <s v="250/500"/>
    <n v="1000"/>
    <n v="1569.33"/>
    <n v="0"/>
    <n v="613114"/>
    <s v="MALE"/>
    <s v="PhD"/>
    <s v="Machine-Op-Inspct"/>
    <s v="Not-In-Family"/>
    <n v="79600"/>
    <n v="0"/>
    <d v="2015-01-29T00:00:00"/>
    <s v="Multi-Vehicle Collision"/>
    <s v="Side Collision"/>
    <s v="Major Damage"/>
    <s v="Other"/>
    <s v="WV"/>
    <s v="Springfield"/>
    <n v="2"/>
    <n v="3"/>
    <s v="No"/>
    <n v="2"/>
    <x v="0"/>
    <x v="1"/>
    <x v="175"/>
    <x v="159"/>
    <x v="169"/>
    <n v="58500"/>
    <x v="12"/>
    <x v="36"/>
    <x v="1"/>
    <x v="1"/>
    <s v="Medium"/>
    <s v="Night"/>
    <x v="4"/>
  </r>
  <r>
    <n v="128"/>
    <n v="30"/>
    <n v="500533"/>
    <d v="1994-02-11T00:00:00"/>
    <s v="OH"/>
    <s v="100/300"/>
    <n v="1000"/>
    <n v="1061.33"/>
    <n v="0"/>
    <n v="478575"/>
    <s v="MALE"/>
    <s v="MD"/>
    <s v="Machine-Op-Inspct"/>
    <s v="Own-Child"/>
    <n v="43300"/>
    <n v="-66200"/>
    <d v="2015-01-10T00:00:00"/>
    <s v="Single Vehicle Collision"/>
    <s v="Front Collision"/>
    <s v="Major Damage"/>
    <s v="Ambulance"/>
    <s v="WV"/>
    <s v="Northbrook"/>
    <n v="8"/>
    <n v="1"/>
    <s v="No"/>
    <n v="0"/>
    <x v="3"/>
    <x v="2"/>
    <x v="176"/>
    <x v="160"/>
    <x v="170"/>
    <n v="49840"/>
    <x v="3"/>
    <x v="3"/>
    <x v="2"/>
    <x v="0"/>
    <s v="Medium"/>
    <s v="Morning"/>
    <x v="4"/>
  </r>
  <r>
    <n v="339"/>
    <n v="49"/>
    <n v="840806"/>
    <d v="1994-02-14T00:00:00"/>
    <s v="IN"/>
    <s v="500/1000"/>
    <n v="2000"/>
    <n v="1570.77"/>
    <n v="0"/>
    <n v="441142"/>
    <s v="MALE"/>
    <s v="JD"/>
    <s v="Adm-Clerical"/>
    <s v="Not-In-Family"/>
    <n v="98800"/>
    <n v="-65300"/>
    <d v="2015-01-18T00:00:00"/>
    <s v="Vehicle Theft"/>
    <s v="Unknown"/>
    <s v="Minor Damage"/>
    <s v="None"/>
    <s v="SC"/>
    <s v="Columbus"/>
    <n v="13"/>
    <n v="1"/>
    <s v="No"/>
    <n v="0"/>
    <x v="3"/>
    <x v="2"/>
    <x v="99"/>
    <x v="90"/>
    <x v="171"/>
    <n v="4960"/>
    <x v="5"/>
    <x v="9"/>
    <x v="4"/>
    <x v="0"/>
    <s v="High"/>
    <s v="Afternoon"/>
    <x v="4"/>
  </r>
  <r>
    <n v="338"/>
    <n v="49"/>
    <n v="348209"/>
    <d v="1994-02-22T00:00:00"/>
    <s v="IN"/>
    <s v="500/1000"/>
    <n v="1000"/>
    <n v="1279.08"/>
    <n v="0"/>
    <n v="449718"/>
    <s v="MALE"/>
    <s v="MD"/>
    <s v="Other-Service"/>
    <s v="Own-Child"/>
    <n v="0"/>
    <n v="-51500"/>
    <d v="2015-02-27T00:00:00"/>
    <s v="Parked Car"/>
    <s v="Unknown"/>
    <s v="Minor Damage"/>
    <s v="None"/>
    <s v="NC"/>
    <s v="River wood"/>
    <n v="13"/>
    <n v="1"/>
    <s v="No"/>
    <n v="0"/>
    <x v="0"/>
    <x v="0"/>
    <x v="177"/>
    <x v="161"/>
    <x v="133"/>
    <n v="2580"/>
    <x v="2"/>
    <x v="11"/>
    <x v="5"/>
    <x v="0"/>
    <s v="Medium"/>
    <s v="Afternoon"/>
    <x v="4"/>
  </r>
  <r>
    <n v="153"/>
    <n v="34"/>
    <n v="893853"/>
    <d v="1994-02-27T00:00:00"/>
    <s v="IL"/>
    <s v="250/500"/>
    <n v="500"/>
    <n v="991.39"/>
    <n v="0"/>
    <n v="449260"/>
    <s v="MALE"/>
    <s v="High School"/>
    <s v="Tech-Support"/>
    <s v="Other-Relative"/>
    <n v="45600"/>
    <n v="-61400"/>
    <d v="2015-02-27T00:00:00"/>
    <s v="Multi-Vehicle Collision"/>
    <s v="Side Collision"/>
    <s v="Total Loss"/>
    <s v="Other"/>
    <s v="WV"/>
    <s v="Springfield"/>
    <n v="0"/>
    <n v="3"/>
    <s v="Unknown"/>
    <n v="1"/>
    <x v="1"/>
    <x v="2"/>
    <x v="178"/>
    <x v="162"/>
    <x v="172"/>
    <n v="49490"/>
    <x v="1"/>
    <x v="1"/>
    <x v="15"/>
    <x v="0"/>
    <s v="Low"/>
    <s v="Night"/>
    <x v="4"/>
  </r>
  <r>
    <n v="150"/>
    <n v="30"/>
    <n v="290162"/>
    <d v="1994-03-12T00:00:00"/>
    <s v="IN"/>
    <s v="100/300"/>
    <n v="1000"/>
    <n v="1677.26"/>
    <n v="0"/>
    <n v="439690"/>
    <s v="MALE"/>
    <s v="College"/>
    <s v="Sales"/>
    <s v="Own-Child"/>
    <n v="40100"/>
    <n v="0"/>
    <d v="2015-01-10T00:00:00"/>
    <s v="Vehicle Theft"/>
    <s v="Unknown"/>
    <s v="Trivial Damage"/>
    <s v="Police"/>
    <s v="WV"/>
    <s v="Springfield"/>
    <n v="7"/>
    <n v="1"/>
    <s v="Yes"/>
    <n v="1"/>
    <x v="3"/>
    <x v="1"/>
    <x v="179"/>
    <x v="163"/>
    <x v="173"/>
    <n v="3570"/>
    <x v="12"/>
    <x v="27"/>
    <x v="18"/>
    <x v="0"/>
    <s v="Medium"/>
    <s v="Morning"/>
    <x v="4"/>
  </r>
  <r>
    <n v="188"/>
    <n v="33"/>
    <n v="457188"/>
    <d v="1994-04-01T00:00:00"/>
    <s v="IL"/>
    <s v="250/500"/>
    <n v="1000"/>
    <n v="1340.24"/>
    <n v="0"/>
    <n v="447274"/>
    <s v="MALE"/>
    <s v="High School"/>
    <s v="Protective-Serv"/>
    <s v="Own-Child"/>
    <n v="0"/>
    <n v="-68800"/>
    <d v="2015-02-08T00:00:00"/>
    <s v="Multi-Vehicle Collision"/>
    <s v="Rear Collision"/>
    <s v="Minor Damage"/>
    <s v="Police"/>
    <s v="NY"/>
    <s v="Hillsdale"/>
    <n v="8"/>
    <n v="3"/>
    <s v="Yes"/>
    <n v="1"/>
    <x v="1"/>
    <x v="0"/>
    <x v="180"/>
    <x v="164"/>
    <x v="37"/>
    <n v="55280"/>
    <x v="4"/>
    <x v="29"/>
    <x v="20"/>
    <x v="1"/>
    <s v="Medium"/>
    <s v="Morning"/>
    <x v="4"/>
  </r>
  <r>
    <n v="32"/>
    <n v="38"/>
    <n v="719989"/>
    <d v="1994-04-07T00:00:00"/>
    <s v="IL"/>
    <s v="250/500"/>
    <n v="2000"/>
    <n v="566.11"/>
    <n v="5000000"/>
    <n v="453164"/>
    <s v="MALE"/>
    <s v="Associate"/>
    <s v="Armed-Forces"/>
    <s v="Unmarried"/>
    <n v="0"/>
    <n v="0"/>
    <d v="2015-01-21T00:00:00"/>
    <s v="Parked Car"/>
    <s v="Unknown"/>
    <s v="Trivial Damage"/>
    <s v="Police"/>
    <s v="NC"/>
    <s v="Springfield"/>
    <n v="22"/>
    <n v="1"/>
    <s v="Yes"/>
    <n v="0"/>
    <x v="1"/>
    <x v="2"/>
    <x v="181"/>
    <x v="165"/>
    <x v="174"/>
    <n v="1760"/>
    <x v="0"/>
    <x v="25"/>
    <x v="3"/>
    <x v="0"/>
    <s v="High"/>
    <s v="Evening"/>
    <x v="4"/>
  </r>
  <r>
    <n v="9"/>
    <n v="30"/>
    <n v="258265"/>
    <d v="1994-04-10T00:00:00"/>
    <s v="IL"/>
    <s v="100/300"/>
    <n v="1000"/>
    <n v="1073.83"/>
    <n v="0"/>
    <n v="438877"/>
    <s v="FEMALE"/>
    <s v="High School"/>
    <s v="Machine-Op-Inspct"/>
    <s v="Not-In-Family"/>
    <n v="0"/>
    <n v="0"/>
    <d v="2015-02-02T00:00:00"/>
    <s v="Single Vehicle Collision"/>
    <s v="Rear Collision"/>
    <s v="Total Loss"/>
    <s v="Police"/>
    <s v="NY"/>
    <s v="Northbrook"/>
    <n v="12"/>
    <n v="1"/>
    <s v="Unknown"/>
    <n v="0"/>
    <x v="1"/>
    <x v="2"/>
    <x v="182"/>
    <x v="166"/>
    <x v="175"/>
    <n v="54530"/>
    <x v="11"/>
    <x v="28"/>
    <x v="1"/>
    <x v="0"/>
    <s v="Medium"/>
    <s v="Afternoon"/>
    <x v="4"/>
  </r>
  <r>
    <n v="223"/>
    <n v="40"/>
    <n v="729634"/>
    <d v="1994-04-28T00:00:00"/>
    <s v="IN"/>
    <s v="100/300"/>
    <n v="500"/>
    <n v="1201.4100000000001"/>
    <n v="0"/>
    <n v="437818"/>
    <s v="FEMALE"/>
    <s v="JD"/>
    <s v="Priv-House-Serv"/>
    <s v="Husband"/>
    <n v="88400"/>
    <n v="-46500"/>
    <d v="2015-01-27T00:00:00"/>
    <s v="Multi-Vehicle Collision"/>
    <s v="Side Collision"/>
    <s v="Major Damage"/>
    <s v="Police"/>
    <s v="NC"/>
    <s v="Columbus"/>
    <n v="7"/>
    <n v="3"/>
    <s v="Yes"/>
    <n v="1"/>
    <x v="1"/>
    <x v="0"/>
    <x v="183"/>
    <x v="128"/>
    <x v="176"/>
    <n v="44870"/>
    <x v="7"/>
    <x v="39"/>
    <x v="10"/>
    <x v="0"/>
    <s v="Low"/>
    <s v="Morning"/>
    <x v="4"/>
  </r>
  <r>
    <n v="194"/>
    <n v="34"/>
    <n v="884365"/>
    <d v="1994-05-17T00:00:00"/>
    <s v="IN"/>
    <s v="100/300"/>
    <n v="1000"/>
    <n v="1423.34"/>
    <n v="0"/>
    <n v="454399"/>
    <s v="MALE"/>
    <s v="Associate"/>
    <s v="Sales"/>
    <s v="Not-In-Family"/>
    <n v="55300"/>
    <n v="-37900"/>
    <d v="2015-01-21T00:00:00"/>
    <s v="Vehicle Theft"/>
    <s v="Unknown"/>
    <s v="Minor Damage"/>
    <s v="None"/>
    <s v="WV"/>
    <s v="River wood"/>
    <n v="0"/>
    <n v="1"/>
    <s v="Yes"/>
    <n v="0"/>
    <x v="3"/>
    <x v="2"/>
    <x v="184"/>
    <x v="167"/>
    <x v="177"/>
    <n v="6300"/>
    <x v="9"/>
    <x v="38"/>
    <x v="7"/>
    <x v="0"/>
    <s v="Medium"/>
    <s v="Night"/>
    <x v="4"/>
  </r>
  <r>
    <n v="370"/>
    <n v="55"/>
    <n v="285496"/>
    <d v="1994-05-27T00:00:00"/>
    <s v="IL"/>
    <s v="100/300"/>
    <n v="2000"/>
    <n v="972.18"/>
    <n v="0"/>
    <n v="443920"/>
    <s v="MALE"/>
    <s v="High School"/>
    <s v="Prof-Specialty"/>
    <s v="Other-Relative"/>
    <n v="72700"/>
    <n v="-68200"/>
    <d v="2015-01-11T00:00:00"/>
    <s v="Multi-Vehicle Collision"/>
    <s v="Rear Collision"/>
    <s v="Major Damage"/>
    <s v="Ambulance"/>
    <s v="SC"/>
    <s v="Hillsdale"/>
    <n v="20"/>
    <n v="3"/>
    <s v="No"/>
    <n v="0"/>
    <x v="1"/>
    <x v="1"/>
    <x v="185"/>
    <x v="168"/>
    <x v="127"/>
    <n v="47680"/>
    <x v="7"/>
    <x v="39"/>
    <x v="15"/>
    <x v="1"/>
    <s v="High"/>
    <s v="Evening"/>
    <x v="4"/>
  </r>
  <r>
    <n v="254"/>
    <n v="40"/>
    <n v="349658"/>
    <d v="1994-06-07T00:00:00"/>
    <s v="IN"/>
    <s v="100/300"/>
    <n v="500"/>
    <n v="1927.87"/>
    <n v="0"/>
    <n v="609317"/>
    <s v="MALE"/>
    <s v="MD"/>
    <s v="Prof-Specialty"/>
    <s v="Husband"/>
    <n v="0"/>
    <n v="0"/>
    <d v="2015-01-21T00:00:00"/>
    <s v="Single Vehicle Collision"/>
    <s v="Front Collision"/>
    <s v="Minor Damage"/>
    <s v="Fire"/>
    <s v="VA"/>
    <s v="Arlington"/>
    <n v="10"/>
    <n v="1"/>
    <s v="Yes"/>
    <n v="0"/>
    <x v="0"/>
    <x v="0"/>
    <x v="186"/>
    <x v="0"/>
    <x v="178"/>
    <n v="37870"/>
    <x v="0"/>
    <x v="0"/>
    <x v="9"/>
    <x v="1"/>
    <s v="Low"/>
    <s v="Morning"/>
    <x v="4"/>
  </r>
  <r>
    <n v="22"/>
    <n v="29"/>
    <n v="354105"/>
    <d v="1994-06-08T00:00:00"/>
    <s v="IN"/>
    <s v="250/500"/>
    <n v="2000"/>
    <n v="1238.6199999999999"/>
    <n v="6000000"/>
    <n v="463993"/>
    <s v="MALE"/>
    <s v="MD"/>
    <s v="Exec-Managerial"/>
    <s v="Other-Relative"/>
    <n v="0"/>
    <n v="-56200"/>
    <d v="2015-02-14T00:00:00"/>
    <s v="Single Vehicle Collision"/>
    <s v="Rear Collision"/>
    <s v="Major Damage"/>
    <s v="Ambulance"/>
    <s v="SC"/>
    <s v="Springfield"/>
    <n v="14"/>
    <n v="1"/>
    <s v="Unknown"/>
    <n v="2"/>
    <x v="3"/>
    <x v="0"/>
    <x v="187"/>
    <x v="169"/>
    <x v="179"/>
    <n v="49560"/>
    <x v="10"/>
    <x v="15"/>
    <x v="13"/>
    <x v="1"/>
    <s v="High"/>
    <s v="Afternoon"/>
    <x v="4"/>
  </r>
  <r>
    <n v="168"/>
    <n v="39"/>
    <n v="217899"/>
    <d v="1994-06-13T00:00:00"/>
    <s v="IL"/>
    <s v="500/1000"/>
    <n v="1000"/>
    <n v="1389.59"/>
    <n v="0"/>
    <n v="479134"/>
    <s v="FEMALE"/>
    <s v="Masters"/>
    <s v="Machine-Op-Inspct"/>
    <s v="Own-Child"/>
    <n v="0"/>
    <n v="-42600"/>
    <d v="2015-02-24T00:00:00"/>
    <s v="Multi-Vehicle Collision"/>
    <s v="Rear Collision"/>
    <s v="Major Damage"/>
    <s v="Fire"/>
    <s v="NY"/>
    <s v="North bend"/>
    <n v="23"/>
    <n v="3"/>
    <s v="Yes"/>
    <n v="1"/>
    <x v="3"/>
    <x v="2"/>
    <x v="188"/>
    <x v="170"/>
    <x v="16"/>
    <n v="30240"/>
    <x v="9"/>
    <x v="38"/>
    <x v="3"/>
    <x v="1"/>
    <s v="Medium"/>
    <s v="Evening"/>
    <x v="4"/>
  </r>
  <r>
    <n v="270"/>
    <n v="41"/>
    <n v="639027"/>
    <d v="1994-06-21T00:00:00"/>
    <s v="IL"/>
    <s v="250/500"/>
    <n v="1000"/>
    <n v="817.28"/>
    <n v="0"/>
    <n v="460263"/>
    <s v="MALE"/>
    <s v="High School"/>
    <s v="Sales"/>
    <s v="Unmarried"/>
    <n v="62200"/>
    <n v="0"/>
    <d v="2015-01-03T00:00:00"/>
    <s v="Multi-Vehicle Collision"/>
    <s v="Rear Collision"/>
    <s v="Total Loss"/>
    <s v="Ambulance"/>
    <s v="SC"/>
    <s v="Columbus"/>
    <n v="17"/>
    <n v="3"/>
    <s v="Unknown"/>
    <n v="1"/>
    <x v="0"/>
    <x v="2"/>
    <x v="154"/>
    <x v="171"/>
    <x v="150"/>
    <n v="46300"/>
    <x v="5"/>
    <x v="9"/>
    <x v="0"/>
    <x v="1"/>
    <s v="Medium"/>
    <s v="Afternoon"/>
    <x v="4"/>
  </r>
  <r>
    <n v="463"/>
    <n v="59"/>
    <n v="638155"/>
    <d v="1994-08-03T00:00:00"/>
    <s v="IL"/>
    <s v="250/500"/>
    <n v="1000"/>
    <n v="979.73"/>
    <n v="0"/>
    <n v="601848"/>
    <s v="FEMALE"/>
    <s v="JD"/>
    <s v="Exec-Managerial"/>
    <s v="Not-In-Family"/>
    <n v="51700"/>
    <n v="0"/>
    <d v="2015-02-12T00:00:00"/>
    <s v="Multi-Vehicle Collision"/>
    <s v="Front Collision"/>
    <s v="Major Damage"/>
    <s v="Other"/>
    <s v="SC"/>
    <s v="Columbus"/>
    <n v="14"/>
    <n v="2"/>
    <s v="Unknown"/>
    <n v="1"/>
    <x v="2"/>
    <x v="2"/>
    <x v="189"/>
    <x v="172"/>
    <x v="180"/>
    <n v="50680"/>
    <x v="9"/>
    <x v="14"/>
    <x v="10"/>
    <x v="1"/>
    <s v="Medium"/>
    <s v="Afternoon"/>
    <x v="4"/>
  </r>
  <r>
    <n v="72"/>
    <n v="29"/>
    <n v="745200"/>
    <d v="1994-08-06T00:00:00"/>
    <s v="OH"/>
    <s v="500/1000"/>
    <n v="500"/>
    <n v="973.8"/>
    <n v="0"/>
    <n v="479913"/>
    <s v="FEMALE"/>
    <s v="Associate"/>
    <s v="Craft-Repair"/>
    <s v="Own-Child"/>
    <n v="0"/>
    <n v="-85900"/>
    <d v="2015-01-16T00:00:00"/>
    <s v="Single Vehicle Collision"/>
    <s v="Rear Collision"/>
    <s v="Major Damage"/>
    <s v="Ambulance"/>
    <s v="WV"/>
    <s v="Arlington"/>
    <n v="9"/>
    <n v="1"/>
    <s v="Unknown"/>
    <n v="1"/>
    <x v="1"/>
    <x v="2"/>
    <x v="167"/>
    <x v="151"/>
    <x v="161"/>
    <n v="52960"/>
    <x v="4"/>
    <x v="4"/>
    <x v="18"/>
    <x v="0"/>
    <s v="Low"/>
    <s v="Morning"/>
    <x v="4"/>
  </r>
  <r>
    <n v="179"/>
    <n v="32"/>
    <n v="931901"/>
    <d v="1994-08-07T00:00:00"/>
    <s v="OH"/>
    <s v="100/300"/>
    <n v="1000"/>
    <n v="1433.42"/>
    <n v="6000000"/>
    <n v="608328"/>
    <s v="FEMALE"/>
    <s v="Associate"/>
    <s v="Protective-Serv"/>
    <s v="Own-Child"/>
    <n v="53800"/>
    <n v="0"/>
    <d v="2015-01-22T00:00:00"/>
    <s v="Single Vehicle Collision"/>
    <s v="Rear Collision"/>
    <s v="Major Damage"/>
    <s v="Police"/>
    <s v="NC"/>
    <s v="Arlington"/>
    <n v="4"/>
    <n v="1"/>
    <s v="Yes"/>
    <n v="1"/>
    <x v="2"/>
    <x v="2"/>
    <x v="190"/>
    <x v="173"/>
    <x v="181"/>
    <n v="37940"/>
    <x v="1"/>
    <x v="30"/>
    <x v="0"/>
    <x v="1"/>
    <s v="Medium"/>
    <s v="Night"/>
    <x v="4"/>
  </r>
  <r>
    <n v="220"/>
    <n v="42"/>
    <n v="726880"/>
    <d v="1994-08-08T00:00:00"/>
    <s v="IN"/>
    <s v="100/300"/>
    <n v="1000"/>
    <n v="1281.72"/>
    <n v="0"/>
    <n v="619811"/>
    <s v="MALE"/>
    <s v="College"/>
    <s v="Farming-Fishing"/>
    <s v="Other-Relative"/>
    <n v="33500"/>
    <n v="-49500"/>
    <d v="2015-02-13T00:00:00"/>
    <s v="Multi-Vehicle Collision"/>
    <s v="Rear Collision"/>
    <s v="Minor Damage"/>
    <s v="Fire"/>
    <s v="SC"/>
    <s v="North bend"/>
    <n v="20"/>
    <n v="4"/>
    <s v="No"/>
    <n v="0"/>
    <x v="2"/>
    <x v="1"/>
    <x v="191"/>
    <x v="174"/>
    <x v="182"/>
    <n v="39060"/>
    <x v="0"/>
    <x v="0"/>
    <x v="6"/>
    <x v="0"/>
    <s v="Medium"/>
    <s v="Evening"/>
    <x v="4"/>
  </r>
  <r>
    <n v="38"/>
    <n v="28"/>
    <n v="447226"/>
    <d v="1994-08-17T00:00:00"/>
    <s v="OH"/>
    <s v="500/1000"/>
    <n v="500"/>
    <n v="1122.95"/>
    <n v="4000000"/>
    <n v="473653"/>
    <s v="MALE"/>
    <s v="Masters"/>
    <s v="Priv-House-Serv"/>
    <s v="Other-Relative"/>
    <n v="78000"/>
    <n v="0"/>
    <d v="2015-02-23T00:00:00"/>
    <s v="Multi-Vehicle Collision"/>
    <s v="Side Collision"/>
    <s v="Minor Damage"/>
    <s v="Ambulance"/>
    <s v="WV"/>
    <s v="Northbrook"/>
    <n v="4"/>
    <n v="3"/>
    <s v="No"/>
    <n v="0"/>
    <x v="3"/>
    <x v="1"/>
    <x v="192"/>
    <x v="175"/>
    <x v="183"/>
    <n v="49920"/>
    <x v="10"/>
    <x v="21"/>
    <x v="15"/>
    <x v="0"/>
    <s v="Low"/>
    <s v="Night"/>
    <x v="4"/>
  </r>
  <r>
    <n v="91"/>
    <n v="27"/>
    <n v="537546"/>
    <d v="1994-08-20T00:00:00"/>
    <s v="IL"/>
    <s v="100/300"/>
    <n v="2000"/>
    <n v="1073.83"/>
    <n v="0"/>
    <n v="609930"/>
    <s v="FEMALE"/>
    <s v="JD"/>
    <s v="Farming-Fishing"/>
    <s v="Husband"/>
    <n v="0"/>
    <n v="0"/>
    <d v="2015-01-17T00:00:00"/>
    <s v="Vehicle Theft"/>
    <s v="Unknown"/>
    <s v="Trivial Damage"/>
    <s v="None"/>
    <s v="NY"/>
    <s v="Arlington"/>
    <n v="4"/>
    <n v="1"/>
    <s v="Unknown"/>
    <n v="1"/>
    <x v="2"/>
    <x v="0"/>
    <x v="193"/>
    <x v="176"/>
    <x v="184"/>
    <n v="5280"/>
    <x v="11"/>
    <x v="35"/>
    <x v="12"/>
    <x v="0"/>
    <s v="High"/>
    <s v="Night"/>
    <x v="4"/>
  </r>
  <r>
    <n v="200"/>
    <n v="35"/>
    <n v="960680"/>
    <d v="1994-08-21T00:00:00"/>
    <s v="IN"/>
    <s v="250/500"/>
    <n v="2000"/>
    <n v="1318.06"/>
    <n v="0"/>
    <n v="618498"/>
    <s v="MALE"/>
    <s v="High School"/>
    <s v="Exec-Managerial"/>
    <s v="Wife"/>
    <n v="57300"/>
    <n v="-80600"/>
    <d v="2015-01-19T00:00:00"/>
    <s v="Vehicle Theft"/>
    <s v="Unknown"/>
    <s v="Trivial Damage"/>
    <s v="None"/>
    <s v="VA"/>
    <s v="Hillsdale"/>
    <n v="13"/>
    <n v="1"/>
    <s v="No"/>
    <n v="0"/>
    <x v="3"/>
    <x v="1"/>
    <x v="194"/>
    <x v="177"/>
    <x v="185"/>
    <n v="4130"/>
    <x v="12"/>
    <x v="27"/>
    <x v="8"/>
    <x v="0"/>
    <s v="High"/>
    <s v="Afternoon"/>
    <x v="4"/>
  </r>
  <r>
    <n v="103"/>
    <n v="29"/>
    <n v="221283"/>
    <d v="1994-08-23T00:00:00"/>
    <s v="OH"/>
    <s v="500/1000"/>
    <n v="500"/>
    <n v="914.85"/>
    <n v="0"/>
    <n v="614867"/>
    <s v="MALE"/>
    <s v="Associate"/>
    <s v="Prof-Specialty"/>
    <s v="Other-Relative"/>
    <n v="72100"/>
    <n v="0"/>
    <d v="2015-02-12T00:00:00"/>
    <s v="Parked Car"/>
    <s v="Unknown"/>
    <s v="Minor Damage"/>
    <s v="Police"/>
    <s v="OH"/>
    <s v="Columbus"/>
    <n v="5"/>
    <n v="1"/>
    <s v="No"/>
    <n v="2"/>
    <x v="3"/>
    <x v="2"/>
    <x v="195"/>
    <x v="178"/>
    <x v="186"/>
    <n v="4740"/>
    <x v="10"/>
    <x v="15"/>
    <x v="6"/>
    <x v="0"/>
    <s v="Low"/>
    <s v="Night"/>
    <x v="4"/>
  </r>
  <r>
    <n v="184"/>
    <n v="38"/>
    <n v="215534"/>
    <d v="1994-09-12T00:00:00"/>
    <s v="IL"/>
    <s v="250/500"/>
    <n v="1000"/>
    <n v="1437.53"/>
    <n v="0"/>
    <n v="437889"/>
    <s v="FEMALE"/>
    <s v="College"/>
    <s v="Transport-Moving"/>
    <s v="Not-In-Family"/>
    <n v="0"/>
    <n v="0"/>
    <d v="2015-02-02T00:00:00"/>
    <s v="Multi-Vehicle Collision"/>
    <s v="Side Collision"/>
    <s v="Minor Damage"/>
    <s v="Ambulance"/>
    <s v="PA"/>
    <s v="Northbrook"/>
    <n v="6"/>
    <n v="3"/>
    <s v="Unknown"/>
    <n v="0"/>
    <x v="2"/>
    <x v="2"/>
    <x v="196"/>
    <x v="179"/>
    <x v="187"/>
    <n v="35820"/>
    <x v="4"/>
    <x v="29"/>
    <x v="18"/>
    <x v="1"/>
    <s v="Medium"/>
    <s v="Morning"/>
    <x v="4"/>
  </r>
  <r>
    <n v="103"/>
    <n v="33"/>
    <n v="361829"/>
    <d v="1994-09-17T00:00:00"/>
    <s v="OH"/>
    <s v="500/1000"/>
    <n v="2000"/>
    <n v="1021.14"/>
    <n v="0"/>
    <n v="618418"/>
    <s v="FEMALE"/>
    <s v="Masters"/>
    <s v="Other-Service"/>
    <s v="Wife"/>
    <n v="69500"/>
    <n v="-47700"/>
    <d v="2015-01-19T00:00:00"/>
    <s v="Multi-Vehicle Collision"/>
    <s v="Side Collision"/>
    <s v="Major Damage"/>
    <s v="Ambulance"/>
    <s v="NY"/>
    <s v="North bend"/>
    <n v="1"/>
    <n v="3"/>
    <s v="No"/>
    <n v="2"/>
    <x v="3"/>
    <x v="0"/>
    <x v="197"/>
    <x v="180"/>
    <x v="188"/>
    <n v="50330"/>
    <x v="4"/>
    <x v="29"/>
    <x v="0"/>
    <x v="0"/>
    <s v="High"/>
    <s v="Night"/>
    <x v="4"/>
  </r>
  <r>
    <n v="188"/>
    <n v="37"/>
    <n v="786103"/>
    <d v="1994-09-24T00:00:00"/>
    <s v="OH"/>
    <s v="100/300"/>
    <n v="500"/>
    <n v="1457.21"/>
    <n v="0"/>
    <n v="471785"/>
    <s v="FEMALE"/>
    <s v="JD"/>
    <s v="Adm-Clerical"/>
    <s v="Own-Child"/>
    <n v="46300"/>
    <n v="0"/>
    <d v="2015-01-17T00:00:00"/>
    <s v="Single Vehicle Collision"/>
    <s v="Rear Collision"/>
    <s v="Total Loss"/>
    <s v="Ambulance"/>
    <s v="SC"/>
    <s v="Columbus"/>
    <n v="6"/>
    <n v="1"/>
    <s v="Unknown"/>
    <n v="2"/>
    <x v="1"/>
    <x v="1"/>
    <x v="198"/>
    <x v="81"/>
    <x v="189"/>
    <n v="35000"/>
    <x v="7"/>
    <x v="12"/>
    <x v="7"/>
    <x v="0"/>
    <s v="Low"/>
    <s v="Morning"/>
    <x v="4"/>
  </r>
  <r>
    <n v="150"/>
    <n v="31"/>
    <n v="651948"/>
    <d v="1994-09-28T00:00:00"/>
    <s v="IN"/>
    <s v="500/1000"/>
    <n v="1000"/>
    <n v="1354.5"/>
    <n v="0"/>
    <n v="456602"/>
    <s v="MALE"/>
    <s v="Masters"/>
    <s v="Machine-Op-Inspct"/>
    <s v="Husband"/>
    <n v="52800"/>
    <n v="0"/>
    <d v="2015-01-02T00:00:00"/>
    <s v="Multi-Vehicle Collision"/>
    <s v="Front Collision"/>
    <s v="Major Damage"/>
    <s v="Ambulance"/>
    <s v="NY"/>
    <s v="Arlington"/>
    <n v="6"/>
    <n v="3"/>
    <s v="Unknown"/>
    <n v="0"/>
    <x v="3"/>
    <x v="1"/>
    <x v="49"/>
    <x v="181"/>
    <x v="190"/>
    <n v="45360"/>
    <x v="7"/>
    <x v="12"/>
    <x v="15"/>
    <x v="1"/>
    <s v="Medium"/>
    <s v="Morning"/>
    <x v="4"/>
  </r>
  <r>
    <n v="232"/>
    <n v="44"/>
    <n v="221854"/>
    <d v="1994-10-03T00:00:00"/>
    <s v="OH"/>
    <s v="250/500"/>
    <n v="2000"/>
    <n v="1181.6400000000001"/>
    <n v="0"/>
    <n v="454552"/>
    <s v="MALE"/>
    <s v="College"/>
    <s v="Other-Service"/>
    <s v="Wife"/>
    <n v="25800"/>
    <n v="0"/>
    <d v="2015-02-08T00:00:00"/>
    <s v="Single Vehicle Collision"/>
    <s v="Rear Collision"/>
    <s v="Major Damage"/>
    <s v="Fire"/>
    <s v="NY"/>
    <s v="North bend"/>
    <n v="22"/>
    <n v="1"/>
    <s v="Unknown"/>
    <n v="1"/>
    <x v="0"/>
    <x v="1"/>
    <x v="199"/>
    <x v="182"/>
    <x v="191"/>
    <n v="38780"/>
    <x v="13"/>
    <x v="37"/>
    <x v="8"/>
    <x v="1"/>
    <s v="High"/>
    <s v="Evening"/>
    <x v="4"/>
  </r>
  <r>
    <n v="133"/>
    <n v="34"/>
    <n v="467841"/>
    <d v="1994-10-11T00:00:00"/>
    <s v="IN"/>
    <s v="500/1000"/>
    <n v="500"/>
    <n v="1074.07"/>
    <n v="0"/>
    <n v="440833"/>
    <s v="FEMALE"/>
    <s v="JD"/>
    <s v="Prof-Specialty"/>
    <s v="Husband"/>
    <n v="70900"/>
    <n v="-61100"/>
    <d v="2015-01-28T00:00:00"/>
    <s v="Parked Car"/>
    <s v="Unknown"/>
    <s v="Minor Damage"/>
    <s v="None"/>
    <s v="WV"/>
    <s v="North bend"/>
    <n v="8"/>
    <n v="1"/>
    <s v="No"/>
    <n v="2"/>
    <x v="1"/>
    <x v="1"/>
    <x v="200"/>
    <x v="183"/>
    <x v="192"/>
    <n v="2940"/>
    <x v="13"/>
    <x v="32"/>
    <x v="18"/>
    <x v="0"/>
    <s v="Low"/>
    <s v="Morning"/>
    <x v="4"/>
  </r>
  <r>
    <n v="137"/>
    <n v="31"/>
    <n v="484200"/>
    <d v="1994-10-12T00:00:00"/>
    <s v="OH"/>
    <s v="250/500"/>
    <n v="2000"/>
    <n v="1340.43"/>
    <n v="0"/>
    <n v="441175"/>
    <s v="MALE"/>
    <s v="High School"/>
    <s v="Exec-Managerial"/>
    <s v="Husband"/>
    <n v="52700"/>
    <n v="-40600"/>
    <d v="2015-02-19T00:00:00"/>
    <s v="Multi-Vehicle Collision"/>
    <s v="Side Collision"/>
    <s v="Minor Damage"/>
    <s v="Ambulance"/>
    <s v="NC"/>
    <s v="Arlington"/>
    <n v="6"/>
    <n v="3"/>
    <s v="No"/>
    <n v="1"/>
    <x v="2"/>
    <x v="2"/>
    <x v="110"/>
    <x v="184"/>
    <x v="193"/>
    <n v="30480"/>
    <x v="10"/>
    <x v="15"/>
    <x v="6"/>
    <x v="0"/>
    <s v="High"/>
    <s v="Morning"/>
    <x v="4"/>
  </r>
  <r>
    <n v="285"/>
    <n v="43"/>
    <n v="171254"/>
    <d v="1994-11-07T00:00:00"/>
    <s v="OH"/>
    <s v="100/300"/>
    <n v="2000"/>
    <n v="1512.58"/>
    <n v="0"/>
    <n v="452496"/>
    <s v="FEMALE"/>
    <s v="College"/>
    <s v="Sales"/>
    <s v="Other-Relative"/>
    <n v="47600"/>
    <n v="0"/>
    <d v="2015-01-13T00:00:00"/>
    <s v="Vehicle Theft"/>
    <s v="Unknown"/>
    <s v="Minor Damage"/>
    <s v="Police"/>
    <s v="SC"/>
    <s v="Arlington"/>
    <n v="7"/>
    <n v="1"/>
    <s v="Unknown"/>
    <n v="1"/>
    <x v="0"/>
    <x v="0"/>
    <x v="201"/>
    <x v="185"/>
    <x v="194"/>
    <n v="1960"/>
    <x v="11"/>
    <x v="28"/>
    <x v="2"/>
    <x v="0"/>
    <s v="High"/>
    <s v="Morning"/>
    <x v="4"/>
  </r>
  <r>
    <n v="431"/>
    <n v="54"/>
    <n v="419510"/>
    <d v="1994-11-11T00:00:00"/>
    <s v="OH"/>
    <s v="100/300"/>
    <n v="1000"/>
    <n v="1372.27"/>
    <n v="0"/>
    <n v="436547"/>
    <s v="FEMALE"/>
    <s v="Masters"/>
    <s v="Craft-Repair"/>
    <s v="Own-Child"/>
    <n v="17600"/>
    <n v="0"/>
    <d v="2015-01-08T00:00:00"/>
    <s v="Multi-Vehicle Collision"/>
    <s v="Rear Collision"/>
    <s v="Total Loss"/>
    <s v="Fire"/>
    <s v="WV"/>
    <s v="Columbus"/>
    <n v="13"/>
    <n v="3"/>
    <s v="No"/>
    <n v="2"/>
    <x v="3"/>
    <x v="0"/>
    <x v="202"/>
    <x v="186"/>
    <x v="56"/>
    <n v="42160"/>
    <x v="7"/>
    <x v="12"/>
    <x v="2"/>
    <x v="0"/>
    <s v="Medium"/>
    <s v="Afternoon"/>
    <x v="4"/>
  </r>
  <r>
    <n v="12"/>
    <n v="24"/>
    <n v="491484"/>
    <d v="1994-11-18T00:00:00"/>
    <s v="IL"/>
    <s v="500/1000"/>
    <n v="1000"/>
    <n v="1143.95"/>
    <n v="0"/>
    <n v="464353"/>
    <s v="FEMALE"/>
    <s v="PhD"/>
    <s v="Tech-Support"/>
    <s v="Other-Relative"/>
    <n v="51400"/>
    <n v="0"/>
    <d v="2015-02-04T00:00:00"/>
    <s v="Multi-Vehicle Collision"/>
    <s v="Rear Collision"/>
    <s v="Minor Damage"/>
    <s v="Police"/>
    <s v="NY"/>
    <s v="River wood"/>
    <n v="13"/>
    <n v="3"/>
    <s v="No"/>
    <n v="2"/>
    <x v="0"/>
    <x v="0"/>
    <x v="203"/>
    <x v="187"/>
    <x v="195"/>
    <n v="41510"/>
    <x v="1"/>
    <x v="30"/>
    <x v="1"/>
    <x v="0"/>
    <s v="Medium"/>
    <s v="Afternoon"/>
    <x v="4"/>
  </r>
  <r>
    <n v="107"/>
    <n v="31"/>
    <n v="714929"/>
    <d v="1994-11-25T00:00:00"/>
    <s v="IL"/>
    <s v="100/300"/>
    <n v="2000"/>
    <n v="1018.73"/>
    <n v="5000000"/>
    <n v="469646"/>
    <s v="MALE"/>
    <s v="Associate"/>
    <s v="Handlers-Cleaners"/>
    <s v="Own-Child"/>
    <n v="20000"/>
    <n v="-82700"/>
    <d v="2015-01-27T00:00:00"/>
    <s v="Multi-Vehicle Collision"/>
    <s v="Side Collision"/>
    <s v="Total Loss"/>
    <s v="Police"/>
    <s v="NY"/>
    <s v="River wood"/>
    <n v="21"/>
    <n v="3"/>
    <s v="Yes"/>
    <n v="1"/>
    <x v="2"/>
    <x v="0"/>
    <x v="204"/>
    <x v="188"/>
    <x v="196"/>
    <n v="57680"/>
    <x v="0"/>
    <x v="25"/>
    <x v="19"/>
    <x v="0"/>
    <s v="High"/>
    <s v="Evening"/>
    <x v="4"/>
  </r>
  <r>
    <n v="166"/>
    <n v="37"/>
    <n v="352120"/>
    <d v="1994-12-11T00:00:00"/>
    <s v="IN"/>
    <s v="250/500"/>
    <n v="500"/>
    <n v="1518.54"/>
    <n v="0"/>
    <n v="470510"/>
    <s v="FEMALE"/>
    <s v="MD"/>
    <s v="Craft-Repair"/>
    <s v="Not-In-Family"/>
    <n v="0"/>
    <n v="0"/>
    <d v="2015-01-25T00:00:00"/>
    <s v="Single Vehicle Collision"/>
    <s v="Rear Collision"/>
    <s v="Total Loss"/>
    <s v="Ambulance"/>
    <s v="PA"/>
    <s v="River wood"/>
    <n v="10"/>
    <n v="1"/>
    <s v="Yes"/>
    <n v="1"/>
    <x v="0"/>
    <x v="2"/>
    <x v="205"/>
    <x v="189"/>
    <x v="197"/>
    <n v="37100"/>
    <x v="2"/>
    <x v="11"/>
    <x v="19"/>
    <x v="0"/>
    <s v="Low"/>
    <s v="Morning"/>
    <x v="4"/>
  </r>
  <r>
    <n v="280"/>
    <n v="41"/>
    <n v="682178"/>
    <d v="1994-12-18T00:00:00"/>
    <s v="OH"/>
    <s v="500/1000"/>
    <n v="2000"/>
    <n v="1140.31"/>
    <n v="0"/>
    <n v="473243"/>
    <s v="MALE"/>
    <s v="MD"/>
    <s v="Adm-Clerical"/>
    <s v="Husband"/>
    <n v="29300"/>
    <n v="-64700"/>
    <d v="2015-02-28T00:00:00"/>
    <s v="Multi-Vehicle Collision"/>
    <s v="Rear Collision"/>
    <s v="Minor Damage"/>
    <s v="Police"/>
    <s v="WV"/>
    <s v="Arlington"/>
    <n v="10"/>
    <n v="3"/>
    <s v="Unknown"/>
    <n v="0"/>
    <x v="3"/>
    <x v="1"/>
    <x v="206"/>
    <x v="190"/>
    <x v="198"/>
    <n v="33740"/>
    <x v="6"/>
    <x v="8"/>
    <x v="10"/>
    <x v="0"/>
    <s v="High"/>
    <s v="Morning"/>
    <x v="4"/>
  </r>
  <r>
    <n v="142"/>
    <n v="33"/>
    <n v="604614"/>
    <d v="1995-02-17T00:00:00"/>
    <s v="IN"/>
    <s v="100/300"/>
    <n v="2000"/>
    <n v="1362.64"/>
    <n v="5000000"/>
    <n v="450332"/>
    <s v="FEMALE"/>
    <s v="JD"/>
    <s v="Exec-Managerial"/>
    <s v="Wife"/>
    <n v="0"/>
    <n v="0"/>
    <d v="2015-01-21T00:00:00"/>
    <s v="Single Vehicle Collision"/>
    <s v="Side Collision"/>
    <s v="Total Loss"/>
    <s v="Other"/>
    <s v="NC"/>
    <s v="Columbus"/>
    <n v="11"/>
    <n v="1"/>
    <s v="Yes"/>
    <n v="1"/>
    <x v="3"/>
    <x v="0"/>
    <x v="207"/>
    <x v="191"/>
    <x v="199"/>
    <n v="61020"/>
    <x v="7"/>
    <x v="16"/>
    <x v="4"/>
    <x v="1"/>
    <s v="High"/>
    <s v="Morning"/>
    <x v="5"/>
  </r>
  <r>
    <n v="475"/>
    <n v="57"/>
    <n v="958785"/>
    <d v="1995-02-18T00:00:00"/>
    <s v="OH"/>
    <s v="100/300"/>
    <n v="500"/>
    <n v="1216.56"/>
    <n v="0"/>
    <n v="436522"/>
    <s v="MALE"/>
    <s v="Masters"/>
    <s v="Adm-Clerical"/>
    <s v="Own-Child"/>
    <n v="67400"/>
    <n v="-83200"/>
    <d v="2015-01-31T00:00:00"/>
    <s v="Single Vehicle Collision"/>
    <s v="Front Collision"/>
    <s v="Minor Damage"/>
    <s v="Police"/>
    <s v="SC"/>
    <s v="Hillsdale"/>
    <n v="20"/>
    <n v="1"/>
    <s v="Unknown"/>
    <n v="0"/>
    <x v="2"/>
    <x v="2"/>
    <x v="208"/>
    <x v="54"/>
    <x v="169"/>
    <n v="58500"/>
    <x v="7"/>
    <x v="12"/>
    <x v="15"/>
    <x v="0"/>
    <s v="Low"/>
    <s v="Evening"/>
    <x v="5"/>
  </r>
  <r>
    <n v="229"/>
    <n v="37"/>
    <n v="556270"/>
    <d v="1995-02-21T00:00:00"/>
    <s v="IN"/>
    <s v="500/1000"/>
    <n v="1000"/>
    <n v="1331.94"/>
    <n v="0"/>
    <n v="433974"/>
    <s v="FEMALE"/>
    <s v="Masters"/>
    <s v="Farming-Fishing"/>
    <s v="Not-In-Family"/>
    <n v="0"/>
    <n v="-55400"/>
    <d v="2015-02-05T00:00:00"/>
    <s v="Single Vehicle Collision"/>
    <s v="Rear Collision"/>
    <s v="Total Loss"/>
    <s v="Other"/>
    <s v="NY"/>
    <s v="Columbus"/>
    <n v="17"/>
    <n v="1"/>
    <s v="No"/>
    <n v="0"/>
    <x v="2"/>
    <x v="1"/>
    <x v="209"/>
    <x v="8"/>
    <x v="200"/>
    <n v="34720"/>
    <x v="8"/>
    <x v="13"/>
    <x v="5"/>
    <x v="0"/>
    <s v="Medium"/>
    <s v="Afternoon"/>
    <x v="5"/>
  </r>
  <r>
    <n v="246"/>
    <n v="44"/>
    <n v="996850"/>
    <d v="1995-03-08T00:00:00"/>
    <s v="OH"/>
    <s v="100/300"/>
    <n v="1000"/>
    <n v="1397"/>
    <n v="0"/>
    <n v="614521"/>
    <s v="MALE"/>
    <s v="High School"/>
    <s v="Machine-Op-Inspct"/>
    <s v="Not-In-Family"/>
    <n v="0"/>
    <n v="0"/>
    <d v="2015-01-03T00:00:00"/>
    <s v="Single Vehicle Collision"/>
    <s v="Rear Collision"/>
    <s v="Minor Damage"/>
    <s v="Other"/>
    <s v="NY"/>
    <s v="Arlington"/>
    <n v="6"/>
    <n v="1"/>
    <s v="No"/>
    <n v="1"/>
    <x v="1"/>
    <x v="2"/>
    <x v="210"/>
    <x v="192"/>
    <x v="164"/>
    <n v="48020"/>
    <x v="10"/>
    <x v="15"/>
    <x v="2"/>
    <x v="0"/>
    <s v="Medium"/>
    <s v="Morning"/>
    <x v="5"/>
  </r>
  <r>
    <n v="61"/>
    <n v="29"/>
    <n v="180720"/>
    <d v="1995-03-14T00:00:00"/>
    <s v="IN"/>
    <s v="250/500"/>
    <n v="1000"/>
    <n v="1115.27"/>
    <n v="0"/>
    <n v="613816"/>
    <s v="MALE"/>
    <s v="JD"/>
    <s v="Handlers-Cleaners"/>
    <s v="Unmarried"/>
    <n v="0"/>
    <n v="-66000"/>
    <d v="2015-01-01T00:00:00"/>
    <s v="Parked Car"/>
    <s v="Unknown"/>
    <s v="Trivial Damage"/>
    <s v="None"/>
    <s v="VA"/>
    <s v="Hillsdale"/>
    <n v="10"/>
    <n v="1"/>
    <s v="Yes"/>
    <n v="2"/>
    <x v="0"/>
    <x v="1"/>
    <x v="211"/>
    <x v="193"/>
    <x v="201"/>
    <n v="4720"/>
    <x v="1"/>
    <x v="1"/>
    <x v="16"/>
    <x v="0"/>
    <s v="Medium"/>
    <s v="Morning"/>
    <x v="5"/>
  </r>
  <r>
    <n v="95"/>
    <n v="30"/>
    <n v="331170"/>
    <d v="1995-03-26T00:00:00"/>
    <s v="IL"/>
    <s v="250/500"/>
    <n v="2000"/>
    <n v="1370.92"/>
    <n v="0"/>
    <n v="442206"/>
    <s v="MALE"/>
    <s v="College"/>
    <s v="Transport-Moving"/>
    <s v="Unmarried"/>
    <n v="48900"/>
    <n v="0"/>
    <d v="2015-02-14T00:00:00"/>
    <s v="Single Vehicle Collision"/>
    <s v="Rear Collision"/>
    <s v="Minor Damage"/>
    <s v="Police"/>
    <s v="SC"/>
    <s v="Arlington"/>
    <n v="22"/>
    <n v="1"/>
    <s v="Yes"/>
    <n v="0"/>
    <x v="3"/>
    <x v="0"/>
    <x v="212"/>
    <x v="194"/>
    <x v="202"/>
    <n v="24360"/>
    <x v="10"/>
    <x v="15"/>
    <x v="10"/>
    <x v="0"/>
    <s v="High"/>
    <s v="Evening"/>
    <x v="5"/>
  </r>
  <r>
    <n v="38"/>
    <n v="28"/>
    <n v="970607"/>
    <d v="1995-03-28T00:00:00"/>
    <s v="OH"/>
    <s v="250/500"/>
    <n v="1000"/>
    <n v="1019.44"/>
    <n v="0"/>
    <n v="437387"/>
    <s v="MALE"/>
    <s v="Masters"/>
    <s v="Transport-Moving"/>
    <s v="Not-In-Family"/>
    <n v="0"/>
    <n v="-39700"/>
    <d v="2015-02-10T00:00:00"/>
    <s v="Vehicle Theft"/>
    <s v="Unknown"/>
    <s v="Trivial Damage"/>
    <s v="None"/>
    <s v="NC"/>
    <s v="Springfield"/>
    <n v="17"/>
    <n v="1"/>
    <s v="Unknown"/>
    <n v="2"/>
    <x v="0"/>
    <x v="2"/>
    <x v="27"/>
    <x v="195"/>
    <x v="203"/>
    <n v="5040"/>
    <x v="11"/>
    <x v="31"/>
    <x v="5"/>
    <x v="0"/>
    <s v="Medium"/>
    <s v="Afternoon"/>
    <x v="5"/>
  </r>
  <r>
    <n v="175"/>
    <n v="39"/>
    <n v="892148"/>
    <d v="1995-03-29T00:00:00"/>
    <s v="IN"/>
    <s v="500/1000"/>
    <n v="500"/>
    <n v="1359.36"/>
    <n v="5000000"/>
    <n v="450709"/>
    <s v="MALE"/>
    <s v="PhD"/>
    <s v="Exec-Managerial"/>
    <s v="Husband"/>
    <n v="0"/>
    <n v="-43600"/>
    <d v="2015-02-08T00:00:00"/>
    <s v="Multi-Vehicle Collision"/>
    <s v="Front Collision"/>
    <s v="Major Damage"/>
    <s v="Other"/>
    <s v="SC"/>
    <s v="Arlington"/>
    <n v="9"/>
    <n v="3"/>
    <s v="Yes"/>
    <n v="2"/>
    <x v="2"/>
    <x v="1"/>
    <x v="213"/>
    <x v="196"/>
    <x v="204"/>
    <n v="52080"/>
    <x v="6"/>
    <x v="26"/>
    <x v="13"/>
    <x v="1"/>
    <s v="Low"/>
    <s v="Morning"/>
    <x v="5"/>
  </r>
  <r>
    <n v="176"/>
    <n v="36"/>
    <n v="641845"/>
    <d v="1995-03-30T00:00:00"/>
    <s v="OH"/>
    <s v="250/500"/>
    <n v="500"/>
    <n v="1865.83"/>
    <n v="5000000"/>
    <n v="436173"/>
    <s v="MALE"/>
    <s v="College"/>
    <s v="Transport-Moving"/>
    <s v="Unmarried"/>
    <n v="32800"/>
    <n v="-50600"/>
    <d v="2015-02-11T00:00:00"/>
    <s v="Single Vehicle Collision"/>
    <s v="Rear Collision"/>
    <s v="Total Loss"/>
    <s v="Police"/>
    <s v="WV"/>
    <s v="Hillsdale"/>
    <n v="17"/>
    <n v="1"/>
    <s v="Unknown"/>
    <n v="2"/>
    <x v="0"/>
    <x v="1"/>
    <x v="214"/>
    <x v="197"/>
    <x v="205"/>
    <n v="34400"/>
    <x v="12"/>
    <x v="27"/>
    <x v="17"/>
    <x v="0"/>
    <s v="Low"/>
    <s v="Afternoon"/>
    <x v="5"/>
  </r>
  <r>
    <n v="110"/>
    <n v="33"/>
    <n v="322613"/>
    <d v="1995-04-16T00:00:00"/>
    <s v="IN"/>
    <s v="250/500"/>
    <n v="1000"/>
    <n v="1183.48"/>
    <n v="0"/>
    <n v="442389"/>
    <s v="MALE"/>
    <s v="Associate"/>
    <s v="Other-Service"/>
    <s v="Husband"/>
    <n v="0"/>
    <n v="0"/>
    <d v="2015-01-26T00:00:00"/>
    <s v="Single Vehicle Collision"/>
    <s v="Rear Collision"/>
    <s v="Major Damage"/>
    <s v="Ambulance"/>
    <s v="VA"/>
    <s v="North bend"/>
    <n v="19"/>
    <n v="1"/>
    <s v="Unknown"/>
    <n v="2"/>
    <x v="3"/>
    <x v="2"/>
    <x v="215"/>
    <x v="198"/>
    <x v="206"/>
    <n v="32200"/>
    <x v="8"/>
    <x v="23"/>
    <x v="3"/>
    <x v="1"/>
    <s v="Medium"/>
    <s v="Evening"/>
    <x v="5"/>
  </r>
  <r>
    <n v="254"/>
    <n v="40"/>
    <n v="463513"/>
    <d v="1995-04-23T00:00:00"/>
    <s v="IL"/>
    <s v="250/500"/>
    <n v="500"/>
    <n v="1390.89"/>
    <n v="5000000"/>
    <n v="453719"/>
    <s v="MALE"/>
    <s v="College"/>
    <s v="Armed-Forces"/>
    <s v="Wife"/>
    <n v="0"/>
    <n v="-74400"/>
    <d v="2015-02-28T00:00:00"/>
    <s v="Single Vehicle Collision"/>
    <s v="Front Collision"/>
    <s v="Minor Damage"/>
    <s v="Other"/>
    <s v="NY"/>
    <s v="River wood"/>
    <n v="23"/>
    <n v="1"/>
    <s v="Unknown"/>
    <n v="2"/>
    <x v="2"/>
    <x v="0"/>
    <x v="216"/>
    <x v="199"/>
    <x v="147"/>
    <n v="38880"/>
    <x v="12"/>
    <x v="27"/>
    <x v="4"/>
    <x v="0"/>
    <s v="Low"/>
    <s v="Evening"/>
    <x v="5"/>
  </r>
  <r>
    <n v="279"/>
    <n v="43"/>
    <n v="168151"/>
    <d v="1995-04-24T00:00:00"/>
    <s v="OH"/>
    <s v="500/1000"/>
    <n v="2000"/>
    <n v="1281.25"/>
    <n v="0"/>
    <n v="463583"/>
    <s v="MALE"/>
    <s v="Associate"/>
    <s v="Machine-Op-Inspct"/>
    <s v="Other-Relative"/>
    <n v="0"/>
    <n v="0"/>
    <d v="2015-01-17T00:00:00"/>
    <s v="Single Vehicle Collision"/>
    <s v="Side Collision"/>
    <s v="Major Damage"/>
    <s v="Police"/>
    <s v="SC"/>
    <s v="Columbus"/>
    <n v="13"/>
    <n v="1"/>
    <s v="Yes"/>
    <n v="0"/>
    <x v="0"/>
    <x v="2"/>
    <x v="217"/>
    <x v="200"/>
    <x v="176"/>
    <n v="38460"/>
    <x v="5"/>
    <x v="20"/>
    <x v="16"/>
    <x v="1"/>
    <s v="High"/>
    <s v="Afternoon"/>
    <x v="5"/>
  </r>
  <r>
    <n v="284"/>
    <n v="42"/>
    <n v="526039"/>
    <d v="1995-05-04T00:00:00"/>
    <s v="OH"/>
    <s v="100/300"/>
    <n v="500"/>
    <n v="1338.54"/>
    <n v="-1000000"/>
    <n v="438178"/>
    <s v="MALE"/>
    <s v="Associate"/>
    <s v="Machine-Op-Inspct"/>
    <s v="Wife"/>
    <n v="0"/>
    <n v="0"/>
    <d v="2015-01-29T00:00:00"/>
    <s v="Single Vehicle Collision"/>
    <s v="Side Collision"/>
    <s v="Major Damage"/>
    <s v="Ambulance"/>
    <s v="NC"/>
    <s v="Arlington"/>
    <n v="13"/>
    <n v="1"/>
    <s v="Yes"/>
    <n v="0"/>
    <x v="0"/>
    <x v="0"/>
    <x v="218"/>
    <x v="37"/>
    <x v="207"/>
    <n v="68480"/>
    <x v="9"/>
    <x v="38"/>
    <x v="9"/>
    <x v="0"/>
    <s v="Low"/>
    <s v="Afternoon"/>
    <x v="5"/>
  </r>
  <r>
    <n v="79"/>
    <n v="26"/>
    <n v="206213"/>
    <d v="1995-05-08T00:00:00"/>
    <s v="IL"/>
    <s v="100/300"/>
    <n v="500"/>
    <n v="1451.62"/>
    <n v="0"/>
    <n v="456446"/>
    <s v="MALE"/>
    <s v="Associate"/>
    <s v="Tech-Support"/>
    <s v="Not-In-Family"/>
    <n v="0"/>
    <n v="-55700"/>
    <d v="2015-01-03T00:00:00"/>
    <s v="Single Vehicle Collision"/>
    <s v="Rear Collision"/>
    <s v="Minor Damage"/>
    <s v="Ambulance"/>
    <s v="WV"/>
    <s v="Columbus"/>
    <n v="19"/>
    <n v="1"/>
    <s v="No"/>
    <n v="2"/>
    <x v="2"/>
    <x v="0"/>
    <x v="219"/>
    <x v="201"/>
    <x v="208"/>
    <n v="28000"/>
    <x v="11"/>
    <x v="35"/>
    <x v="16"/>
    <x v="0"/>
    <s v="Low"/>
    <s v="Evening"/>
    <x v="5"/>
  </r>
  <r>
    <n v="369"/>
    <n v="53"/>
    <n v="936638"/>
    <d v="1995-05-20T00:00:00"/>
    <s v="OH"/>
    <s v="250/500"/>
    <n v="2000"/>
    <n v="1459.93"/>
    <n v="0"/>
    <n v="438584"/>
    <s v="FEMALE"/>
    <s v="Masters"/>
    <s v="Priv-House-Serv"/>
    <s v="Not-In-Family"/>
    <n v="0"/>
    <n v="0"/>
    <d v="2015-02-09T00:00:00"/>
    <s v="Multi-Vehicle Collision"/>
    <s v="Front Collision"/>
    <s v="Total Loss"/>
    <s v="Police"/>
    <s v="WV"/>
    <s v="Springfield"/>
    <n v="10"/>
    <n v="2"/>
    <s v="Yes"/>
    <n v="1"/>
    <x v="3"/>
    <x v="2"/>
    <x v="220"/>
    <x v="202"/>
    <x v="209"/>
    <n v="56720"/>
    <x v="13"/>
    <x v="32"/>
    <x v="13"/>
    <x v="0"/>
    <s v="High"/>
    <s v="Morning"/>
    <x v="5"/>
  </r>
  <r>
    <n v="175"/>
    <n v="34"/>
    <n v="771236"/>
    <d v="1995-05-29T00:00:00"/>
    <s v="OH"/>
    <s v="100/300"/>
    <n v="500"/>
    <n v="915.29"/>
    <n v="0"/>
    <n v="607893"/>
    <s v="FEMALE"/>
    <s v="JD"/>
    <s v="Handlers-Cleaners"/>
    <s v="Wife"/>
    <n v="82400"/>
    <n v="-57100"/>
    <d v="2015-02-23T00:00:00"/>
    <s v="Single Vehicle Collision"/>
    <s v="Front Collision"/>
    <s v="Major Damage"/>
    <s v="Other"/>
    <s v="NY"/>
    <s v="Arlington"/>
    <n v="14"/>
    <n v="1"/>
    <s v="Unknown"/>
    <n v="2"/>
    <x v="0"/>
    <x v="1"/>
    <x v="221"/>
    <x v="203"/>
    <x v="210"/>
    <n v="28560"/>
    <x v="0"/>
    <x v="33"/>
    <x v="4"/>
    <x v="1"/>
    <s v="Low"/>
    <s v="Afternoon"/>
    <x v="5"/>
  </r>
  <r>
    <n v="193"/>
    <n v="41"/>
    <n v="217938"/>
    <d v="1995-07-16T00:00:00"/>
    <s v="OH"/>
    <s v="250/500"/>
    <n v="500"/>
    <n v="847.03"/>
    <n v="0"/>
    <n v="438555"/>
    <s v="FEMALE"/>
    <s v="JD"/>
    <s v="Craft-Repair"/>
    <s v="Not-In-Family"/>
    <n v="0"/>
    <n v="0"/>
    <d v="2015-02-08T00:00:00"/>
    <s v="Single Vehicle Collision"/>
    <s v="Side Collision"/>
    <s v="Major Damage"/>
    <s v="Other"/>
    <s v="SC"/>
    <s v="Springfield"/>
    <n v="1"/>
    <n v="1"/>
    <s v="Unknown"/>
    <n v="1"/>
    <x v="1"/>
    <x v="1"/>
    <x v="222"/>
    <x v="204"/>
    <x v="211"/>
    <n v="77760"/>
    <x v="7"/>
    <x v="24"/>
    <x v="1"/>
    <x v="1"/>
    <s v="Low"/>
    <s v="Night"/>
    <x v="5"/>
  </r>
  <r>
    <n v="84"/>
    <n v="30"/>
    <n v="844007"/>
    <d v="1995-07-17T00:00:00"/>
    <s v="IN"/>
    <s v="500/1000"/>
    <n v="2000"/>
    <n v="1827.38"/>
    <n v="0"/>
    <n v="433593"/>
    <s v="MALE"/>
    <s v="Associate"/>
    <s v="Priv-House-Serv"/>
    <s v="Other-Relative"/>
    <n v="0"/>
    <n v="-15900"/>
    <d v="2015-01-15T00:00:00"/>
    <s v="Vehicle Theft"/>
    <s v="Unknown"/>
    <s v="Trivial Damage"/>
    <s v="Police"/>
    <s v="VA"/>
    <s v="Springfield"/>
    <n v="9"/>
    <n v="1"/>
    <s v="Yes"/>
    <n v="1"/>
    <x v="3"/>
    <x v="0"/>
    <x v="223"/>
    <x v="183"/>
    <x v="192"/>
    <n v="3360"/>
    <x v="3"/>
    <x v="3"/>
    <x v="14"/>
    <x v="0"/>
    <s v="High"/>
    <s v="Morning"/>
    <x v="5"/>
  </r>
  <r>
    <n v="272"/>
    <n v="43"/>
    <n v="509928"/>
    <d v="1995-07-25T00:00:00"/>
    <s v="OH"/>
    <s v="100/300"/>
    <n v="1000"/>
    <n v="1279.1300000000001"/>
    <n v="0"/>
    <n v="615226"/>
    <s v="MALE"/>
    <s v="PhD"/>
    <s v="Craft-Repair"/>
    <s v="Other-Relative"/>
    <n v="0"/>
    <n v="0"/>
    <d v="2015-02-06T00:00:00"/>
    <s v="Multi-Vehicle Collision"/>
    <s v="Side Collision"/>
    <s v="Minor Damage"/>
    <s v="Ambulance"/>
    <s v="NC"/>
    <s v="Springfield"/>
    <n v="5"/>
    <n v="3"/>
    <s v="Unknown"/>
    <n v="1"/>
    <x v="2"/>
    <x v="1"/>
    <x v="224"/>
    <x v="205"/>
    <x v="212"/>
    <n v="58960"/>
    <x v="3"/>
    <x v="10"/>
    <x v="17"/>
    <x v="1"/>
    <s v="Medium"/>
    <s v="Night"/>
    <x v="5"/>
  </r>
  <r>
    <n v="409"/>
    <n v="57"/>
    <n v="538466"/>
    <d v="1995-07-29T00:00:00"/>
    <s v="IN"/>
    <s v="100/300"/>
    <n v="1000"/>
    <n v="1191.8"/>
    <n v="6000000"/>
    <n v="435299"/>
    <s v="MALE"/>
    <s v="High School"/>
    <s v="Protective-Serv"/>
    <s v="Unmarried"/>
    <n v="55600"/>
    <n v="0"/>
    <d v="2015-01-06T00:00:00"/>
    <s v="Single Vehicle Collision"/>
    <s v="Side Collision"/>
    <s v="Major Damage"/>
    <s v="Other"/>
    <s v="NY"/>
    <s v="River wood"/>
    <n v="19"/>
    <n v="1"/>
    <s v="No"/>
    <n v="1"/>
    <x v="1"/>
    <x v="0"/>
    <x v="225"/>
    <x v="206"/>
    <x v="213"/>
    <n v="54990"/>
    <x v="2"/>
    <x v="22"/>
    <x v="13"/>
    <x v="0"/>
    <s v="Medium"/>
    <s v="Evening"/>
    <x v="5"/>
  </r>
  <r>
    <n v="338"/>
    <n v="47"/>
    <n v="884180"/>
    <d v="1995-08-19T00:00:00"/>
    <s v="IL"/>
    <s v="500/1000"/>
    <n v="500"/>
    <n v="1143.46"/>
    <n v="4000000"/>
    <n v="601600"/>
    <s v="MALE"/>
    <s v="MD"/>
    <s v="Priv-House-Serv"/>
    <s v="Other-Relative"/>
    <n v="0"/>
    <n v="0"/>
    <d v="2015-02-18T00:00:00"/>
    <s v="Single Vehicle Collision"/>
    <s v="Front Collision"/>
    <s v="Total Loss"/>
    <s v="Other"/>
    <s v="NC"/>
    <s v="Arlington"/>
    <n v="4"/>
    <n v="1"/>
    <s v="Yes"/>
    <n v="2"/>
    <x v="0"/>
    <x v="0"/>
    <x v="226"/>
    <x v="207"/>
    <x v="214"/>
    <n v="39040"/>
    <x v="5"/>
    <x v="6"/>
    <x v="8"/>
    <x v="0"/>
    <s v="Low"/>
    <s v="Night"/>
    <x v="5"/>
  </r>
  <r>
    <n v="27"/>
    <n v="28"/>
    <n v="735822"/>
    <d v="1995-08-28T00:00:00"/>
    <s v="IN"/>
    <s v="100/300"/>
    <n v="2000"/>
    <n v="1371.78"/>
    <n v="0"/>
    <n v="451560"/>
    <s v="MALE"/>
    <s v="JD"/>
    <s v="Farming-Fishing"/>
    <s v="Other-Relative"/>
    <n v="0"/>
    <n v="-32500"/>
    <d v="2015-02-04T00:00:00"/>
    <s v="Multi-Vehicle Collision"/>
    <s v="Front Collision"/>
    <s v="Major Damage"/>
    <s v="Other"/>
    <s v="PA"/>
    <s v="River wood"/>
    <n v="10"/>
    <n v="3"/>
    <s v="Unknown"/>
    <n v="0"/>
    <x v="2"/>
    <x v="1"/>
    <x v="227"/>
    <x v="87"/>
    <x v="92"/>
    <n v="37520"/>
    <x v="3"/>
    <x v="3"/>
    <x v="3"/>
    <x v="1"/>
    <s v="High"/>
    <s v="Morning"/>
    <x v="5"/>
  </r>
  <r>
    <n v="289"/>
    <n v="48"/>
    <n v="231127"/>
    <d v="1995-08-29T00:00:00"/>
    <s v="IL"/>
    <s v="500/1000"/>
    <n v="500"/>
    <n v="1173.3699999999999"/>
    <n v="8000000"/>
    <n v="461744"/>
    <s v="FEMALE"/>
    <s v="PhD"/>
    <s v="Handlers-Cleaners"/>
    <s v="Own-Child"/>
    <n v="0"/>
    <n v="-42700"/>
    <d v="2015-01-09T00:00:00"/>
    <s v="Single Vehicle Collision"/>
    <s v="Front Collision"/>
    <s v="Total Loss"/>
    <s v="Other"/>
    <s v="SC"/>
    <s v="Springfield"/>
    <n v="1"/>
    <n v="1"/>
    <s v="Unknown"/>
    <n v="1"/>
    <x v="1"/>
    <x v="0"/>
    <x v="228"/>
    <x v="208"/>
    <x v="5"/>
    <n v="34320"/>
    <x v="10"/>
    <x v="21"/>
    <x v="10"/>
    <x v="0"/>
    <s v="Low"/>
    <s v="Night"/>
    <x v="5"/>
  </r>
  <r>
    <n v="335"/>
    <n v="48"/>
    <n v="440616"/>
    <d v="1995-09-06T00:00:00"/>
    <s v="IL"/>
    <s v="500/1000"/>
    <n v="2000"/>
    <n v="1017.97"/>
    <n v="0"/>
    <n v="441671"/>
    <s v="FEMALE"/>
    <s v="MD"/>
    <s v="Machine-Op-Inspct"/>
    <s v="Wife"/>
    <n v="59900"/>
    <n v="-34800"/>
    <d v="2015-02-19T00:00:00"/>
    <s v="Multi-Vehicle Collision"/>
    <s v="Front Collision"/>
    <s v="Total Loss"/>
    <s v="Police"/>
    <s v="WV"/>
    <s v="Columbus"/>
    <n v="21"/>
    <n v="3"/>
    <s v="No"/>
    <n v="0"/>
    <x v="1"/>
    <x v="1"/>
    <x v="229"/>
    <x v="209"/>
    <x v="215"/>
    <n v="26080"/>
    <x v="11"/>
    <x v="31"/>
    <x v="6"/>
    <x v="1"/>
    <s v="High"/>
    <s v="Evening"/>
    <x v="5"/>
  </r>
  <r>
    <n v="259"/>
    <n v="39"/>
    <n v="330506"/>
    <d v="1995-09-19T00:00:00"/>
    <s v="OH"/>
    <s v="250/500"/>
    <n v="1000"/>
    <n v="1422.36"/>
    <n v="0"/>
    <n v="604668"/>
    <s v="FEMALE"/>
    <s v="JD"/>
    <s v="Craft-Repair"/>
    <s v="Unmarried"/>
    <n v="0"/>
    <n v="-83900"/>
    <d v="2015-01-24T00:00:00"/>
    <s v="Multi-Vehicle Collision"/>
    <s v="Side Collision"/>
    <s v="Minor Damage"/>
    <s v="Fire"/>
    <s v="PA"/>
    <s v="Columbus"/>
    <n v="12"/>
    <n v="3"/>
    <s v="No"/>
    <n v="1"/>
    <x v="3"/>
    <x v="0"/>
    <x v="230"/>
    <x v="4"/>
    <x v="105"/>
    <n v="31040"/>
    <x v="1"/>
    <x v="30"/>
    <x v="13"/>
    <x v="0"/>
    <s v="Medium"/>
    <s v="Afternoon"/>
    <x v="5"/>
  </r>
  <r>
    <n v="1"/>
    <n v="33"/>
    <n v="162004"/>
    <d v="1995-09-19T00:00:00"/>
    <s v="IL"/>
    <s v="250/500"/>
    <n v="500"/>
    <n v="903.32"/>
    <n v="0"/>
    <n v="451184"/>
    <s v="FEMALE"/>
    <s v="High School"/>
    <s v="Transport-Moving"/>
    <s v="Not-In-Family"/>
    <n v="0"/>
    <n v="0"/>
    <d v="2015-01-19T00:00:00"/>
    <s v="Multi-Vehicle Collision"/>
    <s v="Rear Collision"/>
    <s v="Minor Damage"/>
    <s v="Police"/>
    <s v="NY"/>
    <s v="North bend"/>
    <n v="1"/>
    <n v="3"/>
    <s v="Unknown"/>
    <n v="1"/>
    <x v="1"/>
    <x v="0"/>
    <x v="231"/>
    <x v="18"/>
    <x v="216"/>
    <n v="22190"/>
    <x v="6"/>
    <x v="26"/>
    <x v="17"/>
    <x v="0"/>
    <s v="Low"/>
    <s v="Night"/>
    <x v="5"/>
  </r>
  <r>
    <n v="208"/>
    <n v="36"/>
    <n v="467106"/>
    <d v="1995-10-08T00:00:00"/>
    <s v="OH"/>
    <s v="100/300"/>
    <n v="2000"/>
    <n v="1209.4100000000001"/>
    <n v="5000000"/>
    <n v="476185"/>
    <s v="MALE"/>
    <s v="JD"/>
    <s v="Machine-Op-Inspct"/>
    <s v="Wife"/>
    <n v="0"/>
    <n v="0"/>
    <d v="2015-02-16T00:00:00"/>
    <s v="Multi-Vehicle Collision"/>
    <s v="Side Collision"/>
    <s v="Total Loss"/>
    <s v="Other"/>
    <s v="NY"/>
    <s v="Columbus"/>
    <n v="15"/>
    <n v="3"/>
    <s v="Yes"/>
    <n v="0"/>
    <x v="0"/>
    <x v="0"/>
    <x v="232"/>
    <x v="210"/>
    <x v="217"/>
    <n v="39970"/>
    <x v="1"/>
    <x v="30"/>
    <x v="10"/>
    <x v="0"/>
    <s v="High"/>
    <s v="Afternoon"/>
    <x v="5"/>
  </r>
  <r>
    <n v="235"/>
    <n v="40"/>
    <n v="682754"/>
    <d v="1995-10-09T00:00:00"/>
    <s v="IL"/>
    <s v="500/1000"/>
    <n v="500"/>
    <n v="1398.94"/>
    <n v="0"/>
    <n v="613399"/>
    <s v="MALE"/>
    <s v="College"/>
    <s v="Craft-Repair"/>
    <s v="Husband"/>
    <n v="0"/>
    <n v="0"/>
    <d v="2015-01-24T00:00:00"/>
    <s v="Single Vehicle Collision"/>
    <s v="Side Collision"/>
    <s v="Minor Damage"/>
    <s v="Ambulance"/>
    <s v="NY"/>
    <s v="River wood"/>
    <n v="11"/>
    <n v="1"/>
    <s v="No"/>
    <n v="1"/>
    <x v="2"/>
    <x v="2"/>
    <x v="233"/>
    <x v="211"/>
    <x v="218"/>
    <n v="47810"/>
    <x v="7"/>
    <x v="12"/>
    <x v="7"/>
    <x v="0"/>
    <s v="Low"/>
    <s v="Morning"/>
    <x v="5"/>
  </r>
  <r>
    <n v="63"/>
    <n v="26"/>
    <n v="550930"/>
    <d v="1995-10-12T00:00:00"/>
    <s v="IL"/>
    <s v="500/1000"/>
    <n v="500"/>
    <n v="1500.04"/>
    <n v="6000000"/>
    <n v="613826"/>
    <s v="MALE"/>
    <s v="PhD"/>
    <s v="Craft-Repair"/>
    <s v="Own-Child"/>
    <n v="0"/>
    <n v="-36500"/>
    <d v="2015-02-13T00:00:00"/>
    <s v="Vehicle Theft"/>
    <s v="Unknown"/>
    <s v="Minor Damage"/>
    <s v="Police"/>
    <s v="NC"/>
    <s v="Northbrook"/>
    <n v="5"/>
    <n v="1"/>
    <s v="No"/>
    <n v="0"/>
    <x v="2"/>
    <x v="1"/>
    <x v="234"/>
    <x v="161"/>
    <x v="133"/>
    <n v="3440"/>
    <x v="10"/>
    <x v="21"/>
    <x v="5"/>
    <x v="0"/>
    <s v="Low"/>
    <s v="Night"/>
    <x v="5"/>
  </r>
  <r>
    <n v="94"/>
    <n v="32"/>
    <n v="307195"/>
    <d v="1995-10-18T00:00:00"/>
    <s v="IN"/>
    <s v="500/1000"/>
    <n v="1000"/>
    <n v="1414.74"/>
    <n v="0"/>
    <n v="464691"/>
    <s v="FEMALE"/>
    <s v="Masters"/>
    <s v="Adm-Clerical"/>
    <s v="Own-Child"/>
    <n v="0"/>
    <n v="0"/>
    <d v="2015-02-22T00:00:00"/>
    <s v="Parked Car"/>
    <s v="Unknown"/>
    <s v="Minor Damage"/>
    <s v="None"/>
    <s v="VA"/>
    <s v="River wood"/>
    <n v="19"/>
    <n v="1"/>
    <s v="No"/>
    <n v="1"/>
    <x v="3"/>
    <x v="2"/>
    <x v="235"/>
    <x v="74"/>
    <x v="81"/>
    <n v="1800"/>
    <x v="9"/>
    <x v="34"/>
    <x v="0"/>
    <x v="0"/>
    <s v="Medium"/>
    <s v="Evening"/>
    <x v="5"/>
  </r>
  <r>
    <n v="67"/>
    <n v="29"/>
    <n v="662256"/>
    <d v="1995-11-13T00:00:00"/>
    <s v="IL"/>
    <s v="250/500"/>
    <n v="1000"/>
    <n v="1861.43"/>
    <n v="0"/>
    <n v="461514"/>
    <s v="MALE"/>
    <s v="High School"/>
    <s v="Adm-Clerical"/>
    <s v="Husband"/>
    <n v="60400"/>
    <n v="-67800"/>
    <d v="2015-01-15T00:00:00"/>
    <s v="Single Vehicle Collision"/>
    <s v="Rear Collision"/>
    <s v="Major Damage"/>
    <s v="Other"/>
    <s v="SC"/>
    <s v="Columbus"/>
    <n v="16"/>
    <n v="1"/>
    <s v="No"/>
    <n v="0"/>
    <x v="3"/>
    <x v="1"/>
    <x v="236"/>
    <x v="212"/>
    <x v="219"/>
    <n v="51040"/>
    <x v="8"/>
    <x v="18"/>
    <x v="14"/>
    <x v="1"/>
    <s v="Medium"/>
    <s v="Afternoon"/>
    <x v="5"/>
  </r>
  <r>
    <n v="199"/>
    <n v="41"/>
    <n v="657045"/>
    <d v="1995-12-04T00:00:00"/>
    <s v="OH"/>
    <s v="250/500"/>
    <n v="1000"/>
    <n v="895.83"/>
    <n v="0"/>
    <n v="452597"/>
    <s v="FEMALE"/>
    <s v="Associate"/>
    <s v="Sales"/>
    <s v="Husband"/>
    <n v="0"/>
    <n v="0"/>
    <d v="2015-02-11T00:00:00"/>
    <s v="Single Vehicle Collision"/>
    <s v="Rear Collision"/>
    <s v="Minor Damage"/>
    <s v="Ambulance"/>
    <s v="NC"/>
    <s v="Arlington"/>
    <n v="10"/>
    <n v="1"/>
    <s v="No"/>
    <n v="1"/>
    <x v="2"/>
    <x v="2"/>
    <x v="237"/>
    <x v="213"/>
    <x v="5"/>
    <n v="27090"/>
    <x v="9"/>
    <x v="38"/>
    <x v="10"/>
    <x v="0"/>
    <s v="Medium"/>
    <s v="Morning"/>
    <x v="5"/>
  </r>
  <r>
    <n v="293"/>
    <n v="49"/>
    <n v="569245"/>
    <d v="1995-12-05T00:00:00"/>
    <s v="IL"/>
    <s v="100/300"/>
    <n v="2000"/>
    <n v="1239.06"/>
    <n v="0"/>
    <n v="439360"/>
    <s v="FEMALE"/>
    <s v="JD"/>
    <s v="Transport-Moving"/>
    <s v="Husband"/>
    <n v="34900"/>
    <n v="0"/>
    <d v="2015-01-10T00:00:00"/>
    <s v="Single Vehicle Collision"/>
    <s v="Front Collision"/>
    <s v="Total Loss"/>
    <s v="Police"/>
    <s v="SC"/>
    <s v="River wood"/>
    <n v="19"/>
    <n v="1"/>
    <s v="Unknown"/>
    <n v="1"/>
    <x v="0"/>
    <x v="0"/>
    <x v="238"/>
    <x v="214"/>
    <x v="220"/>
    <n v="41680"/>
    <x v="12"/>
    <x v="36"/>
    <x v="8"/>
    <x v="0"/>
    <s v="High"/>
    <s v="Evening"/>
    <x v="5"/>
  </r>
  <r>
    <n v="1"/>
    <n v="33"/>
    <n v="388616"/>
    <d v="1995-12-06T00:00:00"/>
    <s v="OH"/>
    <s v="250/500"/>
    <n v="2000"/>
    <n v="1391.63"/>
    <n v="0"/>
    <n v="466390"/>
    <s v="MALE"/>
    <s v="Associate"/>
    <s v="Sales"/>
    <s v="Husband"/>
    <n v="61200"/>
    <n v="0"/>
    <d v="2015-02-26T00:00:00"/>
    <s v="Single Vehicle Collision"/>
    <s v="Side Collision"/>
    <s v="Total Loss"/>
    <s v="Other"/>
    <s v="NY"/>
    <s v="Columbus"/>
    <n v="23"/>
    <n v="1"/>
    <s v="Yes"/>
    <n v="0"/>
    <x v="3"/>
    <x v="2"/>
    <x v="74"/>
    <x v="82"/>
    <x v="74"/>
    <n v="55520"/>
    <x v="5"/>
    <x v="20"/>
    <x v="15"/>
    <x v="0"/>
    <s v="High"/>
    <s v="Evening"/>
    <x v="5"/>
  </r>
  <r>
    <n v="271"/>
    <n v="40"/>
    <n v="873114"/>
    <d v="1995-12-07T00:00:00"/>
    <s v="IL"/>
    <s v="100/300"/>
    <n v="1000"/>
    <n v="1251.6500000000001"/>
    <n v="0"/>
    <n v="433683"/>
    <s v="FEMALE"/>
    <s v="Associate"/>
    <s v="Other-Service"/>
    <s v="Wife"/>
    <n v="71200"/>
    <n v="0"/>
    <d v="2015-02-19T00:00:00"/>
    <s v="Parked Car"/>
    <s v="Unknown"/>
    <s v="Minor Damage"/>
    <s v="None"/>
    <s v="NY"/>
    <s v="Hillsdale"/>
    <n v="6"/>
    <n v="1"/>
    <s v="No"/>
    <n v="0"/>
    <x v="1"/>
    <x v="2"/>
    <x v="239"/>
    <x v="125"/>
    <x v="194"/>
    <n v="2240"/>
    <x v="3"/>
    <x v="10"/>
    <x v="13"/>
    <x v="0"/>
    <s v="Medium"/>
    <s v="Morning"/>
    <x v="5"/>
  </r>
  <r>
    <n v="25"/>
    <n v="38"/>
    <n v="944953"/>
    <d v="1995-12-07T00:00:00"/>
    <s v="OH"/>
    <s v="250/500"/>
    <n v="1000"/>
    <n v="1540.91"/>
    <n v="7000000"/>
    <n v="608807"/>
    <s v="MALE"/>
    <s v="College"/>
    <s v="Adm-Clerical"/>
    <s v="Wife"/>
    <n v="40900"/>
    <n v="0"/>
    <d v="2015-02-24T00:00:00"/>
    <s v="Vehicle Theft"/>
    <s v="Unknown"/>
    <s v="Trivial Damage"/>
    <s v="None"/>
    <s v="VA"/>
    <s v="North bend"/>
    <n v="0"/>
    <n v="1"/>
    <s v="No"/>
    <n v="1"/>
    <x v="0"/>
    <x v="1"/>
    <x v="122"/>
    <x v="9"/>
    <x v="221"/>
    <n v="2880"/>
    <x v="6"/>
    <x v="8"/>
    <x v="20"/>
    <x v="0"/>
    <s v="Medium"/>
    <s v="Night"/>
    <x v="5"/>
  </r>
  <r>
    <n v="105"/>
    <n v="28"/>
    <n v="866805"/>
    <d v="1995-12-13T00:00:00"/>
    <s v="OH"/>
    <s v="250/500"/>
    <n v="500"/>
    <n v="1082.3599999999999"/>
    <n v="0"/>
    <n v="452216"/>
    <s v="FEMALE"/>
    <s v="Associate"/>
    <s v="Prof-Specialty"/>
    <s v="Own-Child"/>
    <n v="0"/>
    <n v="0"/>
    <d v="2015-01-24T00:00:00"/>
    <s v="Multi-Vehicle Collision"/>
    <s v="Rear Collision"/>
    <s v="Major Damage"/>
    <s v="Fire"/>
    <s v="SC"/>
    <s v="River wood"/>
    <n v="12"/>
    <n v="3"/>
    <s v="No"/>
    <n v="2"/>
    <x v="2"/>
    <x v="2"/>
    <x v="240"/>
    <x v="215"/>
    <x v="222"/>
    <n v="42350"/>
    <x v="3"/>
    <x v="3"/>
    <x v="20"/>
    <x v="0"/>
    <s v="Low"/>
    <s v="Afternoon"/>
    <x v="5"/>
  </r>
  <r>
    <n v="300"/>
    <n v="49"/>
    <n v="795847"/>
    <d v="1995-12-17T00:00:00"/>
    <s v="IL"/>
    <s v="100/300"/>
    <n v="1000"/>
    <n v="1441.21"/>
    <n v="0"/>
    <n v="609322"/>
    <s v="FEMALE"/>
    <s v="PhD"/>
    <s v="Farming-Fishing"/>
    <s v="Wife"/>
    <n v="0"/>
    <n v="0"/>
    <d v="2015-01-04T00:00:00"/>
    <s v="Vehicle Theft"/>
    <s v="Unknown"/>
    <s v="Trivial Damage"/>
    <s v="None"/>
    <s v="SC"/>
    <s v="Columbus"/>
    <n v="3"/>
    <n v="1"/>
    <s v="No"/>
    <n v="1"/>
    <x v="1"/>
    <x v="2"/>
    <x v="241"/>
    <x v="177"/>
    <x v="185"/>
    <n v="4720"/>
    <x v="1"/>
    <x v="5"/>
    <x v="19"/>
    <x v="0"/>
    <s v="Medium"/>
    <s v="Night"/>
    <x v="5"/>
  </r>
  <r>
    <n v="254"/>
    <n v="41"/>
    <n v="496067"/>
    <d v="1995-12-22T00:00:00"/>
    <s v="IL"/>
    <s v="250/500"/>
    <n v="500"/>
    <n v="1581.27"/>
    <n v="5000000"/>
    <n v="603827"/>
    <s v="FEMALE"/>
    <s v="PhD"/>
    <s v="Handlers-Cleaners"/>
    <s v="Own-Child"/>
    <n v="42200"/>
    <n v="-48000"/>
    <d v="2015-01-07T00:00:00"/>
    <s v="Single Vehicle Collision"/>
    <s v="Front Collision"/>
    <s v="Minor Damage"/>
    <s v="Police"/>
    <s v="NY"/>
    <s v="River wood"/>
    <n v="8"/>
    <n v="1"/>
    <s v="Yes"/>
    <n v="2"/>
    <x v="2"/>
    <x v="2"/>
    <x v="242"/>
    <x v="216"/>
    <x v="223"/>
    <n v="46160"/>
    <x v="11"/>
    <x v="17"/>
    <x v="10"/>
    <x v="0"/>
    <s v="Low"/>
    <s v="Morning"/>
    <x v="5"/>
  </r>
  <r>
    <n v="148"/>
    <n v="36"/>
    <n v="211578"/>
    <d v="1996-01-04T00:00:00"/>
    <s v="IL"/>
    <s v="500/1000"/>
    <n v="1000"/>
    <n v="1236.32"/>
    <n v="5000000"/>
    <n v="616929"/>
    <s v="FEMALE"/>
    <s v="MD"/>
    <s v="Adm-Clerical"/>
    <s v="Own-Child"/>
    <n v="55100"/>
    <n v="0"/>
    <d v="2015-01-10T00:00:00"/>
    <s v="Single Vehicle Collision"/>
    <s v="Side Collision"/>
    <s v="Total Loss"/>
    <s v="Police"/>
    <s v="PA"/>
    <s v="Northbrook"/>
    <n v="0"/>
    <n v="1"/>
    <s v="No"/>
    <n v="2"/>
    <x v="1"/>
    <x v="2"/>
    <x v="103"/>
    <x v="149"/>
    <x v="100"/>
    <n v="44400"/>
    <x v="4"/>
    <x v="4"/>
    <x v="4"/>
    <x v="0"/>
    <s v="Medium"/>
    <s v="Night"/>
    <x v="6"/>
  </r>
  <r>
    <n v="196"/>
    <n v="36"/>
    <n v="602410"/>
    <d v="1996-01-16T00:00:00"/>
    <s v="IN"/>
    <s v="250/500"/>
    <n v="2000"/>
    <n v="1463.07"/>
    <n v="0"/>
    <n v="615611"/>
    <s v="MALE"/>
    <s v="MD"/>
    <s v="Armed-Forces"/>
    <s v="Own-Child"/>
    <n v="0"/>
    <n v="0"/>
    <d v="2015-01-24T00:00:00"/>
    <s v="Vehicle Theft"/>
    <s v="Unknown"/>
    <s v="Trivial Damage"/>
    <s v="Police"/>
    <s v="WV"/>
    <s v="Springfield"/>
    <n v="3"/>
    <n v="1"/>
    <s v="Unknown"/>
    <n v="1"/>
    <x v="0"/>
    <x v="2"/>
    <x v="243"/>
    <x v="217"/>
    <x v="224"/>
    <n v="4240"/>
    <x v="13"/>
    <x v="37"/>
    <x v="19"/>
    <x v="1"/>
    <s v="High"/>
    <s v="Night"/>
    <x v="6"/>
  </r>
  <r>
    <n v="24"/>
    <n v="33"/>
    <n v="649082"/>
    <d v="1996-01-19T00:00:00"/>
    <s v="IL"/>
    <s v="500/1000"/>
    <n v="1000"/>
    <n v="1922.84"/>
    <n v="0"/>
    <n v="431277"/>
    <s v="FEMALE"/>
    <s v="High School"/>
    <s v="Machine-Op-Inspct"/>
    <s v="Wife"/>
    <n v="0"/>
    <n v="-45200"/>
    <d v="2015-01-24T00:00:00"/>
    <s v="Single Vehicle Collision"/>
    <s v="Side Collision"/>
    <s v="Total Loss"/>
    <s v="Police"/>
    <s v="WV"/>
    <s v="North bend"/>
    <n v="0"/>
    <n v="1"/>
    <s v="Unknown"/>
    <n v="2"/>
    <x v="0"/>
    <x v="2"/>
    <x v="244"/>
    <x v="218"/>
    <x v="225"/>
    <n v="32760"/>
    <x v="13"/>
    <x v="32"/>
    <x v="8"/>
    <x v="0"/>
    <s v="Medium"/>
    <s v="Night"/>
    <x v="6"/>
  </r>
  <r>
    <n v="57"/>
    <n v="25"/>
    <n v="907113"/>
    <d v="1996-01-20T00:00:00"/>
    <s v="IL"/>
    <s v="500/1000"/>
    <n v="2000"/>
    <n v="1143.06"/>
    <n v="0"/>
    <n v="469363"/>
    <s v="FEMALE"/>
    <s v="Masters"/>
    <s v="Tech-Support"/>
    <s v="Own-Child"/>
    <n v="63100"/>
    <n v="-54100"/>
    <d v="2015-01-16T00:00:00"/>
    <s v="Multi-Vehicle Collision"/>
    <s v="Front Collision"/>
    <s v="Total Loss"/>
    <s v="Ambulance"/>
    <s v="VA"/>
    <s v="River wood"/>
    <n v="0"/>
    <n v="3"/>
    <s v="No"/>
    <n v="0"/>
    <x v="0"/>
    <x v="1"/>
    <x v="245"/>
    <x v="219"/>
    <x v="226"/>
    <n v="43740"/>
    <x v="1"/>
    <x v="5"/>
    <x v="16"/>
    <x v="0"/>
    <s v="High"/>
    <s v="Night"/>
    <x v="6"/>
  </r>
  <r>
    <n v="259"/>
    <n v="42"/>
    <n v="382394"/>
    <d v="1996-01-23T00:00:00"/>
    <s v="OH"/>
    <s v="100/300"/>
    <n v="2000"/>
    <n v="1170.53"/>
    <n v="0"/>
    <n v="465667"/>
    <s v="FEMALE"/>
    <s v="PhD"/>
    <s v="Armed-Forces"/>
    <s v="Wife"/>
    <n v="65000"/>
    <n v="-49200"/>
    <d v="2015-01-12T00:00:00"/>
    <s v="Multi-Vehicle Collision"/>
    <s v="Rear Collision"/>
    <s v="Total Loss"/>
    <s v="Fire"/>
    <s v="WV"/>
    <s v="North bend"/>
    <n v="17"/>
    <n v="3"/>
    <s v="No"/>
    <n v="1"/>
    <x v="2"/>
    <x v="1"/>
    <x v="246"/>
    <x v="220"/>
    <x v="227"/>
    <n v="45520"/>
    <x v="1"/>
    <x v="1"/>
    <x v="17"/>
    <x v="0"/>
    <s v="High"/>
    <s v="Afternoon"/>
    <x v="6"/>
  </r>
  <r>
    <n v="294"/>
    <n v="49"/>
    <n v="756870"/>
    <d v="1996-01-26T00:00:00"/>
    <s v="IN"/>
    <s v="500/1000"/>
    <n v="500"/>
    <n v="1135.43"/>
    <n v="0"/>
    <n v="442604"/>
    <s v="MALE"/>
    <s v="Masters"/>
    <s v="Farming-Fishing"/>
    <s v="Own-Child"/>
    <n v="22700"/>
    <n v="0"/>
    <d v="2015-02-04T00:00:00"/>
    <s v="Multi-Vehicle Collision"/>
    <s v="Side Collision"/>
    <s v="Total Loss"/>
    <s v="Police"/>
    <s v="WV"/>
    <s v="Columbus"/>
    <n v="23"/>
    <n v="3"/>
    <s v="Yes"/>
    <n v="1"/>
    <x v="0"/>
    <x v="1"/>
    <x v="228"/>
    <x v="221"/>
    <x v="228"/>
    <n v="35100"/>
    <x v="9"/>
    <x v="38"/>
    <x v="16"/>
    <x v="0"/>
    <s v="Low"/>
    <s v="Evening"/>
    <x v="6"/>
  </r>
  <r>
    <n v="237"/>
    <n v="40"/>
    <n v="736882"/>
    <d v="1996-02-02T00:00:00"/>
    <s v="IN"/>
    <s v="100/300"/>
    <n v="1000"/>
    <n v="883.31"/>
    <n v="0"/>
    <n v="434733"/>
    <s v="MALE"/>
    <s v="College"/>
    <s v="Craft-Repair"/>
    <s v="Husband"/>
    <n v="0"/>
    <n v="-53500"/>
    <d v="2015-02-24T00:00:00"/>
    <s v="Single Vehicle Collision"/>
    <s v="Rear Collision"/>
    <s v="Minor Damage"/>
    <s v="Other"/>
    <s v="VA"/>
    <s v="River wood"/>
    <n v="6"/>
    <n v="1"/>
    <s v="No"/>
    <n v="1"/>
    <x v="3"/>
    <x v="2"/>
    <x v="16"/>
    <x v="169"/>
    <x v="179"/>
    <n v="56640"/>
    <x v="2"/>
    <x v="2"/>
    <x v="6"/>
    <x v="0"/>
    <s v="Medium"/>
    <s v="Morning"/>
    <x v="6"/>
  </r>
  <r>
    <n v="61"/>
    <n v="24"/>
    <n v="265026"/>
    <d v="1996-02-08T00:00:00"/>
    <s v="IN"/>
    <s v="100/300"/>
    <n v="500"/>
    <n v="922.67"/>
    <n v="0"/>
    <n v="473611"/>
    <s v="FEMALE"/>
    <s v="College"/>
    <s v="Priv-House-Serv"/>
    <s v="Other-Relative"/>
    <n v="47400"/>
    <n v="0"/>
    <d v="2015-01-12T00:00:00"/>
    <s v="Multi-Vehicle Collision"/>
    <s v="Rear Collision"/>
    <s v="Major Damage"/>
    <s v="Ambulance"/>
    <s v="SC"/>
    <s v="North bend"/>
    <n v="15"/>
    <n v="3"/>
    <s v="Yes"/>
    <n v="2"/>
    <x v="0"/>
    <x v="0"/>
    <x v="247"/>
    <x v="222"/>
    <x v="225"/>
    <n v="46800"/>
    <x v="6"/>
    <x v="26"/>
    <x v="1"/>
    <x v="1"/>
    <s v="Low"/>
    <s v="Afternoon"/>
    <x v="6"/>
  </r>
  <r>
    <n v="218"/>
    <n v="43"/>
    <n v="737483"/>
    <d v="1996-02-14T00:00:00"/>
    <s v="IL"/>
    <s v="250/500"/>
    <n v="500"/>
    <n v="1521.55"/>
    <n v="0"/>
    <n v="477856"/>
    <s v="FEMALE"/>
    <s v="Associate"/>
    <s v="Priv-House-Serv"/>
    <s v="Other-Relative"/>
    <n v="61100"/>
    <n v="-64500"/>
    <d v="2015-01-02T00:00:00"/>
    <s v="Single Vehicle Collision"/>
    <s v="Rear Collision"/>
    <s v="Major Damage"/>
    <s v="Fire"/>
    <s v="SC"/>
    <s v="Hillsdale"/>
    <n v="18"/>
    <n v="1"/>
    <s v="Unknown"/>
    <n v="1"/>
    <x v="3"/>
    <x v="1"/>
    <x v="248"/>
    <x v="223"/>
    <x v="229"/>
    <n v="47740"/>
    <x v="4"/>
    <x v="29"/>
    <x v="7"/>
    <x v="1"/>
    <s v="Low"/>
    <s v="Evening"/>
    <x v="6"/>
  </r>
  <r>
    <n v="407"/>
    <n v="55"/>
    <n v="193213"/>
    <d v="1996-03-11T00:00:00"/>
    <s v="OH"/>
    <s v="100/300"/>
    <n v="1000"/>
    <n v="1250.08"/>
    <n v="5000000"/>
    <n v="474598"/>
    <s v="FEMALE"/>
    <s v="PhD"/>
    <s v="Tech-Support"/>
    <s v="Wife"/>
    <n v="0"/>
    <n v="-57700"/>
    <d v="2015-02-08T00:00:00"/>
    <s v="Multi-Vehicle Collision"/>
    <s v="Side Collision"/>
    <s v="Total Loss"/>
    <s v="Police"/>
    <s v="WV"/>
    <s v="Arlington"/>
    <n v="0"/>
    <n v="3"/>
    <s v="Unknown"/>
    <n v="2"/>
    <x v="3"/>
    <x v="1"/>
    <x v="249"/>
    <x v="224"/>
    <x v="230"/>
    <n v="45440"/>
    <x v="2"/>
    <x v="2"/>
    <x v="16"/>
    <x v="0"/>
    <s v="Medium"/>
    <s v="Night"/>
    <x v="6"/>
  </r>
  <r>
    <n v="225"/>
    <n v="39"/>
    <n v="607259"/>
    <d v="1996-04-08T00:00:00"/>
    <s v="OH"/>
    <s v="250/500"/>
    <n v="500"/>
    <n v="1390.72"/>
    <n v="0"/>
    <n v="448949"/>
    <s v="MALE"/>
    <s v="Masters"/>
    <s v="Tech-Support"/>
    <s v="Other-Relative"/>
    <n v="83900"/>
    <n v="-52100"/>
    <d v="2015-02-20T00:00:00"/>
    <s v="Parked Car"/>
    <s v="Unknown"/>
    <s v="Trivial Damage"/>
    <s v="None"/>
    <s v="SC"/>
    <s v="Northbrook"/>
    <n v="6"/>
    <n v="1"/>
    <s v="Yes"/>
    <n v="2"/>
    <x v="0"/>
    <x v="1"/>
    <x v="250"/>
    <x v="225"/>
    <x v="224"/>
    <n v="4240"/>
    <x v="1"/>
    <x v="1"/>
    <x v="1"/>
    <x v="0"/>
    <s v="Low"/>
    <s v="Morning"/>
    <x v="6"/>
  </r>
  <r>
    <n v="259"/>
    <n v="44"/>
    <n v="831668"/>
    <d v="1996-04-10T00:00:00"/>
    <s v="OH"/>
    <s v="250/500"/>
    <n v="2000"/>
    <n v="1655.79"/>
    <n v="0"/>
    <n v="454529"/>
    <s v="FEMALE"/>
    <s v="Masters"/>
    <s v="Exec-Managerial"/>
    <s v="Husband"/>
    <n v="0"/>
    <n v="0"/>
    <d v="2015-01-15T00:00:00"/>
    <s v="Single Vehicle Collision"/>
    <s v="Front Collision"/>
    <s v="Minor Damage"/>
    <s v="Other"/>
    <s v="NY"/>
    <s v="North bend"/>
    <n v="8"/>
    <n v="1"/>
    <s v="Yes"/>
    <n v="0"/>
    <x v="1"/>
    <x v="1"/>
    <x v="251"/>
    <x v="226"/>
    <x v="231"/>
    <n v="73260"/>
    <x v="3"/>
    <x v="10"/>
    <x v="8"/>
    <x v="0"/>
    <s v="High"/>
    <s v="Morning"/>
    <x v="6"/>
  </r>
  <r>
    <n v="238"/>
    <n v="43"/>
    <n v="444035"/>
    <d v="1996-05-11T00:00:00"/>
    <s v="OH"/>
    <s v="250/500"/>
    <n v="1000"/>
    <n v="1524.45"/>
    <n v="4000000"/>
    <n v="607458"/>
    <s v="MALE"/>
    <s v="High School"/>
    <s v="Handlers-Cleaners"/>
    <s v="Wife"/>
    <n v="0"/>
    <n v="-44800"/>
    <d v="2015-02-16T00:00:00"/>
    <s v="Multi-Vehicle Collision"/>
    <s v="Rear Collision"/>
    <s v="Total Loss"/>
    <s v="Ambulance"/>
    <s v="NC"/>
    <s v="Hillsdale"/>
    <n v="21"/>
    <n v="4"/>
    <s v="No"/>
    <n v="0"/>
    <x v="1"/>
    <x v="2"/>
    <x v="252"/>
    <x v="227"/>
    <x v="232"/>
    <n v="34160"/>
    <x v="8"/>
    <x v="18"/>
    <x v="20"/>
    <x v="1"/>
    <s v="Medium"/>
    <s v="Evening"/>
    <x v="6"/>
  </r>
  <r>
    <n v="241"/>
    <n v="39"/>
    <n v="896890"/>
    <d v="1996-06-04T00:00:00"/>
    <s v="IL"/>
    <s v="250/500"/>
    <n v="2000"/>
    <n v="1042.26"/>
    <n v="0"/>
    <n v="464107"/>
    <s v="MALE"/>
    <s v="JD"/>
    <s v="Sales"/>
    <s v="Husband"/>
    <n v="0"/>
    <n v="0"/>
    <d v="2015-01-31T00:00:00"/>
    <s v="Multi-Vehicle Collision"/>
    <s v="Rear Collision"/>
    <s v="Total Loss"/>
    <s v="Ambulance"/>
    <s v="WV"/>
    <s v="North bend"/>
    <n v="21"/>
    <n v="3"/>
    <s v="No"/>
    <n v="1"/>
    <x v="2"/>
    <x v="0"/>
    <x v="253"/>
    <x v="228"/>
    <x v="233"/>
    <n v="12720"/>
    <x v="8"/>
    <x v="23"/>
    <x v="20"/>
    <x v="0"/>
    <s v="High"/>
    <s v="Evening"/>
    <x v="6"/>
  </r>
  <r>
    <n v="328"/>
    <n v="46"/>
    <n v="174701"/>
    <d v="1996-06-19T00:00:00"/>
    <s v="IL"/>
    <s v="500/1000"/>
    <n v="500"/>
    <n v="1314.6"/>
    <n v="0"/>
    <n v="458139"/>
    <s v="FEMALE"/>
    <s v="MD"/>
    <s v="Prof-Specialty"/>
    <s v="Not-In-Family"/>
    <n v="24800"/>
    <n v="0"/>
    <d v="2015-02-23T00:00:00"/>
    <s v="Single Vehicle Collision"/>
    <s v="Rear Collision"/>
    <s v="Total Loss"/>
    <s v="Other"/>
    <s v="WV"/>
    <s v="Hillsdale"/>
    <n v="0"/>
    <n v="1"/>
    <s v="Unknown"/>
    <n v="2"/>
    <x v="3"/>
    <x v="0"/>
    <x v="23"/>
    <x v="23"/>
    <x v="234"/>
    <n v="51120"/>
    <x v="8"/>
    <x v="18"/>
    <x v="14"/>
    <x v="1"/>
    <s v="Low"/>
    <s v="Night"/>
    <x v="6"/>
  </r>
  <r>
    <n v="197"/>
    <n v="41"/>
    <n v="500639"/>
    <d v="1996-06-27T00:00:00"/>
    <s v="OH"/>
    <s v="500/1000"/>
    <n v="1000"/>
    <n v="1324.78"/>
    <n v="0"/>
    <n v="478640"/>
    <s v="FEMALE"/>
    <s v="PhD"/>
    <s v="Prof-Specialty"/>
    <s v="Not-In-Family"/>
    <n v="0"/>
    <n v="-64500"/>
    <d v="2015-01-10T00:00:00"/>
    <s v="Single Vehicle Collision"/>
    <s v="Front Collision"/>
    <s v="Major Damage"/>
    <s v="Police"/>
    <s v="NC"/>
    <s v="Northbrook"/>
    <n v="6"/>
    <n v="1"/>
    <s v="No"/>
    <n v="2"/>
    <x v="2"/>
    <x v="1"/>
    <x v="254"/>
    <x v="229"/>
    <x v="235"/>
    <n v="53480"/>
    <x v="12"/>
    <x v="27"/>
    <x v="2"/>
    <x v="1"/>
    <s v="Medium"/>
    <s v="Morning"/>
    <x v="6"/>
  </r>
  <r>
    <n v="263"/>
    <n v="43"/>
    <n v="458829"/>
    <d v="1996-07-06T00:00:00"/>
    <s v="IN"/>
    <s v="500/1000"/>
    <n v="1000"/>
    <n v="1294.04"/>
    <n v="0"/>
    <n v="602670"/>
    <s v="FEMALE"/>
    <s v="Masters"/>
    <s v="Handlers-Cleaners"/>
    <s v="Not-In-Family"/>
    <n v="0"/>
    <n v="0"/>
    <d v="2015-01-08T00:00:00"/>
    <s v="Single Vehicle Collision"/>
    <s v="Rear Collision"/>
    <s v="Minor Damage"/>
    <s v="Fire"/>
    <s v="SC"/>
    <s v="River wood"/>
    <n v="17"/>
    <n v="1"/>
    <s v="Yes"/>
    <n v="2"/>
    <x v="3"/>
    <x v="1"/>
    <x v="255"/>
    <x v="230"/>
    <x v="236"/>
    <n v="59490"/>
    <x v="1"/>
    <x v="30"/>
    <x v="2"/>
    <x v="0"/>
    <s v="Medium"/>
    <s v="Afternoon"/>
    <x v="6"/>
  </r>
  <r>
    <n v="125"/>
    <n v="35"/>
    <n v="442795"/>
    <d v="1996-07-07T00:00:00"/>
    <s v="OH"/>
    <s v="500/1000"/>
    <n v="500"/>
    <n v="1054.83"/>
    <n v="7000000"/>
    <n v="446788"/>
    <s v="MALE"/>
    <s v="JD"/>
    <s v="Tech-Support"/>
    <s v="Husband"/>
    <n v="0"/>
    <n v="-51300"/>
    <d v="2015-02-25T00:00:00"/>
    <s v="Single Vehicle Collision"/>
    <s v="Front Collision"/>
    <s v="Total Loss"/>
    <s v="Fire"/>
    <s v="NY"/>
    <s v="North bend"/>
    <n v="17"/>
    <n v="1"/>
    <s v="Yes"/>
    <n v="2"/>
    <x v="3"/>
    <x v="2"/>
    <x v="256"/>
    <x v="144"/>
    <x v="237"/>
    <n v="64480"/>
    <x v="5"/>
    <x v="20"/>
    <x v="11"/>
    <x v="1"/>
    <s v="Low"/>
    <s v="Afternoon"/>
    <x v="6"/>
  </r>
  <r>
    <n v="56"/>
    <n v="42"/>
    <n v="655356"/>
    <d v="1996-07-07T00:00:00"/>
    <s v="IL"/>
    <s v="250/500"/>
    <n v="500"/>
    <n v="1339.39"/>
    <n v="0"/>
    <n v="471786"/>
    <s v="FEMALE"/>
    <s v="Associate"/>
    <s v="Adm-Clerical"/>
    <s v="Not-In-Family"/>
    <n v="0"/>
    <n v="0"/>
    <d v="2015-02-25T00:00:00"/>
    <s v="Single Vehicle Collision"/>
    <s v="Rear Collision"/>
    <s v="Total Loss"/>
    <s v="Other"/>
    <s v="NY"/>
    <s v="Columbus"/>
    <n v="13"/>
    <n v="1"/>
    <s v="Unknown"/>
    <n v="1"/>
    <x v="2"/>
    <x v="1"/>
    <x v="257"/>
    <x v="231"/>
    <x v="238"/>
    <n v="39130"/>
    <x v="11"/>
    <x v="31"/>
    <x v="14"/>
    <x v="0"/>
    <s v="Low"/>
    <s v="Afternoon"/>
    <x v="6"/>
  </r>
  <r>
    <n v="105"/>
    <n v="33"/>
    <n v="830414"/>
    <d v="1996-07-08T00:00:00"/>
    <s v="IL"/>
    <s v="500/1000"/>
    <n v="500"/>
    <n v="1310.76"/>
    <n v="0"/>
    <n v="476737"/>
    <s v="FEMALE"/>
    <s v="High School"/>
    <s v="Adm-Clerical"/>
    <s v="Not-In-Family"/>
    <n v="0"/>
    <n v="-40900"/>
    <d v="2015-02-17T00:00:00"/>
    <s v="Single Vehicle Collision"/>
    <s v="Front Collision"/>
    <s v="Total Loss"/>
    <s v="Other"/>
    <s v="VA"/>
    <s v="Northbrook"/>
    <n v="8"/>
    <n v="1"/>
    <s v="Yes"/>
    <n v="0"/>
    <x v="0"/>
    <x v="0"/>
    <x v="23"/>
    <x v="23"/>
    <x v="234"/>
    <n v="51120"/>
    <x v="10"/>
    <x v="15"/>
    <x v="12"/>
    <x v="0"/>
    <s v="Low"/>
    <s v="Morning"/>
    <x v="6"/>
  </r>
  <r>
    <n v="360"/>
    <n v="51"/>
    <n v="484321"/>
    <d v="1996-07-11T00:00:00"/>
    <s v="IL"/>
    <s v="250/500"/>
    <n v="1000"/>
    <n v="1152.1199999999999"/>
    <n v="0"/>
    <n v="434669"/>
    <s v="MALE"/>
    <s v="PhD"/>
    <s v="Armed-Forces"/>
    <s v="Not-In-Family"/>
    <n v="0"/>
    <n v="-62400"/>
    <d v="2015-02-05T00:00:00"/>
    <s v="Multi-Vehicle Collision"/>
    <s v="Side Collision"/>
    <s v="Total Loss"/>
    <s v="Ambulance"/>
    <s v="WV"/>
    <s v="River wood"/>
    <n v="15"/>
    <n v="3"/>
    <s v="No"/>
    <n v="2"/>
    <x v="1"/>
    <x v="1"/>
    <x v="258"/>
    <x v="232"/>
    <x v="239"/>
    <n v="60320"/>
    <x v="11"/>
    <x v="17"/>
    <x v="15"/>
    <x v="0"/>
    <s v="Medium"/>
    <s v="Afternoon"/>
    <x v="6"/>
  </r>
  <r>
    <n v="169"/>
    <n v="34"/>
    <n v="725330"/>
    <d v="1996-07-21T00:00:00"/>
    <s v="IN"/>
    <s v="100/300"/>
    <n v="500"/>
    <n v="1469.75"/>
    <n v="0"/>
    <n v="458132"/>
    <s v="FEMALE"/>
    <s v="JD"/>
    <s v="Sales"/>
    <s v="Not-In-Family"/>
    <n v="0"/>
    <n v="-57600"/>
    <d v="2015-01-16T00:00:00"/>
    <s v="Single Vehicle Collision"/>
    <s v="Rear Collision"/>
    <s v="Minor Damage"/>
    <s v="Fire"/>
    <s v="VA"/>
    <s v="Arlington"/>
    <n v="0"/>
    <n v="1"/>
    <s v="Unknown"/>
    <n v="0"/>
    <x v="1"/>
    <x v="1"/>
    <x v="259"/>
    <x v="233"/>
    <x v="240"/>
    <n v="27090"/>
    <x v="12"/>
    <x v="36"/>
    <x v="13"/>
    <x v="0"/>
    <s v="Low"/>
    <s v="Night"/>
    <x v="6"/>
  </r>
  <r>
    <n v="85"/>
    <n v="27"/>
    <n v="753452"/>
    <d v="1996-07-23T00:00:00"/>
    <s v="IL"/>
    <s v="500/1000"/>
    <n v="2000"/>
    <n v="1174.1400000000001"/>
    <n v="0"/>
    <n v="602416"/>
    <s v="MALE"/>
    <s v="College"/>
    <s v="Priv-House-Serv"/>
    <s v="Unmarried"/>
    <n v="50400"/>
    <n v="-61500"/>
    <d v="2015-02-02T00:00:00"/>
    <s v="Multi-Vehicle Collision"/>
    <s v="Rear Collision"/>
    <s v="Minor Damage"/>
    <s v="Fire"/>
    <s v="NY"/>
    <s v="North bend"/>
    <n v="14"/>
    <n v="4"/>
    <s v="Yes"/>
    <n v="0"/>
    <x v="1"/>
    <x v="2"/>
    <x v="260"/>
    <x v="234"/>
    <x v="241"/>
    <n v="42960"/>
    <x v="6"/>
    <x v="7"/>
    <x v="13"/>
    <x v="0"/>
    <s v="High"/>
    <s v="Afternoon"/>
    <x v="6"/>
  </r>
  <r>
    <n v="269"/>
    <n v="41"/>
    <n v="334749"/>
    <d v="1996-07-29T00:00:00"/>
    <s v="OH"/>
    <s v="100/300"/>
    <n v="2000"/>
    <n v="1422.21"/>
    <n v="0"/>
    <n v="620507"/>
    <s v="FEMALE"/>
    <s v="Associate"/>
    <s v="Handlers-Cleaners"/>
    <s v="Unmarried"/>
    <n v="0"/>
    <n v="-46400"/>
    <d v="2015-01-16T00:00:00"/>
    <s v="Single Vehicle Collision"/>
    <s v="Side Collision"/>
    <s v="Major Damage"/>
    <s v="Ambulance"/>
    <s v="WV"/>
    <s v="River wood"/>
    <n v="21"/>
    <n v="1"/>
    <s v="Yes"/>
    <n v="2"/>
    <x v="0"/>
    <x v="2"/>
    <x v="261"/>
    <x v="235"/>
    <x v="242"/>
    <n v="51540"/>
    <x v="7"/>
    <x v="12"/>
    <x v="6"/>
    <x v="1"/>
    <s v="High"/>
    <s v="Evening"/>
    <x v="6"/>
  </r>
  <r>
    <n v="80"/>
    <n v="27"/>
    <n v="193442"/>
    <d v="1996-08-05T00:00:00"/>
    <s v="IL"/>
    <s v="100/300"/>
    <n v="1000"/>
    <n v="1474.17"/>
    <n v="0"/>
    <n v="440327"/>
    <s v="FEMALE"/>
    <s v="College"/>
    <s v="Tech-Support"/>
    <s v="Unmarried"/>
    <n v="0"/>
    <n v="0"/>
    <d v="2015-02-19T00:00:00"/>
    <s v="Single Vehicle Collision"/>
    <s v="Side Collision"/>
    <s v="Major Damage"/>
    <s v="Police"/>
    <s v="WV"/>
    <s v="North bend"/>
    <n v="13"/>
    <n v="1"/>
    <s v="Yes"/>
    <n v="1"/>
    <x v="1"/>
    <x v="1"/>
    <x v="262"/>
    <x v="236"/>
    <x v="243"/>
    <n v="36960"/>
    <x v="8"/>
    <x v="13"/>
    <x v="5"/>
    <x v="0"/>
    <s v="Medium"/>
    <s v="Afternoon"/>
    <x v="6"/>
  </r>
  <r>
    <n v="126"/>
    <n v="31"/>
    <n v="889003"/>
    <d v="1996-08-18T00:00:00"/>
    <s v="OH"/>
    <s v="250/500"/>
    <n v="1000"/>
    <n v="1328.26"/>
    <n v="0"/>
    <n v="613921"/>
    <s v="MALE"/>
    <s v="Masters"/>
    <s v="Sales"/>
    <s v="Not-In-Family"/>
    <n v="42300"/>
    <n v="-45800"/>
    <d v="2015-01-02T00:00:00"/>
    <s v="Single Vehicle Collision"/>
    <s v="Front Collision"/>
    <s v="Total Loss"/>
    <s v="Police"/>
    <s v="WV"/>
    <s v="Hillsdale"/>
    <n v="17"/>
    <n v="1"/>
    <s v="No"/>
    <n v="1"/>
    <x v="0"/>
    <x v="2"/>
    <x v="263"/>
    <x v="25"/>
    <x v="26"/>
    <n v="40560"/>
    <x v="7"/>
    <x v="12"/>
    <x v="1"/>
    <x v="0"/>
    <s v="Medium"/>
    <s v="Afternoon"/>
    <x v="6"/>
  </r>
  <r>
    <n v="211"/>
    <n v="35"/>
    <n v="717392"/>
    <d v="1996-08-20T00:00:00"/>
    <s v="IL"/>
    <s v="100/300"/>
    <n v="500"/>
    <n v="1040.75"/>
    <n v="0"/>
    <n v="445601"/>
    <s v="FEMALE"/>
    <s v="JD"/>
    <s v="Prof-Specialty"/>
    <s v="Not-In-Family"/>
    <n v="0"/>
    <n v="0"/>
    <d v="2015-02-03T00:00:00"/>
    <s v="Single Vehicle Collision"/>
    <s v="Rear Collision"/>
    <s v="Total Loss"/>
    <s v="Ambulance"/>
    <s v="WV"/>
    <s v="North bend"/>
    <n v="1"/>
    <n v="1"/>
    <s v="Yes"/>
    <n v="1"/>
    <x v="0"/>
    <x v="0"/>
    <x v="264"/>
    <x v="237"/>
    <x v="244"/>
    <n v="28000"/>
    <x v="11"/>
    <x v="31"/>
    <x v="1"/>
    <x v="0"/>
    <s v="Low"/>
    <s v="Night"/>
    <x v="6"/>
  </r>
  <r>
    <n v="269"/>
    <n v="45"/>
    <n v="596298"/>
    <d v="1996-08-23T00:00:00"/>
    <s v="IN"/>
    <s v="500/1000"/>
    <n v="500"/>
    <n v="1330.46"/>
    <n v="0"/>
    <n v="435552"/>
    <s v="FEMALE"/>
    <s v="High School"/>
    <s v="Machine-Op-Inspct"/>
    <s v="Wife"/>
    <n v="54800"/>
    <n v="-64100"/>
    <d v="2015-01-18T00:00:00"/>
    <s v="Multi-Vehicle Collision"/>
    <s v="Side Collision"/>
    <s v="Total Loss"/>
    <s v="Police"/>
    <s v="VA"/>
    <s v="Hillsdale"/>
    <n v="5"/>
    <n v="3"/>
    <s v="Unknown"/>
    <n v="0"/>
    <x v="1"/>
    <x v="2"/>
    <x v="265"/>
    <x v="238"/>
    <x v="245"/>
    <n v="17600"/>
    <x v="7"/>
    <x v="12"/>
    <x v="12"/>
    <x v="0"/>
    <s v="Low"/>
    <s v="Night"/>
    <x v="6"/>
  </r>
  <r>
    <n v="377"/>
    <n v="53"/>
    <n v="839884"/>
    <d v="1996-09-02T00:00:00"/>
    <s v="IL"/>
    <s v="100/300"/>
    <n v="500"/>
    <n v="1693.63"/>
    <n v="0"/>
    <n v="452456"/>
    <s v="FEMALE"/>
    <s v="MD"/>
    <s v="Craft-Repair"/>
    <s v="Unmarried"/>
    <n v="0"/>
    <n v="-64000"/>
    <d v="2015-02-17T00:00:00"/>
    <s v="Multi-Vehicle Collision"/>
    <s v="Front Collision"/>
    <s v="Total Loss"/>
    <s v="Fire"/>
    <s v="WV"/>
    <s v="Hillsdale"/>
    <n v="10"/>
    <n v="3"/>
    <s v="Yes"/>
    <n v="1"/>
    <x v="3"/>
    <x v="2"/>
    <x v="266"/>
    <x v="239"/>
    <x v="246"/>
    <n v="45920"/>
    <x v="8"/>
    <x v="23"/>
    <x v="3"/>
    <x v="0"/>
    <s v="Low"/>
    <s v="Morning"/>
    <x v="6"/>
  </r>
  <r>
    <n v="4"/>
    <n v="39"/>
    <n v="498759"/>
    <d v="1996-09-05T00:00:00"/>
    <s v="IL"/>
    <s v="100/300"/>
    <n v="1000"/>
    <n v="1326.98"/>
    <n v="6000000"/>
    <n v="450368"/>
    <s v="FEMALE"/>
    <s v="High School"/>
    <s v="Machine-Op-Inspct"/>
    <s v="Unmarried"/>
    <n v="64200"/>
    <n v="0"/>
    <d v="2015-01-13T00:00:00"/>
    <s v="Multi-Vehicle Collision"/>
    <s v="Front Collision"/>
    <s v="Minor Damage"/>
    <s v="Ambulance"/>
    <s v="VA"/>
    <s v="North bend"/>
    <n v="14"/>
    <n v="3"/>
    <s v="Yes"/>
    <n v="1"/>
    <x v="3"/>
    <x v="0"/>
    <x v="267"/>
    <x v="240"/>
    <x v="247"/>
    <n v="40590"/>
    <x v="13"/>
    <x v="37"/>
    <x v="11"/>
    <x v="0"/>
    <s v="Medium"/>
    <s v="Afternoon"/>
    <x v="6"/>
  </r>
  <r>
    <n v="82"/>
    <n v="27"/>
    <n v="119513"/>
    <d v="1996-09-21T00:00:00"/>
    <s v="IL"/>
    <s v="100/300"/>
    <n v="1000"/>
    <n v="1384.51"/>
    <n v="0"/>
    <n v="476727"/>
    <s v="MALE"/>
    <s v="PhD"/>
    <s v="Adm-Clerical"/>
    <s v="Not-In-Family"/>
    <n v="13100"/>
    <n v="-38200"/>
    <d v="2015-02-18T00:00:00"/>
    <s v="Single Vehicle Collision"/>
    <s v="Rear Collision"/>
    <s v="Major Damage"/>
    <s v="Other"/>
    <s v="SC"/>
    <s v="Springfield"/>
    <n v="14"/>
    <n v="1"/>
    <s v="No"/>
    <n v="2"/>
    <x v="3"/>
    <x v="0"/>
    <x v="268"/>
    <x v="241"/>
    <x v="248"/>
    <n v="53760"/>
    <x v="12"/>
    <x v="27"/>
    <x v="11"/>
    <x v="1"/>
    <s v="Medium"/>
    <s v="Afternoon"/>
    <x v="6"/>
  </r>
  <r>
    <n v="156"/>
    <n v="31"/>
    <n v="475588"/>
    <d v="1996-09-21T00:00:00"/>
    <s v="IL"/>
    <s v="100/300"/>
    <n v="2000"/>
    <n v="1134.08"/>
    <n v="0"/>
    <n v="446895"/>
    <s v="MALE"/>
    <s v="PhD"/>
    <s v="Other-Service"/>
    <s v="Husband"/>
    <n v="0"/>
    <n v="0"/>
    <d v="2015-02-07T00:00:00"/>
    <s v="Single Vehicle Collision"/>
    <s v="Front Collision"/>
    <s v="Major Damage"/>
    <s v="Police"/>
    <s v="NC"/>
    <s v="Arlington"/>
    <n v="3"/>
    <n v="1"/>
    <s v="Unknown"/>
    <n v="2"/>
    <x v="1"/>
    <x v="0"/>
    <x v="269"/>
    <x v="242"/>
    <x v="249"/>
    <n v="47200"/>
    <x v="2"/>
    <x v="22"/>
    <x v="18"/>
    <x v="1"/>
    <s v="High"/>
    <s v="Night"/>
    <x v="6"/>
  </r>
  <r>
    <n v="396"/>
    <n v="57"/>
    <n v="587498"/>
    <d v="1996-10-15T00:00:00"/>
    <s v="IL"/>
    <s v="500/1000"/>
    <n v="500"/>
    <n v="1351.72"/>
    <n v="0"/>
    <n v="612102"/>
    <s v="MALE"/>
    <s v="High School"/>
    <s v="Tech-Support"/>
    <s v="Wife"/>
    <n v="0"/>
    <n v="-49400"/>
    <d v="2015-02-05T00:00:00"/>
    <s v="Parked Car"/>
    <s v="Unknown"/>
    <s v="Minor Damage"/>
    <s v="None"/>
    <s v="NY"/>
    <s v="Springfield"/>
    <n v="3"/>
    <n v="1"/>
    <s v="Yes"/>
    <n v="1"/>
    <x v="3"/>
    <x v="0"/>
    <x v="181"/>
    <x v="9"/>
    <x v="120"/>
    <n v="1680"/>
    <x v="12"/>
    <x v="36"/>
    <x v="15"/>
    <x v="0"/>
    <s v="Low"/>
    <s v="Night"/>
    <x v="6"/>
  </r>
  <r>
    <n v="347"/>
    <n v="51"/>
    <n v="343421"/>
    <d v="1996-10-18T00:00:00"/>
    <s v="OH"/>
    <s v="500/1000"/>
    <n v="500"/>
    <n v="1480.79"/>
    <n v="9000000"/>
    <n v="432399"/>
    <s v="FEMALE"/>
    <s v="MD"/>
    <s v="Priv-House-Serv"/>
    <s v="Unmarried"/>
    <n v="0"/>
    <n v="-12100"/>
    <d v="2015-01-07T00:00:00"/>
    <s v="Single Vehicle Collision"/>
    <s v="Side Collision"/>
    <s v="Total Loss"/>
    <s v="Other"/>
    <s v="NC"/>
    <s v="Hillsdale"/>
    <n v="15"/>
    <n v="1"/>
    <s v="Yes"/>
    <n v="0"/>
    <x v="2"/>
    <x v="0"/>
    <x v="270"/>
    <x v="243"/>
    <x v="250"/>
    <n v="77670"/>
    <x v="13"/>
    <x v="32"/>
    <x v="2"/>
    <x v="0"/>
    <s v="Low"/>
    <s v="Afternoon"/>
    <x v="6"/>
  </r>
  <r>
    <n v="140"/>
    <n v="32"/>
    <n v="713172"/>
    <d v="1996-10-23T00:00:00"/>
    <s v="IL"/>
    <s v="250/500"/>
    <n v="1000"/>
    <n v="985.97"/>
    <n v="5000000"/>
    <n v="457793"/>
    <s v="FEMALE"/>
    <s v="College"/>
    <s v="Protective-Serv"/>
    <s v="Other-Relative"/>
    <n v="0"/>
    <n v="0"/>
    <d v="2015-02-01T00:00:00"/>
    <s v="Single Vehicle Collision"/>
    <s v="Side Collision"/>
    <s v="Major Damage"/>
    <s v="Fire"/>
    <s v="VA"/>
    <s v="Northbrook"/>
    <n v="13"/>
    <n v="1"/>
    <s v="Unknown"/>
    <n v="2"/>
    <x v="3"/>
    <x v="0"/>
    <x v="271"/>
    <x v="244"/>
    <x v="251"/>
    <n v="59760"/>
    <x v="9"/>
    <x v="34"/>
    <x v="20"/>
    <x v="1"/>
    <s v="Medium"/>
    <s v="Afternoon"/>
    <x v="6"/>
  </r>
  <r>
    <n v="275"/>
    <n v="41"/>
    <n v="498875"/>
    <d v="1996-10-26T00:00:00"/>
    <s v="OH"/>
    <s v="100/300"/>
    <n v="2000"/>
    <n v="1514.72"/>
    <n v="0"/>
    <n v="617970"/>
    <s v="MALE"/>
    <s v="High School"/>
    <s v="Transport-Moving"/>
    <s v="Own-Child"/>
    <n v="35700"/>
    <n v="0"/>
    <d v="2015-02-02T00:00:00"/>
    <s v="Multi-Vehicle Collision"/>
    <s v="Front Collision"/>
    <s v="Major Damage"/>
    <s v="Fire"/>
    <s v="NY"/>
    <s v="Northbrook"/>
    <n v="13"/>
    <n v="3"/>
    <s v="Yes"/>
    <n v="0"/>
    <x v="0"/>
    <x v="0"/>
    <x v="205"/>
    <x v="245"/>
    <x v="252"/>
    <n v="40810"/>
    <x v="7"/>
    <x v="16"/>
    <x v="11"/>
    <x v="0"/>
    <s v="High"/>
    <s v="Afternoon"/>
    <x v="6"/>
  </r>
  <r>
    <n v="236"/>
    <n v="39"/>
    <n v="830878"/>
    <d v="1996-11-03T00:00:00"/>
    <s v="IN"/>
    <s v="250/500"/>
    <n v="1000"/>
    <n v="1151.3900000000001"/>
    <n v="4000000"/>
    <n v="604555"/>
    <s v="FEMALE"/>
    <s v="Masters"/>
    <s v="Exec-Managerial"/>
    <s v="Wife"/>
    <n v="0"/>
    <n v="-63900"/>
    <d v="2015-01-01T00:00:00"/>
    <s v="Parked Car"/>
    <s v="Unknown"/>
    <s v="Minor Damage"/>
    <s v="Police"/>
    <s v="NY"/>
    <s v="Springfield"/>
    <n v="17"/>
    <n v="1"/>
    <s v="Yes"/>
    <n v="0"/>
    <x v="1"/>
    <x v="0"/>
    <x v="272"/>
    <x v="246"/>
    <x v="253"/>
    <n v="6090"/>
    <x v="10"/>
    <x v="19"/>
    <x v="7"/>
    <x v="0"/>
    <s v="Medium"/>
    <s v="Afternoon"/>
    <x v="6"/>
  </r>
  <r>
    <n v="456"/>
    <n v="60"/>
    <n v="556080"/>
    <d v="1996-11-11T00:00:00"/>
    <s v="OH"/>
    <s v="250/500"/>
    <n v="1000"/>
    <n v="766.19"/>
    <n v="0"/>
    <n v="612260"/>
    <s v="FEMALE"/>
    <s v="Associate"/>
    <s v="Sales"/>
    <s v="Husband"/>
    <n v="0"/>
    <n v="0"/>
    <d v="2015-02-26T00:00:00"/>
    <s v="Parked Car"/>
    <s v="Unknown"/>
    <s v="Minor Damage"/>
    <s v="Police"/>
    <s v="WV"/>
    <s v="Columbus"/>
    <n v="6"/>
    <n v="1"/>
    <s v="Unknown"/>
    <n v="0"/>
    <x v="3"/>
    <x v="0"/>
    <x v="65"/>
    <x v="61"/>
    <x v="64"/>
    <n v="3680"/>
    <x v="5"/>
    <x v="6"/>
    <x v="11"/>
    <x v="0"/>
    <s v="Medium"/>
    <s v="Morning"/>
    <x v="6"/>
  </r>
  <r>
    <n v="252"/>
    <n v="46"/>
    <n v="227244"/>
    <d v="1996-11-30T00:00:00"/>
    <s v="IN"/>
    <s v="500/1000"/>
    <n v="2000"/>
    <n v="1066.7"/>
    <n v="0"/>
    <n v="473370"/>
    <s v="FEMALE"/>
    <s v="JD"/>
    <s v="Handlers-Cleaners"/>
    <s v="Own-Child"/>
    <n v="0"/>
    <n v="0"/>
    <d v="2015-01-30T00:00:00"/>
    <s v="Multi-Vehicle Collision"/>
    <s v="Front Collision"/>
    <s v="Total Loss"/>
    <s v="Other"/>
    <s v="VA"/>
    <s v="North bend"/>
    <n v="22"/>
    <n v="3"/>
    <s v="No"/>
    <n v="0"/>
    <x v="2"/>
    <x v="2"/>
    <x v="273"/>
    <x v="106"/>
    <x v="254"/>
    <n v="59680"/>
    <x v="3"/>
    <x v="10"/>
    <x v="0"/>
    <x v="0"/>
    <s v="High"/>
    <s v="Evening"/>
    <x v="6"/>
  </r>
  <r>
    <n v="209"/>
    <n v="39"/>
    <n v="362407"/>
    <d v="1996-12-06T00:00:00"/>
    <s v="IN"/>
    <s v="100/300"/>
    <n v="500"/>
    <n v="1264.99"/>
    <n v="0"/>
    <n v="614169"/>
    <s v="MALE"/>
    <s v="PhD"/>
    <s v="Transport-Moving"/>
    <s v="Husband"/>
    <n v="67800"/>
    <n v="0"/>
    <d v="2015-01-01T00:00:00"/>
    <s v="Single Vehicle Collision"/>
    <s v="Side Collision"/>
    <s v="Minor Damage"/>
    <s v="Fire"/>
    <s v="VA"/>
    <s v="Northbrook"/>
    <n v="22"/>
    <n v="1"/>
    <s v="Unknown"/>
    <n v="1"/>
    <x v="0"/>
    <x v="2"/>
    <x v="274"/>
    <x v="247"/>
    <x v="255"/>
    <n v="25200"/>
    <x v="9"/>
    <x v="34"/>
    <x v="20"/>
    <x v="0"/>
    <s v="Low"/>
    <s v="Evening"/>
    <x v="6"/>
  </r>
  <r>
    <n v="179"/>
    <n v="32"/>
    <n v="907012"/>
    <d v="1996-12-15T00:00:00"/>
    <s v="OH"/>
    <s v="500/1000"/>
    <n v="2000"/>
    <n v="1246.68"/>
    <n v="0"/>
    <n v="440251"/>
    <s v="FEMALE"/>
    <s v="PhD"/>
    <s v="Priv-House-Serv"/>
    <s v="Own-Child"/>
    <n v="0"/>
    <n v="0"/>
    <d v="2015-01-28T00:00:00"/>
    <s v="Single Vehicle Collision"/>
    <s v="Front Collision"/>
    <s v="Minor Damage"/>
    <s v="Fire"/>
    <s v="NY"/>
    <s v="Arlington"/>
    <n v="10"/>
    <n v="1"/>
    <s v="Unknown"/>
    <n v="0"/>
    <x v="0"/>
    <x v="0"/>
    <x v="275"/>
    <x v="242"/>
    <x v="249"/>
    <n v="41300"/>
    <x v="7"/>
    <x v="24"/>
    <x v="17"/>
    <x v="0"/>
    <s v="High"/>
    <s v="Morning"/>
    <x v="6"/>
  </r>
  <r>
    <n v="89"/>
    <n v="32"/>
    <n v="515457"/>
    <d v="1996-12-18T00:00:00"/>
    <s v="IN"/>
    <s v="250/500"/>
    <n v="1000"/>
    <n v="988.93"/>
    <n v="0"/>
    <n v="614187"/>
    <s v="FEMALE"/>
    <s v="High School"/>
    <s v="Craft-Repair"/>
    <s v="Unmarried"/>
    <n v="27600"/>
    <n v="0"/>
    <d v="2015-01-23T00:00:00"/>
    <s v="Single Vehicle Collision"/>
    <s v="Front Collision"/>
    <s v="Total Loss"/>
    <s v="Other"/>
    <s v="NY"/>
    <s v="Columbus"/>
    <n v="11"/>
    <n v="1"/>
    <s v="Unknown"/>
    <n v="2"/>
    <x v="3"/>
    <x v="1"/>
    <x v="276"/>
    <x v="248"/>
    <x v="256"/>
    <n v="53830"/>
    <x v="4"/>
    <x v="4"/>
    <x v="10"/>
    <x v="0"/>
    <s v="Medium"/>
    <s v="Morning"/>
    <x v="6"/>
  </r>
  <r>
    <n v="95"/>
    <n v="32"/>
    <n v="433663"/>
    <d v="1996-12-21T00:00:00"/>
    <s v="IN"/>
    <s v="500/1000"/>
    <n v="2000"/>
    <n v="1356.64"/>
    <n v="0"/>
    <n v="449352"/>
    <s v="MALE"/>
    <s v="Masters"/>
    <s v="Machine-Op-Inspct"/>
    <s v="Not-In-Family"/>
    <n v="67800"/>
    <n v="-48600"/>
    <d v="2015-02-23T00:00:00"/>
    <s v="Multi-Vehicle Collision"/>
    <s v="Side Collision"/>
    <s v="Total Loss"/>
    <s v="Police"/>
    <s v="SC"/>
    <s v="Springfield"/>
    <n v="21"/>
    <n v="3"/>
    <s v="Yes"/>
    <n v="0"/>
    <x v="3"/>
    <x v="1"/>
    <x v="277"/>
    <x v="15"/>
    <x v="257"/>
    <n v="52920"/>
    <x v="6"/>
    <x v="7"/>
    <x v="7"/>
    <x v="0"/>
    <s v="High"/>
    <s v="Evening"/>
    <x v="6"/>
  </r>
  <r>
    <n v="138"/>
    <n v="33"/>
    <n v="296960"/>
    <d v="1997-01-18T00:00:00"/>
    <s v="IL"/>
    <s v="250/500"/>
    <n v="500"/>
    <n v="1362.87"/>
    <n v="5000000"/>
    <n v="445904"/>
    <s v="FEMALE"/>
    <s v="JD"/>
    <s v="Exec-Managerial"/>
    <s v="Own-Child"/>
    <n v="56900"/>
    <n v="-56900"/>
    <d v="2015-02-24T00:00:00"/>
    <s v="Single Vehicle Collision"/>
    <s v="Side Collision"/>
    <s v="Minor Damage"/>
    <s v="Other"/>
    <s v="NY"/>
    <s v="Springfield"/>
    <n v="6"/>
    <n v="1"/>
    <s v="No"/>
    <n v="2"/>
    <x v="1"/>
    <x v="0"/>
    <x v="278"/>
    <x v="249"/>
    <x v="212"/>
    <n v="66330"/>
    <x v="11"/>
    <x v="31"/>
    <x v="11"/>
    <x v="0"/>
    <s v="Low"/>
    <s v="Morning"/>
    <x v="7"/>
  </r>
  <r>
    <n v="48"/>
    <n v="44"/>
    <n v="297816"/>
    <d v="1997-02-03T00:00:00"/>
    <s v="IL"/>
    <s v="100/300"/>
    <n v="2000"/>
    <n v="1400.74"/>
    <n v="0"/>
    <n v="611118"/>
    <s v="MALE"/>
    <s v="College"/>
    <s v="Sales"/>
    <s v="Other-Relative"/>
    <n v="34000"/>
    <n v="-55600"/>
    <d v="2015-01-21T00:00:00"/>
    <s v="Multi-Vehicle Collision"/>
    <s v="Rear Collision"/>
    <s v="Major Damage"/>
    <s v="Police"/>
    <s v="NC"/>
    <s v="Arlington"/>
    <n v="23"/>
    <n v="3"/>
    <s v="Yes"/>
    <n v="0"/>
    <x v="2"/>
    <x v="0"/>
    <x v="279"/>
    <x v="250"/>
    <x v="258"/>
    <n v="52380"/>
    <x v="13"/>
    <x v="32"/>
    <x v="18"/>
    <x v="0"/>
    <s v="High"/>
    <s v="Evening"/>
    <x v="7"/>
  </r>
  <r>
    <n v="274"/>
    <n v="46"/>
    <n v="351741"/>
    <d v="1997-02-03T00:00:00"/>
    <s v="OH"/>
    <s v="500/1000"/>
    <n v="1000"/>
    <n v="1372.18"/>
    <n v="0"/>
    <n v="439929"/>
    <s v="MALE"/>
    <s v="High School"/>
    <s v="Exec-Managerial"/>
    <s v="Not-In-Family"/>
    <n v="0"/>
    <n v="0"/>
    <d v="2015-01-13T00:00:00"/>
    <s v="Multi-Vehicle Collision"/>
    <s v="Side Collision"/>
    <s v="Total Loss"/>
    <s v="Other"/>
    <s v="WV"/>
    <s v="River wood"/>
    <n v="22"/>
    <n v="3"/>
    <s v="No"/>
    <n v="1"/>
    <x v="3"/>
    <x v="0"/>
    <x v="280"/>
    <x v="251"/>
    <x v="111"/>
    <n v="60400"/>
    <x v="11"/>
    <x v="31"/>
    <x v="4"/>
    <x v="0"/>
    <s v="Medium"/>
    <s v="Evening"/>
    <x v="7"/>
  </r>
  <r>
    <n v="27"/>
    <n v="33"/>
    <n v="485665"/>
    <d v="1997-02-05T00:00:00"/>
    <s v="IL"/>
    <s v="100/300"/>
    <n v="500"/>
    <n v="1442.99"/>
    <n v="0"/>
    <n v="601734"/>
    <s v="FEMALE"/>
    <s v="PhD"/>
    <s v="Other-Service"/>
    <s v="Own-Child"/>
    <n v="0"/>
    <n v="0"/>
    <d v="2015-01-30T00:00:00"/>
    <s v="Single Vehicle Collision"/>
    <s v="Front Collision"/>
    <s v="Total Loss"/>
    <s v="Police"/>
    <s v="WV"/>
    <s v="Arlington"/>
    <n v="21"/>
    <n v="1"/>
    <s v="No"/>
    <n v="1"/>
    <x v="0"/>
    <x v="1"/>
    <x v="281"/>
    <x v="252"/>
    <x v="259"/>
    <n v="22160"/>
    <x v="6"/>
    <x v="7"/>
    <x v="13"/>
    <x v="0"/>
    <s v="Low"/>
    <s v="Evening"/>
    <x v="7"/>
  </r>
  <r>
    <n v="147"/>
    <n v="31"/>
    <n v="746630"/>
    <d v="1997-02-10T00:00:00"/>
    <s v="IN"/>
    <s v="250/500"/>
    <n v="500"/>
    <n v="1054.92"/>
    <n v="6000000"/>
    <n v="468232"/>
    <s v="FEMALE"/>
    <s v="PhD"/>
    <s v="Prof-Specialty"/>
    <s v="Own-Child"/>
    <n v="51900"/>
    <n v="0"/>
    <d v="2015-01-16T00:00:00"/>
    <s v="Single Vehicle Collision"/>
    <s v="Front Collision"/>
    <s v="Major Damage"/>
    <s v="Other"/>
    <s v="NY"/>
    <s v="Northbrook"/>
    <n v="4"/>
    <n v="1"/>
    <s v="Unknown"/>
    <n v="0"/>
    <x v="1"/>
    <x v="0"/>
    <x v="282"/>
    <x v="253"/>
    <x v="5"/>
    <n v="59710"/>
    <x v="6"/>
    <x v="8"/>
    <x v="18"/>
    <x v="1"/>
    <s v="Low"/>
    <s v="Night"/>
    <x v="7"/>
  </r>
  <r>
    <n v="171"/>
    <n v="34"/>
    <n v="964657"/>
    <d v="1997-02-18T00:00:00"/>
    <s v="IN"/>
    <s v="250/500"/>
    <n v="2000"/>
    <n v="1277.25"/>
    <n v="0"/>
    <n v="605169"/>
    <s v="FEMALE"/>
    <s v="College"/>
    <s v="Exec-Managerial"/>
    <s v="Other-Relative"/>
    <n v="84900"/>
    <n v="0"/>
    <d v="2015-01-19T00:00:00"/>
    <s v="Single Vehicle Collision"/>
    <s v="Rear Collision"/>
    <s v="Major Damage"/>
    <s v="Police"/>
    <s v="NY"/>
    <s v="Springfield"/>
    <n v="14"/>
    <n v="1"/>
    <s v="No"/>
    <n v="1"/>
    <x v="2"/>
    <x v="0"/>
    <x v="283"/>
    <x v="254"/>
    <x v="260"/>
    <n v="48440"/>
    <x v="12"/>
    <x v="36"/>
    <x v="9"/>
    <x v="1"/>
    <s v="High"/>
    <s v="Afternoon"/>
    <x v="7"/>
  </r>
  <r>
    <n v="292"/>
    <n v="44"/>
    <n v="200827"/>
    <d v="1997-02-28T00:00:00"/>
    <s v="OH"/>
    <s v="500/1000"/>
    <n v="500"/>
    <n v="1097.57"/>
    <n v="0"/>
    <n v="462836"/>
    <s v="MALE"/>
    <s v="PhD"/>
    <s v="Priv-House-Serv"/>
    <s v="Unmarried"/>
    <n v="0"/>
    <n v="0"/>
    <d v="2015-02-28T00:00:00"/>
    <s v="Single Vehicle Collision"/>
    <s v="Side Collision"/>
    <s v="Total Loss"/>
    <s v="Other"/>
    <s v="SC"/>
    <s v="Columbus"/>
    <n v="12"/>
    <n v="1"/>
    <s v="No"/>
    <n v="1"/>
    <x v="1"/>
    <x v="1"/>
    <x v="284"/>
    <x v="255"/>
    <x v="261"/>
    <n v="49360"/>
    <x v="8"/>
    <x v="23"/>
    <x v="6"/>
    <x v="0"/>
    <s v="Low"/>
    <s v="Afternoon"/>
    <x v="7"/>
  </r>
  <r>
    <n v="228"/>
    <n v="40"/>
    <n v="136520"/>
    <d v="1997-03-01T00:00:00"/>
    <s v="IN"/>
    <s v="100/300"/>
    <n v="500"/>
    <n v="1450.98"/>
    <n v="0"/>
    <n v="478609"/>
    <s v="MALE"/>
    <s v="Associate"/>
    <s v="Exec-Managerial"/>
    <s v="Husband"/>
    <n v="43700"/>
    <n v="0"/>
    <d v="2015-01-18T00:00:00"/>
    <s v="Parked Car"/>
    <s v="Unknown"/>
    <s v="Trivial Damage"/>
    <s v="Police"/>
    <s v="WV"/>
    <s v="North bend"/>
    <n v="20"/>
    <n v="1"/>
    <s v="Unknown"/>
    <n v="0"/>
    <x v="2"/>
    <x v="2"/>
    <x v="107"/>
    <x v="256"/>
    <x v="104"/>
    <n v="3850"/>
    <x v="6"/>
    <x v="7"/>
    <x v="16"/>
    <x v="0"/>
    <s v="Low"/>
    <s v="Evening"/>
    <x v="7"/>
  </r>
  <r>
    <n v="303"/>
    <n v="50"/>
    <n v="521694"/>
    <d v="1997-03-03T00:00:00"/>
    <s v="IL"/>
    <s v="100/300"/>
    <n v="2000"/>
    <n v="836.11"/>
    <n v="5000000"/>
    <n v="464230"/>
    <s v="MALE"/>
    <s v="Masters"/>
    <s v="Sales"/>
    <s v="Not-In-Family"/>
    <n v="0"/>
    <n v="0"/>
    <d v="2015-01-20T00:00:00"/>
    <s v="Multi-Vehicle Collision"/>
    <s v="Side Collision"/>
    <s v="Major Damage"/>
    <s v="Fire"/>
    <s v="SC"/>
    <s v="Springfield"/>
    <n v="1"/>
    <n v="4"/>
    <s v="Yes"/>
    <n v="1"/>
    <x v="2"/>
    <x v="2"/>
    <x v="285"/>
    <x v="257"/>
    <x v="262"/>
    <n v="54630"/>
    <x v="4"/>
    <x v="4"/>
    <x v="16"/>
    <x v="0"/>
    <s v="High"/>
    <s v="Night"/>
    <x v="7"/>
  </r>
  <r>
    <n v="192"/>
    <n v="35"/>
    <n v="582011"/>
    <d v="1997-03-10T00:00:00"/>
    <s v="IL"/>
    <s v="100/300"/>
    <n v="1000"/>
    <n v="1245.8900000000001"/>
    <n v="0"/>
    <n v="435481"/>
    <s v="FEMALE"/>
    <s v="Masters"/>
    <s v="Exec-Managerial"/>
    <s v="Wife"/>
    <n v="0"/>
    <n v="-40300"/>
    <d v="2015-01-01T00:00:00"/>
    <s v="Single Vehicle Collision"/>
    <s v="Rear Collision"/>
    <s v="Total Loss"/>
    <s v="Other"/>
    <s v="WV"/>
    <s v="Springfield"/>
    <n v="19"/>
    <n v="1"/>
    <s v="No"/>
    <n v="0"/>
    <x v="1"/>
    <x v="0"/>
    <x v="286"/>
    <x v="258"/>
    <x v="263"/>
    <n v="53620"/>
    <x v="5"/>
    <x v="20"/>
    <x v="15"/>
    <x v="0"/>
    <s v="Medium"/>
    <s v="Evening"/>
    <x v="7"/>
  </r>
  <r>
    <n v="107"/>
    <n v="26"/>
    <n v="261119"/>
    <d v="1997-03-21T00:00:00"/>
    <s v="IL"/>
    <s v="500/1000"/>
    <n v="2000"/>
    <n v="932.14"/>
    <n v="0"/>
    <n v="612550"/>
    <s v="MALE"/>
    <s v="MD"/>
    <s v="Sales"/>
    <s v="Own-Child"/>
    <n v="40600"/>
    <n v="0"/>
    <d v="2015-01-10T00:00:00"/>
    <s v="Multi-Vehicle Collision"/>
    <s v="Rear Collision"/>
    <s v="Total Loss"/>
    <s v="Fire"/>
    <s v="SC"/>
    <s v="Columbus"/>
    <n v="2"/>
    <n v="3"/>
    <s v="No"/>
    <n v="2"/>
    <x v="3"/>
    <x v="2"/>
    <x v="287"/>
    <x v="259"/>
    <x v="264"/>
    <n v="57200"/>
    <x v="3"/>
    <x v="10"/>
    <x v="9"/>
    <x v="1"/>
    <s v="High"/>
    <s v="Night"/>
    <x v="7"/>
  </r>
  <r>
    <n v="243"/>
    <n v="41"/>
    <n v="621756"/>
    <d v="1997-04-21T00:00:00"/>
    <s v="IN"/>
    <s v="100/300"/>
    <n v="1000"/>
    <n v="1129.23"/>
    <n v="0"/>
    <n v="470190"/>
    <s v="FEMALE"/>
    <s v="College"/>
    <s v="Farming-Fishing"/>
    <s v="Own-Child"/>
    <n v="17300"/>
    <n v="-60400"/>
    <d v="2015-02-23T00:00:00"/>
    <s v="Single Vehicle Collision"/>
    <s v="Front Collision"/>
    <s v="Major Damage"/>
    <s v="Fire"/>
    <s v="WV"/>
    <s v="Hillsdale"/>
    <n v="1"/>
    <n v="1"/>
    <s v="Unknown"/>
    <n v="1"/>
    <x v="1"/>
    <x v="1"/>
    <x v="288"/>
    <x v="260"/>
    <x v="265"/>
    <n v="35210"/>
    <x v="7"/>
    <x v="16"/>
    <x v="10"/>
    <x v="1"/>
    <s v="Medium"/>
    <s v="Night"/>
    <x v="7"/>
  </r>
  <r>
    <n v="140"/>
    <n v="31"/>
    <n v="388671"/>
    <d v="1997-05-01T00:00:00"/>
    <s v="OH"/>
    <s v="250/500"/>
    <n v="2000"/>
    <n v="1554.86"/>
    <n v="6000000"/>
    <n v="608758"/>
    <s v="FEMALE"/>
    <s v="JD"/>
    <s v="Armed-Forces"/>
    <s v="Wife"/>
    <n v="59000"/>
    <n v="0"/>
    <d v="2015-02-16T00:00:00"/>
    <s v="Parked Car"/>
    <s v="Unknown"/>
    <s v="Minor Damage"/>
    <s v="None"/>
    <s v="WV"/>
    <s v="Arlington"/>
    <n v="2"/>
    <n v="1"/>
    <s v="Yes"/>
    <n v="1"/>
    <x v="2"/>
    <x v="0"/>
    <x v="171"/>
    <x v="102"/>
    <x v="109"/>
    <n v="4760"/>
    <x v="0"/>
    <x v="0"/>
    <x v="8"/>
    <x v="1"/>
    <s v="High"/>
    <s v="Night"/>
    <x v="7"/>
  </r>
  <r>
    <n v="439"/>
    <n v="56"/>
    <n v="836272"/>
    <d v="1997-05-11T00:00:00"/>
    <s v="OH"/>
    <s v="100/300"/>
    <n v="500"/>
    <n v="1280.9000000000001"/>
    <n v="0"/>
    <n v="604289"/>
    <s v="MALE"/>
    <s v="High School"/>
    <s v="Armed-Forces"/>
    <s v="Own-Child"/>
    <n v="48900"/>
    <n v="-40900"/>
    <d v="2015-01-30T00:00:00"/>
    <s v="Single Vehicle Collision"/>
    <s v="Rear Collision"/>
    <s v="Minor Damage"/>
    <s v="Ambulance"/>
    <s v="NC"/>
    <s v="Springfield"/>
    <n v="9"/>
    <n v="1"/>
    <s v="No"/>
    <n v="2"/>
    <x v="1"/>
    <x v="0"/>
    <x v="289"/>
    <x v="261"/>
    <x v="189"/>
    <n v="30000"/>
    <x v="13"/>
    <x v="32"/>
    <x v="4"/>
    <x v="0"/>
    <s v="Low"/>
    <s v="Morning"/>
    <x v="7"/>
  </r>
  <r>
    <n v="284"/>
    <n v="48"/>
    <n v="498140"/>
    <d v="1997-05-15T00:00:00"/>
    <s v="IN"/>
    <s v="500/1000"/>
    <n v="2000"/>
    <n v="769.95"/>
    <n v="0"/>
    <n v="605486"/>
    <s v="MALE"/>
    <s v="Masters"/>
    <s v="Prof-Specialty"/>
    <s v="Not-In-Family"/>
    <n v="0"/>
    <n v="-44200"/>
    <d v="2015-01-19T00:00:00"/>
    <s v="Multi-Vehicle Collision"/>
    <s v="Side Collision"/>
    <s v="Major Damage"/>
    <s v="Ambulance"/>
    <s v="NY"/>
    <s v="Hillsdale"/>
    <n v="16"/>
    <n v="2"/>
    <s v="Unknown"/>
    <n v="2"/>
    <x v="3"/>
    <x v="2"/>
    <x v="290"/>
    <x v="182"/>
    <x v="191"/>
    <n v="44320"/>
    <x v="3"/>
    <x v="10"/>
    <x v="18"/>
    <x v="1"/>
    <s v="High"/>
    <s v="Afternoon"/>
    <x v="7"/>
  </r>
  <r>
    <n v="211"/>
    <n v="38"/>
    <n v="752504"/>
    <d v="1997-05-15T00:00:00"/>
    <s v="IN"/>
    <s v="250/500"/>
    <n v="1000"/>
    <n v="1055.0899999999999"/>
    <n v="0"/>
    <n v="433250"/>
    <s v="FEMALE"/>
    <s v="Masters"/>
    <s v="Transport-Moving"/>
    <s v="Own-Child"/>
    <n v="0"/>
    <n v="0"/>
    <d v="2015-01-27T00:00:00"/>
    <s v="Single Vehicle Collision"/>
    <s v="Front Collision"/>
    <s v="Total Loss"/>
    <s v="Fire"/>
    <s v="NY"/>
    <s v="Columbus"/>
    <n v="12"/>
    <n v="1"/>
    <s v="Unknown"/>
    <n v="0"/>
    <x v="3"/>
    <x v="1"/>
    <x v="291"/>
    <x v="262"/>
    <x v="266"/>
    <n v="66560"/>
    <x v="11"/>
    <x v="17"/>
    <x v="6"/>
    <x v="1"/>
    <s v="Medium"/>
    <s v="Afternoon"/>
    <x v="7"/>
  </r>
  <r>
    <n v="229"/>
    <n v="37"/>
    <n v="340614"/>
    <d v="1997-06-01T00:00:00"/>
    <s v="IL"/>
    <s v="250/500"/>
    <n v="2000"/>
    <n v="1212.1199999999999"/>
    <n v="0"/>
    <n v="446544"/>
    <s v="FEMALE"/>
    <s v="MD"/>
    <s v="Craft-Repair"/>
    <s v="Not-In-Family"/>
    <n v="65600"/>
    <n v="0"/>
    <d v="2015-01-29T00:00:00"/>
    <s v="Multi-Vehicle Collision"/>
    <s v="Side Collision"/>
    <s v="Major Damage"/>
    <s v="Other"/>
    <s v="WV"/>
    <s v="Columbus"/>
    <n v="14"/>
    <n v="3"/>
    <s v="Yes"/>
    <n v="1"/>
    <x v="0"/>
    <x v="1"/>
    <x v="292"/>
    <x v="263"/>
    <x v="267"/>
    <n v="51570"/>
    <x v="2"/>
    <x v="22"/>
    <x v="20"/>
    <x v="0"/>
    <s v="High"/>
    <s v="Afternoon"/>
    <x v="7"/>
  </r>
  <r>
    <n v="229"/>
    <n v="43"/>
    <n v="791425"/>
    <d v="1997-06-18T00:00:00"/>
    <s v="IN"/>
    <s v="250/500"/>
    <n v="2000"/>
    <n v="1585.54"/>
    <n v="0"/>
    <n v="463153"/>
    <s v="MALE"/>
    <s v="High School"/>
    <s v="Protective-Serv"/>
    <s v="Not-In-Family"/>
    <n v="42600"/>
    <n v="-44400"/>
    <d v="2015-02-26T00:00:00"/>
    <s v="Vehicle Theft"/>
    <s v="Unknown"/>
    <s v="Minor Damage"/>
    <s v="None"/>
    <s v="WV"/>
    <s v="Hillsdale"/>
    <n v="3"/>
    <n v="1"/>
    <s v="No"/>
    <n v="1"/>
    <x v="1"/>
    <x v="1"/>
    <x v="223"/>
    <x v="183"/>
    <x v="192"/>
    <n v="3360"/>
    <x v="12"/>
    <x v="27"/>
    <x v="13"/>
    <x v="0"/>
    <s v="High"/>
    <s v="Night"/>
    <x v="7"/>
  </r>
  <r>
    <n v="210"/>
    <n v="39"/>
    <n v="620020"/>
    <d v="1997-06-21T00:00:00"/>
    <s v="OH"/>
    <s v="500/1000"/>
    <n v="1000"/>
    <n v="984.45"/>
    <n v="0"/>
    <n v="474998"/>
    <s v="MALE"/>
    <s v="Associate"/>
    <s v="Armed-Forces"/>
    <s v="Unmarried"/>
    <n v="0"/>
    <n v="0"/>
    <d v="2015-01-02T00:00:00"/>
    <s v="Vehicle Theft"/>
    <s v="Unknown"/>
    <s v="Minor Damage"/>
    <s v="None"/>
    <s v="NC"/>
    <s v="River wood"/>
    <n v="4"/>
    <n v="1"/>
    <s v="Yes"/>
    <n v="1"/>
    <x v="2"/>
    <x v="0"/>
    <x v="293"/>
    <x v="72"/>
    <x v="268"/>
    <n v="6240"/>
    <x v="4"/>
    <x v="29"/>
    <x v="2"/>
    <x v="0"/>
    <s v="Medium"/>
    <s v="Night"/>
    <x v="7"/>
  </r>
  <r>
    <n v="244"/>
    <n v="40"/>
    <n v="645258"/>
    <d v="1997-07-04T00:00:00"/>
    <s v="OH"/>
    <s v="500/1000"/>
    <n v="2000"/>
    <n v="1267.81"/>
    <n v="5000000"/>
    <n v="603123"/>
    <s v="FEMALE"/>
    <s v="Masters"/>
    <s v="Exec-Managerial"/>
    <s v="Wife"/>
    <n v="0"/>
    <n v="0"/>
    <d v="2015-01-03T00:00:00"/>
    <s v="Vehicle Theft"/>
    <s v="Unknown"/>
    <s v="Trivial Damage"/>
    <s v="None"/>
    <s v="NC"/>
    <s v="Northbrook"/>
    <n v="10"/>
    <n v="1"/>
    <s v="Unknown"/>
    <n v="2"/>
    <x v="0"/>
    <x v="0"/>
    <x v="19"/>
    <x v="264"/>
    <x v="269"/>
    <n v="4620"/>
    <x v="10"/>
    <x v="21"/>
    <x v="6"/>
    <x v="0"/>
    <s v="High"/>
    <s v="Morning"/>
    <x v="7"/>
  </r>
  <r>
    <n v="479"/>
    <n v="60"/>
    <n v="232854"/>
    <d v="1997-07-07T00:00:00"/>
    <s v="IL"/>
    <s v="100/300"/>
    <n v="2000"/>
    <n v="1304.83"/>
    <n v="0"/>
    <n v="473638"/>
    <s v="FEMALE"/>
    <s v="College"/>
    <s v="Other-Service"/>
    <s v="Husband"/>
    <n v="0"/>
    <n v="0"/>
    <d v="2015-01-09T00:00:00"/>
    <s v="Single Vehicle Collision"/>
    <s v="Rear Collision"/>
    <s v="Total Loss"/>
    <s v="Ambulance"/>
    <s v="NY"/>
    <s v="Arlington"/>
    <n v="18"/>
    <n v="1"/>
    <s v="No"/>
    <n v="0"/>
    <x v="1"/>
    <x v="2"/>
    <x v="60"/>
    <x v="265"/>
    <x v="270"/>
    <n v="45450"/>
    <x v="0"/>
    <x v="0"/>
    <x v="19"/>
    <x v="0"/>
    <s v="High"/>
    <s v="Evening"/>
    <x v="7"/>
  </r>
  <r>
    <n v="104"/>
    <n v="32"/>
    <n v="904191"/>
    <d v="1997-07-14T00:00:00"/>
    <s v="IN"/>
    <s v="250/500"/>
    <n v="500"/>
    <n v="1158.03"/>
    <n v="0"/>
    <n v="434247"/>
    <s v="MALE"/>
    <s v="High School"/>
    <s v="Exec-Managerial"/>
    <s v="Own-Child"/>
    <n v="31900"/>
    <n v="-44600"/>
    <d v="2015-01-08T00:00:00"/>
    <s v="Multi-Vehicle Collision"/>
    <s v="Rear Collision"/>
    <s v="Total Loss"/>
    <s v="Police"/>
    <s v="NY"/>
    <s v="River wood"/>
    <n v="23"/>
    <n v="3"/>
    <s v="Yes"/>
    <n v="1"/>
    <x v="3"/>
    <x v="1"/>
    <x v="294"/>
    <x v="266"/>
    <x v="271"/>
    <n v="44010"/>
    <x v="12"/>
    <x v="27"/>
    <x v="17"/>
    <x v="1"/>
    <s v="Low"/>
    <s v="Evening"/>
    <x v="7"/>
  </r>
  <r>
    <n v="283"/>
    <n v="43"/>
    <n v="631565"/>
    <d v="1997-07-14T00:00:00"/>
    <s v="IN"/>
    <s v="100/300"/>
    <n v="2000"/>
    <n v="1161.9100000000001"/>
    <n v="0"/>
    <n v="457722"/>
    <s v="FEMALE"/>
    <s v="Associate"/>
    <s v="Adm-Clerical"/>
    <s v="Not-In-Family"/>
    <n v="0"/>
    <n v="-50400"/>
    <d v="2015-01-17T00:00:00"/>
    <s v="Parked Car"/>
    <s v="Unknown"/>
    <s v="Minor Damage"/>
    <s v="None"/>
    <s v="WV"/>
    <s v="Northbrook"/>
    <n v="9"/>
    <n v="1"/>
    <s v="Unknown"/>
    <n v="0"/>
    <x v="3"/>
    <x v="2"/>
    <x v="295"/>
    <x v="127"/>
    <x v="138"/>
    <n v="3900"/>
    <x v="11"/>
    <x v="35"/>
    <x v="17"/>
    <x v="0"/>
    <s v="High"/>
    <s v="Morning"/>
    <x v="7"/>
  </r>
  <r>
    <n v="199"/>
    <n v="37"/>
    <n v="982871"/>
    <d v="1997-07-27T00:00:00"/>
    <s v="IN"/>
    <s v="250/500"/>
    <n v="500"/>
    <n v="1262.08"/>
    <n v="0"/>
    <n v="474615"/>
    <s v="MALE"/>
    <s v="JD"/>
    <s v="Tech-Support"/>
    <s v="Wife"/>
    <n v="48500"/>
    <n v="0"/>
    <d v="2015-01-08T00:00:00"/>
    <s v="Single Vehicle Collision"/>
    <s v="Front Collision"/>
    <s v="Major Damage"/>
    <s v="Ambulance"/>
    <s v="NC"/>
    <s v="Columbus"/>
    <n v="4"/>
    <n v="1"/>
    <s v="Unknown"/>
    <n v="0"/>
    <x v="3"/>
    <x v="2"/>
    <x v="296"/>
    <x v="267"/>
    <x v="272"/>
    <n v="38290"/>
    <x v="1"/>
    <x v="1"/>
    <x v="1"/>
    <x v="1"/>
    <s v="Low"/>
    <s v="Night"/>
    <x v="7"/>
  </r>
  <r>
    <n v="33"/>
    <n v="33"/>
    <n v="758740"/>
    <d v="1997-08-04T00:00:00"/>
    <s v="IL"/>
    <s v="500/1000"/>
    <n v="1000"/>
    <n v="1096.79"/>
    <n v="6000000"/>
    <n v="446898"/>
    <s v="FEMALE"/>
    <s v="Associate"/>
    <s v="Handlers-Cleaners"/>
    <s v="Unmarried"/>
    <n v="45500"/>
    <n v="-60600"/>
    <d v="2015-01-07T00:00:00"/>
    <s v="Single Vehicle Collision"/>
    <s v="Rear Collision"/>
    <s v="Major Damage"/>
    <s v="Police"/>
    <s v="VA"/>
    <s v="Springfield"/>
    <n v="16"/>
    <n v="1"/>
    <s v="Unknown"/>
    <n v="2"/>
    <x v="0"/>
    <x v="0"/>
    <x v="297"/>
    <x v="268"/>
    <x v="273"/>
    <n v="65120"/>
    <x v="11"/>
    <x v="35"/>
    <x v="14"/>
    <x v="0"/>
    <s v="Medium"/>
    <s v="Afternoon"/>
    <x v="7"/>
  </r>
  <r>
    <n v="119"/>
    <n v="27"/>
    <n v="515698"/>
    <d v="1997-08-05T00:00:00"/>
    <s v="IN"/>
    <s v="250/500"/>
    <n v="2000"/>
    <n v="1097.6400000000001"/>
    <n v="0"/>
    <n v="614812"/>
    <s v="MALE"/>
    <s v="High School"/>
    <s v="Transport-Moving"/>
    <s v="Other-Relative"/>
    <n v="27100"/>
    <n v="0"/>
    <d v="2015-02-06T00:00:00"/>
    <s v="Multi-Vehicle Collision"/>
    <s v="Rear Collision"/>
    <s v="Major Damage"/>
    <s v="Other"/>
    <s v="PA"/>
    <s v="North bend"/>
    <n v="16"/>
    <n v="2"/>
    <s v="No"/>
    <n v="1"/>
    <x v="1"/>
    <x v="0"/>
    <x v="298"/>
    <x v="169"/>
    <x v="274"/>
    <n v="35400"/>
    <x v="10"/>
    <x v="21"/>
    <x v="17"/>
    <x v="0"/>
    <s v="High"/>
    <s v="Afternoon"/>
    <x v="7"/>
  </r>
  <r>
    <n v="233"/>
    <n v="41"/>
    <n v="728491"/>
    <d v="1997-08-30T00:00:00"/>
    <s v="OH"/>
    <s v="500/1000"/>
    <n v="2000"/>
    <n v="1615.14"/>
    <n v="0"/>
    <n v="606638"/>
    <s v="FEMALE"/>
    <s v="Associate"/>
    <s v="Tech-Support"/>
    <s v="Other-Relative"/>
    <n v="67100"/>
    <n v="0"/>
    <d v="2015-01-20T00:00:00"/>
    <s v="Vehicle Theft"/>
    <s v="Unknown"/>
    <s v="Minor Damage"/>
    <s v="None"/>
    <s v="NY"/>
    <s v="Springfield"/>
    <n v="6"/>
    <n v="1"/>
    <s v="No"/>
    <n v="0"/>
    <x v="0"/>
    <x v="0"/>
    <x v="299"/>
    <x v="102"/>
    <x v="109"/>
    <n v="2380"/>
    <x v="9"/>
    <x v="38"/>
    <x v="1"/>
    <x v="0"/>
    <s v="High"/>
    <s v="Morning"/>
    <x v="7"/>
  </r>
  <r>
    <n v="189"/>
    <n v="39"/>
    <n v="804751"/>
    <d v="1997-09-11T00:00:00"/>
    <s v="OH"/>
    <s v="250/500"/>
    <n v="2000"/>
    <n v="838.02"/>
    <n v="0"/>
    <n v="450702"/>
    <s v="FEMALE"/>
    <s v="College"/>
    <s v="Tech-Support"/>
    <s v="Own-Child"/>
    <n v="0"/>
    <n v="0"/>
    <d v="2015-02-13T00:00:00"/>
    <s v="Multi-Vehicle Collision"/>
    <s v="Rear Collision"/>
    <s v="Minor Damage"/>
    <s v="Police"/>
    <s v="VA"/>
    <s v="Northbrook"/>
    <n v="7"/>
    <n v="3"/>
    <s v="Unknown"/>
    <n v="2"/>
    <x v="1"/>
    <x v="1"/>
    <x v="300"/>
    <x v="269"/>
    <x v="275"/>
    <n v="51520"/>
    <x v="4"/>
    <x v="4"/>
    <x v="2"/>
    <x v="0"/>
    <s v="High"/>
    <s v="Morning"/>
    <x v="7"/>
  </r>
  <r>
    <n v="146"/>
    <n v="31"/>
    <n v="411289"/>
    <d v="1997-09-16T00:00:00"/>
    <s v="OH"/>
    <s v="250/500"/>
    <n v="2000"/>
    <n v="1082.72"/>
    <n v="0"/>
    <n v="478661"/>
    <s v="FEMALE"/>
    <s v="PhD"/>
    <s v="Machine-Op-Inspct"/>
    <s v="Not-In-Family"/>
    <n v="61400"/>
    <n v="-57500"/>
    <d v="2015-01-15T00:00:00"/>
    <s v="Vehicle Theft"/>
    <s v="Unknown"/>
    <s v="Minor Damage"/>
    <s v="None"/>
    <s v="SC"/>
    <s v="North bend"/>
    <n v="3"/>
    <n v="1"/>
    <s v="Yes"/>
    <n v="2"/>
    <x v="1"/>
    <x v="2"/>
    <x v="301"/>
    <x v="58"/>
    <x v="72"/>
    <n v="4060"/>
    <x v="10"/>
    <x v="15"/>
    <x v="3"/>
    <x v="0"/>
    <s v="High"/>
    <s v="Night"/>
    <x v="7"/>
  </r>
  <r>
    <n v="265"/>
    <n v="41"/>
    <n v="626074"/>
    <d v="1997-09-29T00:00:00"/>
    <s v="IN"/>
    <s v="250/500"/>
    <n v="2000"/>
    <n v="1724.46"/>
    <n v="6000000"/>
    <n v="432491"/>
    <s v="FEMALE"/>
    <s v="Associate"/>
    <s v="Craft-Repair"/>
    <s v="Own-Child"/>
    <n v="81800"/>
    <n v="0"/>
    <d v="2015-01-13T00:00:00"/>
    <s v="Multi-Vehicle Collision"/>
    <s v="Side Collision"/>
    <s v="Total Loss"/>
    <s v="Police"/>
    <s v="SC"/>
    <s v="North bend"/>
    <n v="18"/>
    <n v="3"/>
    <s v="Unknown"/>
    <n v="1"/>
    <x v="3"/>
    <x v="0"/>
    <x v="68"/>
    <x v="64"/>
    <x v="67"/>
    <n v="35360"/>
    <x v="3"/>
    <x v="3"/>
    <x v="0"/>
    <x v="0"/>
    <s v="High"/>
    <s v="Evening"/>
    <x v="7"/>
  </r>
  <r>
    <n v="163"/>
    <n v="38"/>
    <n v="413192"/>
    <d v="1997-10-02T00:00:00"/>
    <s v="IN"/>
    <s v="500/1000"/>
    <n v="2000"/>
    <n v="1453.92"/>
    <n v="0"/>
    <n v="607605"/>
    <s v="FEMALE"/>
    <s v="PhD"/>
    <s v="Other-Service"/>
    <s v="Other-Relative"/>
    <n v="51700"/>
    <n v="0"/>
    <d v="2015-02-21T00:00:00"/>
    <s v="Single Vehicle Collision"/>
    <s v="Side Collision"/>
    <s v="Minor Damage"/>
    <s v="Ambulance"/>
    <s v="NY"/>
    <s v="Hillsdale"/>
    <n v="13"/>
    <n v="1"/>
    <s v="Yes"/>
    <n v="2"/>
    <x v="3"/>
    <x v="0"/>
    <x v="62"/>
    <x v="270"/>
    <x v="61"/>
    <n v="55650"/>
    <x v="10"/>
    <x v="15"/>
    <x v="20"/>
    <x v="0"/>
    <s v="High"/>
    <s v="Afternoon"/>
    <x v="7"/>
  </r>
  <r>
    <n v="371"/>
    <n v="52"/>
    <n v="740505"/>
    <d v="1997-10-12T00:00:00"/>
    <s v="IL"/>
    <s v="250/500"/>
    <n v="1000"/>
    <n v="1242.96"/>
    <n v="7000000"/>
    <n v="449800"/>
    <s v="FEMALE"/>
    <s v="High School"/>
    <s v="Other-Service"/>
    <s v="Own-Child"/>
    <n v="0"/>
    <n v="-37100"/>
    <d v="2015-02-22T00:00:00"/>
    <s v="Multi-Vehicle Collision"/>
    <s v="Rear Collision"/>
    <s v="Minor Damage"/>
    <s v="Other"/>
    <s v="NY"/>
    <s v="River wood"/>
    <n v="2"/>
    <n v="2"/>
    <s v="Yes"/>
    <n v="2"/>
    <x v="1"/>
    <x v="0"/>
    <x v="302"/>
    <x v="271"/>
    <x v="276"/>
    <n v="68400"/>
    <x v="10"/>
    <x v="19"/>
    <x v="16"/>
    <x v="0"/>
    <s v="Medium"/>
    <s v="Night"/>
    <x v="7"/>
  </r>
  <r>
    <n v="426"/>
    <n v="54"/>
    <n v="398102"/>
    <d v="1997-10-24T00:00:00"/>
    <s v="IL"/>
    <s v="500/1000"/>
    <n v="2000"/>
    <n v="1097.71"/>
    <n v="0"/>
    <n v="605258"/>
    <s v="FEMALE"/>
    <s v="Masters"/>
    <s v="Adm-Clerical"/>
    <s v="Not-In-Family"/>
    <n v="29600"/>
    <n v="-22300"/>
    <d v="2015-01-12T00:00:00"/>
    <s v="Single Vehicle Collision"/>
    <s v="Side Collision"/>
    <s v="Minor Damage"/>
    <s v="Police"/>
    <s v="SC"/>
    <s v="Springfield"/>
    <n v="13"/>
    <n v="1"/>
    <s v="Yes"/>
    <n v="2"/>
    <x v="3"/>
    <x v="0"/>
    <x v="303"/>
    <x v="272"/>
    <x v="277"/>
    <n v="67200"/>
    <x v="4"/>
    <x v="4"/>
    <x v="2"/>
    <x v="0"/>
    <s v="High"/>
    <s v="Afternoon"/>
    <x v="7"/>
  </r>
  <r>
    <n v="97"/>
    <n v="26"/>
    <n v="951863"/>
    <d v="1997-10-28T00:00:00"/>
    <s v="OH"/>
    <s v="250/500"/>
    <n v="1000"/>
    <n v="1270.55"/>
    <n v="0"/>
    <n v="478532"/>
    <s v="MALE"/>
    <s v="Masters"/>
    <s v="Protective-Serv"/>
    <s v="Unmarried"/>
    <n v="0"/>
    <n v="-72100"/>
    <d v="2015-01-20T00:00:00"/>
    <s v="Multi-Vehicle Collision"/>
    <s v="Side Collision"/>
    <s v="Total Loss"/>
    <s v="Other"/>
    <s v="NC"/>
    <s v="River wood"/>
    <n v="10"/>
    <n v="3"/>
    <s v="Yes"/>
    <n v="2"/>
    <x v="3"/>
    <x v="2"/>
    <x v="304"/>
    <x v="273"/>
    <x v="278"/>
    <n v="61760"/>
    <x v="13"/>
    <x v="32"/>
    <x v="17"/>
    <x v="1"/>
    <s v="Medium"/>
    <s v="Morning"/>
    <x v="7"/>
  </r>
  <r>
    <n v="15"/>
    <n v="34"/>
    <n v="399524"/>
    <d v="1997-10-30T00:00:00"/>
    <s v="IL"/>
    <s v="100/300"/>
    <n v="1000"/>
    <n v="1829.63"/>
    <n v="0"/>
    <n v="452204"/>
    <s v="MALE"/>
    <s v="JD"/>
    <s v="Tech-Support"/>
    <s v="Not-In-Family"/>
    <n v="56700"/>
    <n v="0"/>
    <d v="2015-02-03T00:00:00"/>
    <s v="Multi-Vehicle Collision"/>
    <s v="Side Collision"/>
    <s v="Total Loss"/>
    <s v="Other"/>
    <s v="SC"/>
    <s v="Arlington"/>
    <n v="21"/>
    <n v="3"/>
    <s v="Yes"/>
    <n v="1"/>
    <x v="1"/>
    <x v="0"/>
    <x v="305"/>
    <x v="274"/>
    <x v="279"/>
    <n v="49200"/>
    <x v="3"/>
    <x v="3"/>
    <x v="4"/>
    <x v="0"/>
    <s v="Medium"/>
    <s v="Evening"/>
    <x v="7"/>
  </r>
  <r>
    <n v="164"/>
    <n v="38"/>
    <n v="319232"/>
    <d v="1997-10-31T00:00:00"/>
    <s v="IL"/>
    <s v="250/500"/>
    <n v="2000"/>
    <n v="1269.76"/>
    <n v="0"/>
    <n v="467743"/>
    <s v="FEMALE"/>
    <s v="PhD"/>
    <s v="Transport-Moving"/>
    <s v="Not-In-Family"/>
    <n v="44300"/>
    <n v="0"/>
    <d v="2015-01-17T00:00:00"/>
    <s v="Single Vehicle Collision"/>
    <s v="Rear Collision"/>
    <s v="Minor Damage"/>
    <s v="Fire"/>
    <s v="NY"/>
    <s v="Hillsdale"/>
    <n v="4"/>
    <n v="1"/>
    <s v="No"/>
    <n v="1"/>
    <x v="3"/>
    <x v="1"/>
    <x v="306"/>
    <x v="275"/>
    <x v="280"/>
    <n v="63000"/>
    <x v="2"/>
    <x v="22"/>
    <x v="3"/>
    <x v="0"/>
    <s v="High"/>
    <s v="Night"/>
    <x v="7"/>
  </r>
  <r>
    <n v="460"/>
    <n v="57"/>
    <n v="396590"/>
    <d v="1997-11-07T00:00:00"/>
    <s v="OH"/>
    <s v="100/300"/>
    <n v="2000"/>
    <n v="1567.37"/>
    <n v="0"/>
    <n v="602514"/>
    <s v="FEMALE"/>
    <s v="JD"/>
    <s v="Craft-Repair"/>
    <s v="Husband"/>
    <n v="62500"/>
    <n v="0"/>
    <d v="2015-02-15T00:00:00"/>
    <s v="Single Vehicle Collision"/>
    <s v="Front Collision"/>
    <s v="Major Damage"/>
    <s v="Other"/>
    <s v="NY"/>
    <s v="River wood"/>
    <n v="10"/>
    <n v="1"/>
    <s v="Unknown"/>
    <n v="2"/>
    <x v="3"/>
    <x v="2"/>
    <x v="205"/>
    <x v="245"/>
    <x v="252"/>
    <n v="40810"/>
    <x v="1"/>
    <x v="5"/>
    <x v="0"/>
    <x v="1"/>
    <s v="High"/>
    <s v="Morning"/>
    <x v="7"/>
  </r>
  <r>
    <n v="43"/>
    <n v="43"/>
    <n v="528385"/>
    <d v="1997-11-07T00:00:00"/>
    <s v="IL"/>
    <s v="500/1000"/>
    <n v="500"/>
    <n v="1320.39"/>
    <n v="0"/>
    <n v="604861"/>
    <s v="FEMALE"/>
    <s v="Associate"/>
    <s v="Armed-Forces"/>
    <s v="Not-In-Family"/>
    <n v="0"/>
    <n v="0"/>
    <d v="2015-01-19T00:00:00"/>
    <s v="Single Vehicle Collision"/>
    <s v="Rear Collision"/>
    <s v="Major Damage"/>
    <s v="Ambulance"/>
    <s v="WV"/>
    <s v="Arlington"/>
    <n v="16"/>
    <n v="1"/>
    <s v="Unknown"/>
    <n v="2"/>
    <x v="0"/>
    <x v="0"/>
    <x v="307"/>
    <x v="276"/>
    <x v="281"/>
    <n v="50890"/>
    <x v="0"/>
    <x v="25"/>
    <x v="9"/>
    <x v="1"/>
    <s v="Low"/>
    <s v="Afternoon"/>
    <x v="7"/>
  </r>
  <r>
    <n v="435"/>
    <n v="58"/>
    <n v="786432"/>
    <d v="1997-11-15T00:00:00"/>
    <s v="IN"/>
    <s v="100/300"/>
    <n v="2000"/>
    <n v="1145.8499999999999"/>
    <n v="0"/>
    <n v="471784"/>
    <s v="MALE"/>
    <s v="JD"/>
    <s v="Sales"/>
    <s v="Not-In-Family"/>
    <n v="0"/>
    <n v="-40000"/>
    <d v="2015-01-10T00:00:00"/>
    <s v="Multi-Vehicle Collision"/>
    <s v="Rear Collision"/>
    <s v="Total Loss"/>
    <s v="Other"/>
    <s v="NY"/>
    <s v="Columbus"/>
    <n v="19"/>
    <n v="3"/>
    <s v="Unknown"/>
    <n v="1"/>
    <x v="0"/>
    <x v="1"/>
    <x v="308"/>
    <x v="277"/>
    <x v="282"/>
    <n v="27660"/>
    <x v="5"/>
    <x v="6"/>
    <x v="5"/>
    <x v="0"/>
    <s v="High"/>
    <s v="Evening"/>
    <x v="7"/>
  </r>
  <r>
    <n v="132"/>
    <n v="32"/>
    <n v="684653"/>
    <d v="1997-11-15T00:00:00"/>
    <s v="OH"/>
    <s v="250/500"/>
    <n v="2000"/>
    <n v="1106.8399999999999"/>
    <n v="0"/>
    <n v="464362"/>
    <s v="MALE"/>
    <s v="PhD"/>
    <s v="Other-Service"/>
    <s v="Wife"/>
    <n v="43100"/>
    <n v="-31900"/>
    <d v="2015-01-07T00:00:00"/>
    <s v="Vehicle Theft"/>
    <s v="Unknown"/>
    <s v="Minor Damage"/>
    <s v="Police"/>
    <s v="SC"/>
    <s v="River wood"/>
    <n v="21"/>
    <n v="1"/>
    <s v="Yes"/>
    <n v="1"/>
    <x v="0"/>
    <x v="1"/>
    <x v="309"/>
    <x v="278"/>
    <x v="283"/>
    <n v="3920"/>
    <x v="7"/>
    <x v="16"/>
    <x v="6"/>
    <x v="0"/>
    <s v="High"/>
    <s v="Evening"/>
    <x v="7"/>
  </r>
  <r>
    <n v="60"/>
    <n v="23"/>
    <n v="842643"/>
    <d v="1997-11-20T00:00:00"/>
    <s v="OH"/>
    <s v="500/1000"/>
    <n v="500"/>
    <n v="1215.3599999999999"/>
    <n v="3000000"/>
    <n v="432220"/>
    <s v="MALE"/>
    <s v="MD"/>
    <s v="Protective-Serv"/>
    <s v="Wife"/>
    <n v="0"/>
    <n v="0"/>
    <d v="2015-01-22T00:00:00"/>
    <s v="Single Vehicle Collision"/>
    <s v="Rear Collision"/>
    <s v="Total Loss"/>
    <s v="Ambulance"/>
    <s v="SC"/>
    <s v="North bend"/>
    <n v="9"/>
    <n v="1"/>
    <s v="Yes"/>
    <n v="1"/>
    <x v="1"/>
    <x v="2"/>
    <x v="310"/>
    <x v="279"/>
    <x v="284"/>
    <n v="42390"/>
    <x v="8"/>
    <x v="13"/>
    <x v="15"/>
    <x v="0"/>
    <s v="Low"/>
    <s v="Morning"/>
    <x v="7"/>
  </r>
  <r>
    <n v="101"/>
    <n v="27"/>
    <n v="557218"/>
    <d v="1997-11-23T00:00:00"/>
    <s v="IL"/>
    <s v="500/1000"/>
    <n v="500"/>
    <n v="982.7"/>
    <n v="6000000"/>
    <n v="440865"/>
    <s v="FEMALE"/>
    <s v="College"/>
    <s v="Transport-Moving"/>
    <s v="Unmarried"/>
    <n v="30800"/>
    <n v="-43700"/>
    <d v="2015-01-13T00:00:00"/>
    <s v="Parked Car"/>
    <s v="Unknown"/>
    <s v="Minor Damage"/>
    <s v="None"/>
    <s v="SC"/>
    <s v="Arlington"/>
    <n v="9"/>
    <n v="1"/>
    <s v="No"/>
    <n v="1"/>
    <x v="1"/>
    <x v="2"/>
    <x v="311"/>
    <x v="280"/>
    <x v="285"/>
    <n v="3760"/>
    <x v="6"/>
    <x v="7"/>
    <x v="19"/>
    <x v="0"/>
    <s v="Low"/>
    <s v="Morning"/>
    <x v="7"/>
  </r>
  <r>
    <n v="461"/>
    <n v="57"/>
    <n v="737593"/>
    <d v="1997-12-19T00:00:00"/>
    <s v="IL"/>
    <s v="100/300"/>
    <n v="500"/>
    <n v="865.33"/>
    <n v="7000000"/>
    <n v="615220"/>
    <s v="FEMALE"/>
    <s v="High School"/>
    <s v="Farming-Fishing"/>
    <s v="Own-Child"/>
    <n v="0"/>
    <n v="0"/>
    <d v="2015-01-14T00:00:00"/>
    <s v="Multi-Vehicle Collision"/>
    <s v="Side Collision"/>
    <s v="Major Damage"/>
    <s v="Ambulance"/>
    <s v="NY"/>
    <s v="Hillsdale"/>
    <n v="7"/>
    <n v="3"/>
    <s v="No"/>
    <n v="0"/>
    <x v="0"/>
    <x v="0"/>
    <x v="266"/>
    <x v="281"/>
    <x v="286"/>
    <n v="39360"/>
    <x v="4"/>
    <x v="29"/>
    <x v="20"/>
    <x v="0"/>
    <s v="Low"/>
    <s v="Morning"/>
    <x v="7"/>
  </r>
  <r>
    <n v="243"/>
    <n v="44"/>
    <n v="967713"/>
    <d v="1997-12-25T00:00:00"/>
    <s v="IL"/>
    <s v="250/500"/>
    <n v="500"/>
    <n v="809.11"/>
    <n v="0"/>
    <n v="600208"/>
    <s v="MALE"/>
    <s v="JD"/>
    <s v="Craft-Repair"/>
    <s v="Other-Relative"/>
    <n v="33200"/>
    <n v="0"/>
    <d v="2015-01-27T00:00:00"/>
    <s v="Multi-Vehicle Collision"/>
    <s v="Side Collision"/>
    <s v="Minor Damage"/>
    <s v="Other"/>
    <s v="NC"/>
    <s v="Springfield"/>
    <n v="4"/>
    <n v="3"/>
    <s v="Unknown"/>
    <n v="2"/>
    <x v="0"/>
    <x v="1"/>
    <x v="312"/>
    <x v="282"/>
    <x v="287"/>
    <n v="35980"/>
    <x v="0"/>
    <x v="0"/>
    <x v="9"/>
    <x v="0"/>
    <s v="Low"/>
    <s v="Night"/>
    <x v="7"/>
  </r>
  <r>
    <n v="142"/>
    <n v="30"/>
    <n v="491170"/>
    <d v="1998-01-14T00:00:00"/>
    <s v="IN"/>
    <s v="500/1000"/>
    <n v="500"/>
    <n v="1412.76"/>
    <n v="0"/>
    <n v="603260"/>
    <s v="MALE"/>
    <s v="PhD"/>
    <s v="Armed-Forces"/>
    <s v="Wife"/>
    <n v="66400"/>
    <n v="-63700"/>
    <d v="2015-01-10T00:00:00"/>
    <s v="Single Vehicle Collision"/>
    <s v="Side Collision"/>
    <s v="Minor Damage"/>
    <s v="Other"/>
    <s v="WV"/>
    <s v="River wood"/>
    <n v="22"/>
    <n v="1"/>
    <s v="Yes"/>
    <n v="2"/>
    <x v="3"/>
    <x v="2"/>
    <x v="42"/>
    <x v="283"/>
    <x v="288"/>
    <n v="44880"/>
    <x v="12"/>
    <x v="27"/>
    <x v="9"/>
    <x v="0"/>
    <s v="Low"/>
    <s v="Evening"/>
    <x v="8"/>
  </r>
  <r>
    <n v="437"/>
    <n v="60"/>
    <n v="901083"/>
    <d v="1998-01-19T00:00:00"/>
    <s v="OH"/>
    <s v="500/1000"/>
    <n v="1000"/>
    <n v="1269.6400000000001"/>
    <n v="0"/>
    <n v="602942"/>
    <s v="FEMALE"/>
    <s v="College"/>
    <s v="Armed-Forces"/>
    <s v="Unmarried"/>
    <n v="48800"/>
    <n v="0"/>
    <d v="2015-02-14T00:00:00"/>
    <s v="Single Vehicle Collision"/>
    <s v="Front Collision"/>
    <s v="Minor Damage"/>
    <s v="Other"/>
    <s v="SC"/>
    <s v="River wood"/>
    <n v="10"/>
    <n v="1"/>
    <s v="No"/>
    <n v="1"/>
    <x v="3"/>
    <x v="2"/>
    <x v="313"/>
    <x v="284"/>
    <x v="289"/>
    <n v="61440"/>
    <x v="9"/>
    <x v="34"/>
    <x v="13"/>
    <x v="1"/>
    <s v="Medium"/>
    <s v="Morning"/>
    <x v="8"/>
  </r>
  <r>
    <n v="419"/>
    <n v="53"/>
    <n v="457244"/>
    <d v="1998-01-28T00:00:00"/>
    <s v="IL"/>
    <s v="500/1000"/>
    <n v="2000"/>
    <n v="736.07"/>
    <n v="6000000"/>
    <n v="445339"/>
    <s v="MALE"/>
    <s v="College"/>
    <s v="Transport-Moving"/>
    <s v="Unmarried"/>
    <n v="45700"/>
    <n v="0"/>
    <d v="2015-02-04T00:00:00"/>
    <s v="Multi-Vehicle Collision"/>
    <s v="Side Collision"/>
    <s v="Minor Damage"/>
    <s v="Police"/>
    <s v="SC"/>
    <s v="North bend"/>
    <n v="17"/>
    <n v="4"/>
    <s v="Unknown"/>
    <n v="0"/>
    <x v="1"/>
    <x v="1"/>
    <x v="314"/>
    <x v="285"/>
    <x v="290"/>
    <n v="46710"/>
    <x v="7"/>
    <x v="12"/>
    <x v="13"/>
    <x v="0"/>
    <s v="High"/>
    <s v="Afternoon"/>
    <x v="8"/>
  </r>
  <r>
    <n v="61"/>
    <n v="25"/>
    <n v="757644"/>
    <d v="1998-01-29T00:00:00"/>
    <s v="IN"/>
    <s v="100/300"/>
    <n v="2000"/>
    <n v="988.06"/>
    <n v="0"/>
    <n v="460579"/>
    <s v="FEMALE"/>
    <s v="Masters"/>
    <s v="Other-Service"/>
    <s v="Not-In-Family"/>
    <n v="0"/>
    <n v="0"/>
    <d v="2015-02-05T00:00:00"/>
    <s v="Multi-Vehicle Collision"/>
    <s v="Rear Collision"/>
    <s v="Minor Damage"/>
    <s v="Ambulance"/>
    <s v="WV"/>
    <s v="North bend"/>
    <n v="1"/>
    <n v="3"/>
    <s v="Yes"/>
    <n v="1"/>
    <x v="1"/>
    <x v="2"/>
    <x v="315"/>
    <x v="286"/>
    <x v="80"/>
    <n v="24240"/>
    <x v="4"/>
    <x v="29"/>
    <x v="15"/>
    <x v="0"/>
    <s v="High"/>
    <s v="Night"/>
    <x v="8"/>
  </r>
  <r>
    <n v="92"/>
    <n v="32"/>
    <n v="482495"/>
    <d v="1998-01-29T00:00:00"/>
    <s v="IL"/>
    <s v="500/1000"/>
    <n v="500"/>
    <n v="1592.41"/>
    <n v="0"/>
    <n v="474324"/>
    <s v="MALE"/>
    <s v="Masters"/>
    <s v="Prof-Specialty"/>
    <s v="Husband"/>
    <n v="58900"/>
    <n v="-29100"/>
    <d v="2015-02-06T00:00:00"/>
    <s v="Single Vehicle Collision"/>
    <s v="Rear Collision"/>
    <s v="Total Loss"/>
    <s v="Ambulance"/>
    <s v="WV"/>
    <s v="Columbus"/>
    <n v="22"/>
    <n v="1"/>
    <s v="Unknown"/>
    <n v="2"/>
    <x v="3"/>
    <x v="1"/>
    <x v="113"/>
    <x v="104"/>
    <x v="110"/>
    <n v="42720"/>
    <x v="13"/>
    <x v="32"/>
    <x v="9"/>
    <x v="0"/>
    <s v="Low"/>
    <s v="Evening"/>
    <x v="8"/>
  </r>
  <r>
    <n v="290"/>
    <n v="45"/>
    <n v="583169"/>
    <d v="1998-02-01T00:00:00"/>
    <s v="IL"/>
    <s v="100/300"/>
    <n v="500"/>
    <n v="1085.03"/>
    <n v="0"/>
    <n v="476303"/>
    <s v="FEMALE"/>
    <s v="JD"/>
    <s v="Sales"/>
    <s v="Wife"/>
    <n v="0"/>
    <n v="-61000"/>
    <d v="2015-03-01T00:00:00"/>
    <s v="Multi-Vehicle Collision"/>
    <s v="Side Collision"/>
    <s v="Total Loss"/>
    <s v="Police"/>
    <s v="VA"/>
    <s v="Arlington"/>
    <n v="23"/>
    <n v="3"/>
    <s v="Yes"/>
    <n v="2"/>
    <x v="2"/>
    <x v="2"/>
    <x v="49"/>
    <x v="287"/>
    <x v="291"/>
    <n v="45360"/>
    <x v="3"/>
    <x v="10"/>
    <x v="0"/>
    <x v="1"/>
    <s v="Low"/>
    <s v="Evening"/>
    <x v="8"/>
  </r>
  <r>
    <n v="242"/>
    <n v="40"/>
    <n v="118137"/>
    <d v="1998-02-10T00:00:00"/>
    <s v="OH"/>
    <s v="100/300"/>
    <n v="500"/>
    <n v="1238.6500000000001"/>
    <n v="0"/>
    <n v="468702"/>
    <s v="FEMALE"/>
    <s v="High School"/>
    <s v="Transport-Moving"/>
    <s v="Husband"/>
    <n v="0"/>
    <n v="-44600"/>
    <d v="2015-01-27T00:00:00"/>
    <s v="Vehicle Theft"/>
    <s v="Unknown"/>
    <s v="Trivial Damage"/>
    <s v="Police"/>
    <s v="WV"/>
    <s v="Springfield"/>
    <n v="5"/>
    <n v="1"/>
    <s v="Yes"/>
    <n v="1"/>
    <x v="0"/>
    <x v="2"/>
    <x v="112"/>
    <x v="102"/>
    <x v="109"/>
    <n v="6120"/>
    <x v="8"/>
    <x v="13"/>
    <x v="14"/>
    <x v="0"/>
    <s v="Low"/>
    <s v="Night"/>
    <x v="8"/>
  </r>
  <r>
    <n v="106"/>
    <n v="31"/>
    <n v="165485"/>
    <d v="1998-02-12T00:00:00"/>
    <s v="IL"/>
    <s v="500/1000"/>
    <n v="2000"/>
    <n v="1320.75"/>
    <n v="0"/>
    <n v="441491"/>
    <s v="FEMALE"/>
    <s v="JD"/>
    <s v="Farming-Fishing"/>
    <s v="Wife"/>
    <n v="54100"/>
    <n v="0"/>
    <d v="2015-02-01T00:00:00"/>
    <s v="Multi-Vehicle Collision"/>
    <s v="Rear Collision"/>
    <s v="Total Loss"/>
    <s v="Police"/>
    <s v="WV"/>
    <s v="Springfield"/>
    <n v="20"/>
    <n v="3"/>
    <s v="Unknown"/>
    <n v="0"/>
    <x v="3"/>
    <x v="1"/>
    <x v="316"/>
    <x v="288"/>
    <x v="292"/>
    <n v="35490"/>
    <x v="10"/>
    <x v="15"/>
    <x v="1"/>
    <x v="0"/>
    <s v="High"/>
    <s v="Evening"/>
    <x v="8"/>
  </r>
  <r>
    <n v="203"/>
    <n v="38"/>
    <n v="155724"/>
    <d v="1998-02-20T00:00:00"/>
    <s v="IL"/>
    <s v="250/500"/>
    <n v="500"/>
    <n v="1394.43"/>
    <n v="0"/>
    <n v="606352"/>
    <s v="FEMALE"/>
    <s v="Masters"/>
    <s v="Other-Service"/>
    <s v="Not-In-Family"/>
    <n v="0"/>
    <n v="0"/>
    <d v="2015-01-31T00:00:00"/>
    <s v="Single Vehicle Collision"/>
    <s v="Front Collision"/>
    <s v="Major Damage"/>
    <s v="Ambulance"/>
    <s v="VA"/>
    <s v="Columbus"/>
    <n v="7"/>
    <n v="1"/>
    <s v="Unknown"/>
    <n v="0"/>
    <x v="0"/>
    <x v="1"/>
    <x v="317"/>
    <x v="0"/>
    <x v="293"/>
    <n v="49280"/>
    <x v="1"/>
    <x v="5"/>
    <x v="10"/>
    <x v="1"/>
    <s v="Low"/>
    <s v="Morning"/>
    <x v="8"/>
  </r>
  <r>
    <n v="211"/>
    <n v="35"/>
    <n v="682387"/>
    <d v="1998-03-08T00:00:00"/>
    <s v="OH"/>
    <s v="100/300"/>
    <n v="2000"/>
    <n v="1221.22"/>
    <n v="0"/>
    <n v="451586"/>
    <s v="MALE"/>
    <s v="Masters"/>
    <s v="Machine-Op-Inspct"/>
    <s v="Other-Relative"/>
    <n v="76000"/>
    <n v="0"/>
    <d v="2015-01-21T00:00:00"/>
    <s v="Single Vehicle Collision"/>
    <s v="Rear Collision"/>
    <s v="Total Loss"/>
    <s v="Police"/>
    <s v="NY"/>
    <s v="North bend"/>
    <n v="2"/>
    <n v="1"/>
    <s v="Yes"/>
    <n v="0"/>
    <x v="0"/>
    <x v="0"/>
    <x v="318"/>
    <x v="289"/>
    <x v="294"/>
    <n v="37840"/>
    <x v="5"/>
    <x v="6"/>
    <x v="12"/>
    <x v="0"/>
    <s v="High"/>
    <s v="Night"/>
    <x v="8"/>
  </r>
  <r>
    <n v="298"/>
    <n v="49"/>
    <n v="795004"/>
    <d v="1998-03-16T00:00:00"/>
    <s v="OH"/>
    <s v="250/500"/>
    <n v="500"/>
    <n v="862.92"/>
    <n v="0"/>
    <n v="448809"/>
    <s v="MALE"/>
    <s v="MD"/>
    <s v="Machine-Op-Inspct"/>
    <s v="Wife"/>
    <n v="0"/>
    <n v="-71700"/>
    <d v="2015-01-17T00:00:00"/>
    <s v="Multi-Vehicle Collision"/>
    <s v="Side Collision"/>
    <s v="Major Damage"/>
    <s v="Other"/>
    <s v="NY"/>
    <s v="Northbrook"/>
    <n v="16"/>
    <n v="3"/>
    <s v="No"/>
    <n v="0"/>
    <x v="2"/>
    <x v="2"/>
    <x v="5"/>
    <x v="95"/>
    <x v="102"/>
    <n v="46320"/>
    <x v="8"/>
    <x v="13"/>
    <x v="11"/>
    <x v="0"/>
    <s v="Low"/>
    <s v="Afternoon"/>
    <x v="8"/>
  </r>
  <r>
    <n v="389"/>
    <n v="53"/>
    <n v="714738"/>
    <d v="1998-03-21T00:00:00"/>
    <s v="IL"/>
    <s v="500/1000"/>
    <n v="2000"/>
    <n v="791.47"/>
    <n v="0"/>
    <n v="477260"/>
    <s v="MALE"/>
    <s v="Masters"/>
    <s v="Armed-Forces"/>
    <s v="Unmarried"/>
    <n v="0"/>
    <n v="0"/>
    <d v="2015-01-01T00:00:00"/>
    <s v="Vehicle Theft"/>
    <s v="Unknown"/>
    <s v="Minor Damage"/>
    <s v="Police"/>
    <s v="NC"/>
    <s v="River wood"/>
    <n v="6"/>
    <n v="1"/>
    <s v="No"/>
    <n v="1"/>
    <x v="2"/>
    <x v="2"/>
    <x v="319"/>
    <x v="290"/>
    <x v="295"/>
    <n v="4410"/>
    <x v="5"/>
    <x v="20"/>
    <x v="19"/>
    <x v="1"/>
    <s v="High"/>
    <s v="Morning"/>
    <x v="8"/>
  </r>
  <r>
    <n v="342"/>
    <n v="49"/>
    <n v="505969"/>
    <d v="1998-04-07T00:00:00"/>
    <s v="OH"/>
    <s v="250/500"/>
    <n v="500"/>
    <n v="1722.95"/>
    <n v="0"/>
    <n v="472634"/>
    <s v="MALE"/>
    <s v="PhD"/>
    <s v="Transport-Moving"/>
    <s v="Not-In-Family"/>
    <n v="63100"/>
    <n v="-13800"/>
    <d v="2015-02-28T00:00:00"/>
    <s v="Single Vehicle Collision"/>
    <s v="Rear Collision"/>
    <s v="Minor Damage"/>
    <s v="Fire"/>
    <s v="WV"/>
    <s v="Hillsdale"/>
    <n v="3"/>
    <n v="1"/>
    <s v="Unknown"/>
    <n v="2"/>
    <x v="1"/>
    <x v="1"/>
    <x v="320"/>
    <x v="291"/>
    <x v="296"/>
    <n v="61360"/>
    <x v="7"/>
    <x v="16"/>
    <x v="17"/>
    <x v="0"/>
    <s v="Low"/>
    <s v="Night"/>
    <x v="8"/>
  </r>
  <r>
    <n v="135"/>
    <n v="34"/>
    <n v="824116"/>
    <d v="1998-05-05T00:00:00"/>
    <s v="IL"/>
    <s v="250/500"/>
    <n v="2000"/>
    <n v="1687.53"/>
    <n v="0"/>
    <n v="465674"/>
    <s v="FEMALE"/>
    <s v="JD"/>
    <s v="Protective-Serv"/>
    <s v="Other-Relative"/>
    <n v="0"/>
    <n v="-69600"/>
    <d v="2015-01-23T00:00:00"/>
    <s v="Single Vehicle Collision"/>
    <s v="Side Collision"/>
    <s v="Total Loss"/>
    <s v="Fire"/>
    <s v="NC"/>
    <s v="North bend"/>
    <n v="7"/>
    <n v="1"/>
    <s v="Unknown"/>
    <n v="1"/>
    <x v="2"/>
    <x v="2"/>
    <x v="321"/>
    <x v="292"/>
    <x v="297"/>
    <n v="54740"/>
    <x v="3"/>
    <x v="10"/>
    <x v="4"/>
    <x v="0"/>
    <s v="High"/>
    <s v="Morning"/>
    <x v="8"/>
  </r>
  <r>
    <n v="451"/>
    <n v="61"/>
    <n v="533941"/>
    <d v="1998-06-18T00:00:00"/>
    <s v="IN"/>
    <s v="250/500"/>
    <n v="2000"/>
    <n v="1618.65"/>
    <n v="2000000"/>
    <n v="475407"/>
    <s v="FEMALE"/>
    <s v="Associate"/>
    <s v="Transport-Moving"/>
    <s v="Unmarried"/>
    <n v="0"/>
    <n v="-42600"/>
    <d v="2015-02-04T00:00:00"/>
    <s v="Multi-Vehicle Collision"/>
    <s v="Rear Collision"/>
    <s v="Major Damage"/>
    <s v="Ambulance"/>
    <s v="OH"/>
    <s v="Columbus"/>
    <n v="3"/>
    <n v="3"/>
    <s v="Yes"/>
    <n v="2"/>
    <x v="0"/>
    <x v="1"/>
    <x v="322"/>
    <x v="293"/>
    <x v="298"/>
    <n v="54670"/>
    <x v="9"/>
    <x v="14"/>
    <x v="2"/>
    <x v="1"/>
    <s v="High"/>
    <s v="Night"/>
    <x v="8"/>
  </r>
  <r>
    <n v="330"/>
    <n v="48"/>
    <n v="804219"/>
    <d v="1998-06-24T00:00:00"/>
    <s v="OH"/>
    <s v="250/500"/>
    <n v="1000"/>
    <n v="1625.65"/>
    <n v="0"/>
    <n v="466498"/>
    <s v="MALE"/>
    <s v="College"/>
    <s v="Farming-Fishing"/>
    <s v="Husband"/>
    <n v="0"/>
    <n v="0"/>
    <d v="2015-02-26T00:00:00"/>
    <s v="Single Vehicle Collision"/>
    <s v="Side Collision"/>
    <s v="Major Damage"/>
    <s v="Ambulance"/>
    <s v="VA"/>
    <s v="Springfield"/>
    <n v="10"/>
    <n v="1"/>
    <s v="Yes"/>
    <n v="1"/>
    <x v="3"/>
    <x v="0"/>
    <x v="323"/>
    <x v="294"/>
    <x v="299"/>
    <n v="41650"/>
    <x v="4"/>
    <x v="4"/>
    <x v="17"/>
    <x v="0"/>
    <s v="Medium"/>
    <s v="Morning"/>
    <x v="8"/>
  </r>
  <r>
    <n v="266"/>
    <n v="42"/>
    <n v="281388"/>
    <d v="1998-07-16T00:00:00"/>
    <s v="IL"/>
    <s v="500/1000"/>
    <n v="1000"/>
    <n v="763.67"/>
    <n v="0"/>
    <n v="473389"/>
    <s v="MALE"/>
    <s v="Associate"/>
    <s v="Prof-Specialty"/>
    <s v="Own-Child"/>
    <n v="12800"/>
    <n v="-49700"/>
    <d v="2015-02-04T00:00:00"/>
    <s v="Single Vehicle Collision"/>
    <s v="Side Collision"/>
    <s v="Total Loss"/>
    <s v="Police"/>
    <s v="SC"/>
    <s v="Northbrook"/>
    <n v="12"/>
    <n v="1"/>
    <s v="Yes"/>
    <n v="1"/>
    <x v="3"/>
    <x v="1"/>
    <x v="324"/>
    <x v="295"/>
    <x v="300"/>
    <n v="55090"/>
    <x v="13"/>
    <x v="37"/>
    <x v="6"/>
    <x v="0"/>
    <s v="Medium"/>
    <s v="Afternoon"/>
    <x v="8"/>
  </r>
  <r>
    <n v="159"/>
    <n v="37"/>
    <n v="106873"/>
    <d v="1998-08-28T00:00:00"/>
    <s v="IL"/>
    <s v="500/1000"/>
    <n v="1000"/>
    <n v="894.4"/>
    <n v="0"/>
    <n v="446435"/>
    <s v="MALE"/>
    <s v="Associate"/>
    <s v="Tech-Support"/>
    <s v="Wife"/>
    <n v="0"/>
    <n v="-53700"/>
    <d v="2015-01-07T00:00:00"/>
    <s v="Single Vehicle Collision"/>
    <s v="Rear Collision"/>
    <s v="Total Loss"/>
    <s v="Police"/>
    <s v="NY"/>
    <s v="Springfield"/>
    <n v="13"/>
    <n v="1"/>
    <s v="Yes"/>
    <n v="2"/>
    <x v="1"/>
    <x v="2"/>
    <x v="23"/>
    <x v="296"/>
    <x v="298"/>
    <n v="54670"/>
    <x v="4"/>
    <x v="29"/>
    <x v="10"/>
    <x v="0"/>
    <s v="Medium"/>
    <s v="Afternoon"/>
    <x v="8"/>
  </r>
  <r>
    <n v="126"/>
    <n v="30"/>
    <n v="267808"/>
    <d v="1998-09-10T00:00:00"/>
    <s v="IL"/>
    <s v="500/1000"/>
    <n v="2000"/>
    <n v="916.13"/>
    <n v="0"/>
    <n v="431389"/>
    <s v="MALE"/>
    <s v="College"/>
    <s v="Sales"/>
    <s v="Unmarried"/>
    <n v="55300"/>
    <n v="-58400"/>
    <d v="2015-01-07T00:00:00"/>
    <s v="Multi-Vehicle Collision"/>
    <s v="Rear Collision"/>
    <s v="Total Loss"/>
    <s v="Police"/>
    <s v="NY"/>
    <s v="North bend"/>
    <n v="16"/>
    <n v="3"/>
    <s v="Yes"/>
    <n v="2"/>
    <x v="1"/>
    <x v="2"/>
    <x v="325"/>
    <x v="297"/>
    <x v="301"/>
    <n v="55620"/>
    <x v="5"/>
    <x v="6"/>
    <x v="8"/>
    <x v="0"/>
    <s v="High"/>
    <s v="Afternoon"/>
    <x v="8"/>
  </r>
  <r>
    <n v="86"/>
    <n v="26"/>
    <n v="391652"/>
    <d v="1998-10-12T00:00:00"/>
    <s v="OH"/>
    <s v="100/300"/>
    <n v="500"/>
    <n v="1382.88"/>
    <n v="7000000"/>
    <n v="434923"/>
    <s v="MALE"/>
    <s v="JD"/>
    <s v="Tech-Support"/>
    <s v="Other-Relative"/>
    <n v="0"/>
    <n v="-30300"/>
    <d v="2015-01-12T00:00:00"/>
    <s v="Single Vehicle Collision"/>
    <s v="Rear Collision"/>
    <s v="Minor Damage"/>
    <s v="Police"/>
    <s v="SC"/>
    <s v="North bend"/>
    <n v="11"/>
    <n v="1"/>
    <s v="Unknown"/>
    <n v="1"/>
    <x v="0"/>
    <x v="1"/>
    <x v="326"/>
    <x v="298"/>
    <x v="302"/>
    <n v="59520"/>
    <x v="9"/>
    <x v="38"/>
    <x v="1"/>
    <x v="1"/>
    <s v="Low"/>
    <s v="Morning"/>
    <x v="8"/>
  </r>
  <r>
    <n v="265"/>
    <n v="45"/>
    <n v="985924"/>
    <d v="1998-10-28T00:00:00"/>
    <s v="OH"/>
    <s v="250/500"/>
    <n v="500"/>
    <n v="972.5"/>
    <n v="0"/>
    <n v="469895"/>
    <s v="FEMALE"/>
    <s v="College"/>
    <s v="Exec-Managerial"/>
    <s v="Unmarried"/>
    <n v="0"/>
    <n v="0"/>
    <d v="2015-01-19T00:00:00"/>
    <s v="Vehicle Theft"/>
    <s v="Unknown"/>
    <s v="Trivial Damage"/>
    <s v="None"/>
    <s v="NC"/>
    <s v="Springfield"/>
    <n v="3"/>
    <n v="1"/>
    <s v="No"/>
    <n v="2"/>
    <x v="3"/>
    <x v="2"/>
    <x v="61"/>
    <x v="299"/>
    <x v="72"/>
    <n v="2320"/>
    <x v="2"/>
    <x v="2"/>
    <x v="20"/>
    <x v="0"/>
    <s v="Low"/>
    <s v="Night"/>
    <x v="8"/>
  </r>
  <r>
    <n v="222"/>
    <n v="41"/>
    <n v="260845"/>
    <d v="1998-11-11T00:00:00"/>
    <s v="OH"/>
    <s v="100/300"/>
    <n v="2000"/>
    <n v="1055.53"/>
    <n v="0"/>
    <n v="441992"/>
    <s v="FEMALE"/>
    <s v="MD"/>
    <s v="Armed-Forces"/>
    <s v="Not-In-Family"/>
    <n v="37800"/>
    <n v="-50300"/>
    <d v="2015-02-08T00:00:00"/>
    <s v="Single Vehicle Collision"/>
    <s v="Front Collision"/>
    <s v="Total Loss"/>
    <s v="Other"/>
    <s v="WV"/>
    <s v="Northbrook"/>
    <n v="7"/>
    <n v="1"/>
    <s v="No"/>
    <n v="0"/>
    <x v="2"/>
    <x v="2"/>
    <x v="327"/>
    <x v="300"/>
    <x v="303"/>
    <n v="47670"/>
    <x v="0"/>
    <x v="0"/>
    <x v="20"/>
    <x v="1"/>
    <s v="High"/>
    <s v="Morning"/>
    <x v="8"/>
  </r>
  <r>
    <n v="298"/>
    <n v="47"/>
    <n v="163161"/>
    <d v="1998-11-11T00:00:00"/>
    <s v="IL"/>
    <s v="500/1000"/>
    <n v="2000"/>
    <n v="1338.5"/>
    <n v="0"/>
    <n v="618929"/>
    <s v="FEMALE"/>
    <s v="PhD"/>
    <s v="Machine-Op-Inspct"/>
    <s v="Other-Relative"/>
    <n v="28800"/>
    <n v="0"/>
    <d v="2015-02-02T00:00:00"/>
    <s v="Single Vehicle Collision"/>
    <s v="Front Collision"/>
    <s v="Major Damage"/>
    <s v="Fire"/>
    <s v="NY"/>
    <s v="Northbrook"/>
    <n v="1"/>
    <n v="1"/>
    <s v="Unknown"/>
    <n v="0"/>
    <x v="1"/>
    <x v="0"/>
    <x v="328"/>
    <x v="86"/>
    <x v="112"/>
    <n v="48870"/>
    <x v="8"/>
    <x v="23"/>
    <x v="15"/>
    <x v="1"/>
    <s v="High"/>
    <s v="Night"/>
    <x v="8"/>
  </r>
  <r>
    <n v="66"/>
    <n v="26"/>
    <n v="445973"/>
    <d v="1998-11-13T00:00:00"/>
    <s v="IL"/>
    <s v="250/500"/>
    <n v="1000"/>
    <n v="988.29"/>
    <n v="0"/>
    <n v="476502"/>
    <s v="MALE"/>
    <s v="College"/>
    <s v="Armed-Forces"/>
    <s v="Own-Child"/>
    <n v="0"/>
    <n v="0"/>
    <d v="2015-02-02T00:00:00"/>
    <s v="Single Vehicle Collision"/>
    <s v="Rear Collision"/>
    <s v="Major Damage"/>
    <s v="Police"/>
    <s v="NY"/>
    <s v="North bend"/>
    <n v="8"/>
    <n v="1"/>
    <s v="Unknown"/>
    <n v="2"/>
    <x v="2"/>
    <x v="1"/>
    <x v="329"/>
    <x v="0"/>
    <x v="132"/>
    <n v="47340"/>
    <x v="7"/>
    <x v="24"/>
    <x v="12"/>
    <x v="1"/>
    <s v="Medium"/>
    <s v="Morning"/>
    <x v="8"/>
  </r>
  <r>
    <n v="286"/>
    <n v="41"/>
    <n v="507545"/>
    <d v="1998-12-07T00:00:00"/>
    <s v="IL"/>
    <s v="250/500"/>
    <n v="1000"/>
    <n v="1298.8499999999999"/>
    <n v="6000000"/>
    <n v="435967"/>
    <s v="FEMALE"/>
    <s v="High School"/>
    <s v="Sales"/>
    <s v="Other-Relative"/>
    <n v="71300"/>
    <n v="-70300"/>
    <d v="2015-01-04T00:00:00"/>
    <s v="Multi-Vehicle Collision"/>
    <s v="Front Collision"/>
    <s v="Major Damage"/>
    <s v="Ambulance"/>
    <s v="NY"/>
    <s v="Columbus"/>
    <n v="16"/>
    <n v="3"/>
    <s v="Unknown"/>
    <n v="1"/>
    <x v="3"/>
    <x v="1"/>
    <x v="330"/>
    <x v="301"/>
    <x v="304"/>
    <n v="36300"/>
    <x v="8"/>
    <x v="18"/>
    <x v="11"/>
    <x v="0"/>
    <s v="Medium"/>
    <s v="Afternoon"/>
    <x v="8"/>
  </r>
  <r>
    <n v="169"/>
    <n v="36"/>
    <n v="607351"/>
    <d v="1998-12-11T00:00:00"/>
    <s v="IN"/>
    <s v="250/500"/>
    <n v="500"/>
    <n v="1616.26"/>
    <n v="0"/>
    <n v="617804"/>
    <s v="MALE"/>
    <s v="High School"/>
    <s v="Exec-Managerial"/>
    <s v="Unmarried"/>
    <n v="50700"/>
    <n v="-57600"/>
    <d v="2015-02-09T00:00:00"/>
    <s v="Multi-Vehicle Collision"/>
    <s v="Front Collision"/>
    <s v="Total Loss"/>
    <s v="Ambulance"/>
    <s v="NY"/>
    <s v="Springfield"/>
    <n v="0"/>
    <n v="3"/>
    <s v="No"/>
    <n v="2"/>
    <x v="3"/>
    <x v="0"/>
    <x v="82"/>
    <x v="76"/>
    <x v="83"/>
    <n v="56320"/>
    <x v="4"/>
    <x v="4"/>
    <x v="5"/>
    <x v="0"/>
    <s v="Low"/>
    <s v="Night"/>
    <x v="8"/>
  </r>
  <r>
    <n v="429"/>
    <n v="56"/>
    <n v="804410"/>
    <d v="1998-12-12T00:00:00"/>
    <s v="OH"/>
    <s v="250/500"/>
    <n v="1000"/>
    <n v="1127.8900000000001"/>
    <n v="6000000"/>
    <n v="460722"/>
    <s v="MALE"/>
    <s v="Associate"/>
    <s v="Machine-Op-Inspct"/>
    <s v="Own-Child"/>
    <n v="67400"/>
    <n v="-43800"/>
    <d v="2015-01-28T00:00:00"/>
    <s v="Single Vehicle Collision"/>
    <s v="Rear Collision"/>
    <s v="Minor Damage"/>
    <s v="Ambulance"/>
    <s v="WV"/>
    <s v="Springfield"/>
    <n v="0"/>
    <n v="1"/>
    <s v="Yes"/>
    <n v="2"/>
    <x v="1"/>
    <x v="1"/>
    <x v="331"/>
    <x v="302"/>
    <x v="305"/>
    <n v="26320"/>
    <x v="7"/>
    <x v="12"/>
    <x v="8"/>
    <x v="0"/>
    <s v="Medium"/>
    <s v="Night"/>
    <x v="8"/>
  </r>
  <r>
    <n v="229"/>
    <n v="41"/>
    <n v="378587"/>
    <d v="1998-12-16T00:00:00"/>
    <s v="OH"/>
    <s v="250/500"/>
    <n v="2000"/>
    <n v="1107.5899999999999"/>
    <n v="3000000"/>
    <n v="468202"/>
    <s v="MALE"/>
    <s v="PhD"/>
    <s v="Tech-Support"/>
    <s v="Not-In-Family"/>
    <n v="65400"/>
    <n v="0"/>
    <d v="2015-01-23T00:00:00"/>
    <s v="Single Vehicle Collision"/>
    <s v="Side Collision"/>
    <s v="Major Damage"/>
    <s v="Other"/>
    <s v="NY"/>
    <s v="Columbus"/>
    <n v="23"/>
    <n v="1"/>
    <s v="No"/>
    <n v="1"/>
    <x v="3"/>
    <x v="2"/>
    <x v="332"/>
    <x v="303"/>
    <x v="306"/>
    <n v="41760"/>
    <x v="5"/>
    <x v="20"/>
    <x v="4"/>
    <x v="0"/>
    <s v="High"/>
    <s v="Evening"/>
    <x v="8"/>
  </r>
  <r>
    <n v="210"/>
    <n v="38"/>
    <n v="950880"/>
    <d v="1998-12-19T00:00:00"/>
    <s v="IN"/>
    <s v="250/500"/>
    <n v="500"/>
    <n v="999.52"/>
    <n v="0"/>
    <n v="615229"/>
    <s v="MALE"/>
    <s v="JD"/>
    <s v="Tech-Support"/>
    <s v="Other-Relative"/>
    <n v="0"/>
    <n v="0"/>
    <d v="2015-01-13T00:00:00"/>
    <s v="Vehicle Theft"/>
    <s v="Unknown"/>
    <s v="Minor Damage"/>
    <s v="Police"/>
    <s v="VA"/>
    <s v="Springfield"/>
    <n v="6"/>
    <n v="1"/>
    <s v="Unknown"/>
    <n v="1"/>
    <x v="2"/>
    <x v="2"/>
    <x v="333"/>
    <x v="195"/>
    <x v="203"/>
    <n v="6480"/>
    <x v="10"/>
    <x v="21"/>
    <x v="12"/>
    <x v="0"/>
    <s v="Low"/>
    <s v="Morning"/>
    <x v="8"/>
  </r>
  <r>
    <n v="180"/>
    <n v="38"/>
    <n v="644081"/>
    <d v="1998-12-28T00:00:00"/>
    <s v="OH"/>
    <s v="250/500"/>
    <n v="2000"/>
    <n v="1301.1300000000001"/>
    <n v="0"/>
    <n v="476685"/>
    <s v="FEMALE"/>
    <s v="College"/>
    <s v="Machine-Op-Inspct"/>
    <s v="Not-In-Family"/>
    <n v="41300"/>
    <n v="-55500"/>
    <d v="2015-01-15T00:00:00"/>
    <s v="Single Vehicle Collision"/>
    <s v="Rear Collision"/>
    <s v="Total Loss"/>
    <s v="Police"/>
    <s v="SC"/>
    <s v="Springfield"/>
    <n v="12"/>
    <n v="1"/>
    <s v="No"/>
    <n v="0"/>
    <x v="2"/>
    <x v="1"/>
    <x v="159"/>
    <x v="145"/>
    <x v="155"/>
    <n v="33600"/>
    <x v="4"/>
    <x v="4"/>
    <x v="7"/>
    <x v="1"/>
    <s v="High"/>
    <s v="Afternoon"/>
    <x v="8"/>
  </r>
  <r>
    <n v="295"/>
    <n v="46"/>
    <n v="591269"/>
    <d v="1999-01-09T00:00:00"/>
    <s v="IN"/>
    <s v="100/300"/>
    <n v="500"/>
    <n v="1672.88"/>
    <n v="0"/>
    <n v="478947"/>
    <s v="FEMALE"/>
    <s v="High School"/>
    <s v="Armed-Forces"/>
    <s v="Wife"/>
    <n v="0"/>
    <n v="0"/>
    <d v="2015-02-17T00:00:00"/>
    <s v="Single Vehicle Collision"/>
    <s v="Rear Collision"/>
    <s v="Minor Damage"/>
    <s v="Fire"/>
    <s v="NY"/>
    <s v="Columbus"/>
    <n v="5"/>
    <n v="1"/>
    <s v="Yes"/>
    <n v="1"/>
    <x v="0"/>
    <x v="2"/>
    <x v="334"/>
    <x v="257"/>
    <x v="262"/>
    <n v="42490"/>
    <x v="0"/>
    <x v="0"/>
    <x v="2"/>
    <x v="0"/>
    <s v="Low"/>
    <s v="Night"/>
    <x v="9"/>
  </r>
  <r>
    <n v="303"/>
    <n v="43"/>
    <n v="674485"/>
    <d v="1999-01-14T00:00:00"/>
    <s v="OH"/>
    <s v="500/1000"/>
    <n v="1000"/>
    <n v="671.01"/>
    <n v="7000000"/>
    <n v="479655"/>
    <s v="FEMALE"/>
    <s v="Associate"/>
    <s v="Machine-Op-Inspct"/>
    <s v="Other-Relative"/>
    <n v="42900"/>
    <n v="-61500"/>
    <d v="2015-01-08T00:00:00"/>
    <s v="Single Vehicle Collision"/>
    <s v="Rear Collision"/>
    <s v="Minor Damage"/>
    <s v="Fire"/>
    <s v="NC"/>
    <s v="Springfield"/>
    <n v="20"/>
    <n v="1"/>
    <s v="Unknown"/>
    <n v="2"/>
    <x v="1"/>
    <x v="0"/>
    <x v="335"/>
    <x v="304"/>
    <x v="307"/>
    <n v="46830"/>
    <x v="1"/>
    <x v="5"/>
    <x v="18"/>
    <x v="0"/>
    <s v="Medium"/>
    <s v="Evening"/>
    <x v="9"/>
  </r>
  <r>
    <n v="78"/>
    <n v="31"/>
    <n v="414519"/>
    <d v="1999-01-25T00:00:00"/>
    <s v="IN"/>
    <s v="250/500"/>
    <n v="1000"/>
    <n v="1554.64"/>
    <n v="4000000"/>
    <n v="457535"/>
    <s v="MALE"/>
    <s v="PhD"/>
    <s v="Protective-Serv"/>
    <s v="Own-Child"/>
    <n v="0"/>
    <n v="-27900"/>
    <d v="2015-02-03T00:00:00"/>
    <s v="Single Vehicle Collision"/>
    <s v="Front Collision"/>
    <s v="Major Damage"/>
    <s v="Other"/>
    <s v="WV"/>
    <s v="Springfield"/>
    <n v="21"/>
    <n v="1"/>
    <s v="No"/>
    <n v="1"/>
    <x v="1"/>
    <x v="2"/>
    <x v="336"/>
    <x v="305"/>
    <x v="308"/>
    <n v="40480"/>
    <x v="0"/>
    <x v="25"/>
    <x v="4"/>
    <x v="1"/>
    <s v="Medium"/>
    <s v="Evening"/>
    <x v="9"/>
  </r>
  <r>
    <n v="246"/>
    <n v="45"/>
    <n v="889883"/>
    <d v="1999-02-03T00:00:00"/>
    <s v="IL"/>
    <s v="250/500"/>
    <n v="1000"/>
    <n v="1665.45"/>
    <n v="0"/>
    <n v="445853"/>
    <s v="MALE"/>
    <s v="JD"/>
    <s v="Machine-Op-Inspct"/>
    <s v="Wife"/>
    <n v="34400"/>
    <n v="-33100"/>
    <d v="2015-01-29T00:00:00"/>
    <s v="Multi-Vehicle Collision"/>
    <s v="Side Collision"/>
    <s v="Major Damage"/>
    <s v="Fire"/>
    <s v="PA"/>
    <s v="Columbus"/>
    <n v="9"/>
    <n v="3"/>
    <s v="Unknown"/>
    <n v="2"/>
    <x v="2"/>
    <x v="0"/>
    <x v="337"/>
    <x v="306"/>
    <x v="309"/>
    <n v="35520"/>
    <x v="6"/>
    <x v="7"/>
    <x v="17"/>
    <x v="1"/>
    <s v="Medium"/>
    <s v="Morning"/>
    <x v="9"/>
  </r>
  <r>
    <n v="257"/>
    <n v="43"/>
    <n v="553565"/>
    <d v="1999-02-18T00:00:00"/>
    <s v="IN"/>
    <s v="500/1000"/>
    <n v="2000"/>
    <n v="929.7"/>
    <n v="6000000"/>
    <n v="618632"/>
    <s v="FEMALE"/>
    <s v="PhD"/>
    <s v="Handlers-Cleaners"/>
    <s v="Husband"/>
    <n v="46400"/>
    <n v="-74300"/>
    <d v="2015-01-14T00:00:00"/>
    <s v="Single Vehicle Collision"/>
    <s v="Front Collision"/>
    <s v="Total Loss"/>
    <s v="Other"/>
    <s v="VA"/>
    <s v="Arlington"/>
    <n v="12"/>
    <n v="1"/>
    <s v="Unknown"/>
    <n v="2"/>
    <x v="2"/>
    <x v="1"/>
    <x v="202"/>
    <x v="186"/>
    <x v="46"/>
    <n v="47430"/>
    <x v="5"/>
    <x v="6"/>
    <x v="6"/>
    <x v="0"/>
    <s v="High"/>
    <s v="Afternoon"/>
    <x v="9"/>
  </r>
  <r>
    <n v="46"/>
    <n v="24"/>
    <n v="718829"/>
    <d v="1999-02-21T00:00:00"/>
    <s v="OH"/>
    <s v="250/500"/>
    <n v="2000"/>
    <n v="1568.47"/>
    <n v="4000000"/>
    <n v="454480"/>
    <s v="FEMALE"/>
    <s v="High School"/>
    <s v="Armed-Forces"/>
    <s v="Unmarried"/>
    <n v="46800"/>
    <n v="0"/>
    <d v="2015-02-02T00:00:00"/>
    <s v="Single Vehicle Collision"/>
    <s v="Side Collision"/>
    <s v="Major Damage"/>
    <s v="Fire"/>
    <s v="NY"/>
    <s v="Northbrook"/>
    <n v="7"/>
    <n v="1"/>
    <s v="No"/>
    <n v="2"/>
    <x v="1"/>
    <x v="0"/>
    <x v="338"/>
    <x v="307"/>
    <x v="310"/>
    <n v="39620"/>
    <x v="6"/>
    <x v="7"/>
    <x v="10"/>
    <x v="0"/>
    <s v="High"/>
    <s v="Morning"/>
    <x v="9"/>
  </r>
  <r>
    <n v="258"/>
    <n v="46"/>
    <n v="648397"/>
    <d v="1999-03-09T00:00:00"/>
    <s v="IN"/>
    <s v="100/300"/>
    <n v="1000"/>
    <n v="1110.3699999999999"/>
    <n v="10000000"/>
    <n v="455365"/>
    <s v="MALE"/>
    <s v="MD"/>
    <s v="Machine-Op-Inspct"/>
    <s v="Other-Relative"/>
    <n v="34400"/>
    <n v="-56800"/>
    <d v="2015-01-24T00:00:00"/>
    <s v="Multi-Vehicle Collision"/>
    <s v="Side Collision"/>
    <s v="Total Loss"/>
    <s v="Other"/>
    <s v="NY"/>
    <s v="River wood"/>
    <n v="14"/>
    <n v="3"/>
    <s v="No"/>
    <n v="0"/>
    <x v="0"/>
    <x v="0"/>
    <x v="26"/>
    <x v="26"/>
    <x v="27"/>
    <n v="33390"/>
    <x v="10"/>
    <x v="15"/>
    <x v="2"/>
    <x v="1"/>
    <s v="Medium"/>
    <s v="Afternoon"/>
    <x v="9"/>
  </r>
  <r>
    <n v="394"/>
    <n v="57"/>
    <n v="395572"/>
    <d v="1999-03-30T00:00:00"/>
    <s v="IL"/>
    <s v="250/500"/>
    <n v="500"/>
    <n v="1401.2"/>
    <n v="0"/>
    <n v="619892"/>
    <s v="FEMALE"/>
    <s v="High School"/>
    <s v="Craft-Repair"/>
    <s v="Own-Child"/>
    <n v="51500"/>
    <n v="0"/>
    <d v="2015-01-25T00:00:00"/>
    <s v="Vehicle Theft"/>
    <s v="Unknown"/>
    <s v="Trivial Damage"/>
    <s v="Police"/>
    <s v="NC"/>
    <s v="Hillsdale"/>
    <n v="9"/>
    <n v="1"/>
    <s v="No"/>
    <n v="1"/>
    <x v="1"/>
    <x v="2"/>
    <x v="339"/>
    <x v="225"/>
    <x v="311"/>
    <n v="4770"/>
    <x v="3"/>
    <x v="3"/>
    <x v="10"/>
    <x v="0"/>
    <s v="Low"/>
    <s v="Morning"/>
    <x v="9"/>
  </r>
  <r>
    <n v="77"/>
    <n v="27"/>
    <n v="797934"/>
    <d v="1999-04-07T00:00:00"/>
    <s v="IN"/>
    <s v="500/1000"/>
    <n v="2000"/>
    <n v="966.26"/>
    <n v="0"/>
    <n v="471704"/>
    <s v="FEMALE"/>
    <s v="High School"/>
    <s v="Adm-Clerical"/>
    <s v="Own-Child"/>
    <n v="56400"/>
    <n v="-32800"/>
    <d v="2015-02-06T00:00:00"/>
    <s v="Multi-Vehicle Collision"/>
    <s v="Front Collision"/>
    <s v="Minor Damage"/>
    <s v="Ambulance"/>
    <s v="NY"/>
    <s v="Springfield"/>
    <n v="1"/>
    <n v="3"/>
    <s v="Yes"/>
    <n v="0"/>
    <x v="1"/>
    <x v="0"/>
    <x v="340"/>
    <x v="91"/>
    <x v="312"/>
    <n v="53760"/>
    <x v="12"/>
    <x v="36"/>
    <x v="20"/>
    <x v="0"/>
    <s v="High"/>
    <s v="Night"/>
    <x v="9"/>
  </r>
  <r>
    <n v="446"/>
    <n v="61"/>
    <n v="259792"/>
    <d v="1999-04-07T00:00:00"/>
    <s v="IL"/>
    <s v="100/300"/>
    <n v="1000"/>
    <n v="1232.79"/>
    <n v="0"/>
    <n v="441967"/>
    <s v="FEMALE"/>
    <s v="High School"/>
    <s v="Adm-Clerical"/>
    <s v="Unmarried"/>
    <n v="49900"/>
    <n v="-62100"/>
    <d v="2015-01-07T00:00:00"/>
    <s v="Single Vehicle Collision"/>
    <s v="Rear Collision"/>
    <s v="Minor Damage"/>
    <s v="Other"/>
    <s v="VA"/>
    <s v="Springfield"/>
    <n v="3"/>
    <n v="1"/>
    <s v="Yes"/>
    <n v="2"/>
    <x v="1"/>
    <x v="1"/>
    <x v="341"/>
    <x v="308"/>
    <x v="313"/>
    <n v="49350"/>
    <x v="7"/>
    <x v="12"/>
    <x v="11"/>
    <x v="0"/>
    <s v="Medium"/>
    <s v="Night"/>
    <x v="9"/>
  </r>
  <r>
    <n v="251"/>
    <n v="39"/>
    <n v="315631"/>
    <d v="1999-04-09T00:00:00"/>
    <s v="IN"/>
    <s v="500/1000"/>
    <n v="2000"/>
    <n v="1231.98"/>
    <n v="0"/>
    <n v="612908"/>
    <s v="FEMALE"/>
    <s v="Associate"/>
    <s v="Other-Service"/>
    <s v="Not-In-Family"/>
    <n v="0"/>
    <n v="-31700"/>
    <d v="2015-01-08T00:00:00"/>
    <s v="Single Vehicle Collision"/>
    <s v="Rear Collision"/>
    <s v="Minor Damage"/>
    <s v="Police"/>
    <s v="NY"/>
    <s v="Hillsdale"/>
    <n v="10"/>
    <n v="1"/>
    <s v="Yes"/>
    <n v="0"/>
    <x v="1"/>
    <x v="0"/>
    <x v="342"/>
    <x v="309"/>
    <x v="314"/>
    <n v="33180"/>
    <x v="4"/>
    <x v="29"/>
    <x v="2"/>
    <x v="0"/>
    <s v="High"/>
    <s v="Morning"/>
    <x v="9"/>
  </r>
  <r>
    <n v="449"/>
    <n v="57"/>
    <n v="293794"/>
    <d v="1999-04-17T00:00:00"/>
    <s v="OH"/>
    <s v="250/500"/>
    <n v="2000"/>
    <n v="1440.68"/>
    <n v="0"/>
    <n v="442395"/>
    <s v="MALE"/>
    <s v="Associate"/>
    <s v="Tech-Support"/>
    <s v="Own-Child"/>
    <n v="25000"/>
    <n v="0"/>
    <d v="2015-02-09T00:00:00"/>
    <s v="Parked Car"/>
    <s v="Unknown"/>
    <s v="Minor Damage"/>
    <s v="None"/>
    <s v="SC"/>
    <s v="River wood"/>
    <n v="8"/>
    <n v="1"/>
    <s v="Yes"/>
    <n v="0"/>
    <x v="0"/>
    <x v="1"/>
    <x v="343"/>
    <x v="310"/>
    <x v="315"/>
    <n v="3430"/>
    <x v="12"/>
    <x v="36"/>
    <x v="12"/>
    <x v="0"/>
    <s v="High"/>
    <s v="Morning"/>
    <x v="9"/>
  </r>
  <r>
    <n v="20"/>
    <n v="23"/>
    <n v="935596"/>
    <d v="1999-05-01T00:00:00"/>
    <s v="OH"/>
    <s v="500/1000"/>
    <n v="1000"/>
    <n v="1711.72"/>
    <n v="0"/>
    <n v="463678"/>
    <s v="FEMALE"/>
    <s v="JD"/>
    <s v="Tech-Support"/>
    <s v="Wife"/>
    <n v="0"/>
    <n v="0"/>
    <d v="2015-01-13T00:00:00"/>
    <s v="Multi-Vehicle Collision"/>
    <s v="Rear Collision"/>
    <s v="Major Damage"/>
    <s v="Fire"/>
    <s v="SC"/>
    <s v="Northbrook"/>
    <n v="21"/>
    <n v="3"/>
    <s v="No"/>
    <n v="2"/>
    <x v="2"/>
    <x v="2"/>
    <x v="344"/>
    <x v="311"/>
    <x v="316"/>
    <n v="46000"/>
    <x v="9"/>
    <x v="14"/>
    <x v="8"/>
    <x v="1"/>
    <s v="Medium"/>
    <s v="Evening"/>
    <x v="9"/>
  </r>
  <r>
    <n v="2"/>
    <n v="28"/>
    <n v="184938"/>
    <d v="1999-05-22T00:00:00"/>
    <s v="IL"/>
    <s v="250/500"/>
    <n v="1000"/>
    <n v="1340.56"/>
    <n v="0"/>
    <n v="433184"/>
    <s v="FEMALE"/>
    <s v="JD"/>
    <s v="Machine-Op-Inspct"/>
    <s v="Not-In-Family"/>
    <n v="0"/>
    <n v="0"/>
    <d v="2015-01-17T00:00:00"/>
    <s v="Single Vehicle Collision"/>
    <s v="Side Collision"/>
    <s v="Minor Damage"/>
    <s v="Fire"/>
    <s v="NY"/>
    <s v="North bend"/>
    <n v="19"/>
    <n v="1"/>
    <s v="Yes"/>
    <n v="0"/>
    <x v="2"/>
    <x v="1"/>
    <x v="345"/>
    <x v="60"/>
    <x v="317"/>
    <n v="45220"/>
    <x v="8"/>
    <x v="18"/>
    <x v="12"/>
    <x v="0"/>
    <s v="Medium"/>
    <s v="Evening"/>
    <x v="9"/>
  </r>
  <r>
    <n v="222"/>
    <n v="42"/>
    <n v="922565"/>
    <d v="1999-05-23T00:00:00"/>
    <s v="IL"/>
    <s v="250/500"/>
    <n v="500"/>
    <n v="1124.5999999999999"/>
    <n v="0"/>
    <n v="612904"/>
    <s v="MALE"/>
    <s v="Associate"/>
    <s v="Armed-Forces"/>
    <s v="Not-In-Family"/>
    <n v="0"/>
    <n v="0"/>
    <d v="2015-01-30T00:00:00"/>
    <s v="Multi-Vehicle Collision"/>
    <s v="Rear Collision"/>
    <s v="Minor Damage"/>
    <s v="Police"/>
    <s v="NY"/>
    <s v="Arlington"/>
    <n v="23"/>
    <n v="3"/>
    <s v="Yes"/>
    <n v="0"/>
    <x v="1"/>
    <x v="0"/>
    <x v="346"/>
    <x v="179"/>
    <x v="318"/>
    <n v="31840"/>
    <x v="13"/>
    <x v="32"/>
    <x v="17"/>
    <x v="0"/>
    <s v="Low"/>
    <s v="Evening"/>
    <x v="9"/>
  </r>
  <r>
    <n v="447"/>
    <n v="61"/>
    <n v="214618"/>
    <d v="1999-05-29T00:00:00"/>
    <s v="OH"/>
    <s v="100/300"/>
    <n v="2000"/>
    <n v="1137.1600000000001"/>
    <n v="0"/>
    <n v="615561"/>
    <s v="FEMALE"/>
    <s v="High School"/>
    <s v="Exec-Managerial"/>
    <s v="Other-Relative"/>
    <n v="0"/>
    <n v="-51000"/>
    <d v="2015-02-15T00:00:00"/>
    <s v="Multi-Vehicle Collision"/>
    <s v="Front Collision"/>
    <s v="Major Damage"/>
    <s v="Fire"/>
    <s v="SC"/>
    <s v="Springfield"/>
    <n v="21"/>
    <n v="3"/>
    <s v="Yes"/>
    <n v="1"/>
    <x v="2"/>
    <x v="1"/>
    <x v="347"/>
    <x v="135"/>
    <x v="319"/>
    <n v="79560"/>
    <x v="3"/>
    <x v="10"/>
    <x v="17"/>
    <x v="0"/>
    <s v="High"/>
    <s v="Evening"/>
    <x v="9"/>
  </r>
  <r>
    <n v="405"/>
    <n v="55"/>
    <n v="250162"/>
    <d v="1999-07-05T00:00:00"/>
    <s v="IL"/>
    <s v="250/500"/>
    <n v="500"/>
    <n v="878.19"/>
    <n v="0"/>
    <n v="441533"/>
    <s v="MALE"/>
    <s v="PhD"/>
    <s v="Machine-Op-Inspct"/>
    <s v="Unmarried"/>
    <n v="57100"/>
    <n v="0"/>
    <d v="2015-03-01T00:00:00"/>
    <s v="Multi-Vehicle Collision"/>
    <s v="Rear Collision"/>
    <s v="Minor Damage"/>
    <s v="Fire"/>
    <s v="NC"/>
    <s v="North bend"/>
    <n v="2"/>
    <n v="4"/>
    <s v="Yes"/>
    <n v="0"/>
    <x v="2"/>
    <x v="2"/>
    <x v="348"/>
    <x v="312"/>
    <x v="320"/>
    <n v="28980"/>
    <x v="9"/>
    <x v="14"/>
    <x v="2"/>
    <x v="0"/>
    <s v="Low"/>
    <s v="Night"/>
    <x v="9"/>
  </r>
  <r>
    <n v="317"/>
    <n v="46"/>
    <n v="753844"/>
    <d v="1999-07-22T00:00:00"/>
    <s v="IN"/>
    <s v="250/500"/>
    <n v="1000"/>
    <n v="1012.78"/>
    <n v="0"/>
    <n v="469126"/>
    <s v="MALE"/>
    <s v="MD"/>
    <s v="Sales"/>
    <s v="Other-Relative"/>
    <n v="43700"/>
    <n v="0"/>
    <d v="2015-01-26T00:00:00"/>
    <s v="Single Vehicle Collision"/>
    <s v="Front Collision"/>
    <s v="Major Damage"/>
    <s v="Fire"/>
    <s v="WV"/>
    <s v="Arlington"/>
    <n v="18"/>
    <n v="1"/>
    <s v="No"/>
    <n v="2"/>
    <x v="0"/>
    <x v="2"/>
    <x v="349"/>
    <x v="313"/>
    <x v="321"/>
    <n v="66570"/>
    <x v="5"/>
    <x v="9"/>
    <x v="10"/>
    <x v="1"/>
    <s v="Medium"/>
    <s v="Evening"/>
    <x v="9"/>
  </r>
  <r>
    <n v="278"/>
    <n v="48"/>
    <n v="139484"/>
    <d v="1999-07-24T00:00:00"/>
    <s v="IN"/>
    <s v="500/1000"/>
    <n v="2000"/>
    <n v="1142.6199999999999"/>
    <n v="7000000"/>
    <n v="475588"/>
    <s v="FEMALE"/>
    <s v="MD"/>
    <s v="Farming-Fishing"/>
    <s v="Not-In-Family"/>
    <n v="0"/>
    <n v="-54000"/>
    <d v="2015-01-16T00:00:00"/>
    <s v="Single Vehicle Collision"/>
    <s v="Front Collision"/>
    <s v="Total Loss"/>
    <s v="Ambulance"/>
    <s v="SC"/>
    <s v="Northbrook"/>
    <n v="12"/>
    <n v="1"/>
    <s v="Unknown"/>
    <n v="2"/>
    <x v="1"/>
    <x v="0"/>
    <x v="350"/>
    <x v="314"/>
    <x v="1"/>
    <n v="52650"/>
    <x v="9"/>
    <x v="34"/>
    <x v="2"/>
    <x v="0"/>
    <s v="High"/>
    <s v="Afternoon"/>
    <x v="9"/>
  </r>
  <r>
    <n v="289"/>
    <n v="47"/>
    <n v="594722"/>
    <d v="1999-07-31T00:00:00"/>
    <s v="OH"/>
    <s v="500/1000"/>
    <n v="2000"/>
    <n v="1102.29"/>
    <n v="0"/>
    <n v="450889"/>
    <s v="FEMALE"/>
    <s v="Associate"/>
    <s v="Adm-Clerical"/>
    <s v="Own-Child"/>
    <n v="73000"/>
    <n v="-37900"/>
    <d v="2015-01-31T00:00:00"/>
    <s v="Single Vehicle Collision"/>
    <s v="Front Collision"/>
    <s v="Minor Damage"/>
    <s v="Ambulance"/>
    <s v="VA"/>
    <s v="North bend"/>
    <n v="15"/>
    <n v="1"/>
    <s v="No"/>
    <n v="1"/>
    <x v="1"/>
    <x v="1"/>
    <x v="351"/>
    <x v="315"/>
    <x v="322"/>
    <n v="42000"/>
    <x v="6"/>
    <x v="26"/>
    <x v="9"/>
    <x v="0"/>
    <s v="High"/>
    <s v="Afternoon"/>
    <x v="9"/>
  </r>
  <r>
    <n v="310"/>
    <n v="48"/>
    <n v="670142"/>
    <d v="1999-08-06T00:00:00"/>
    <s v="IN"/>
    <s v="100/300"/>
    <n v="500"/>
    <n v="1516.34"/>
    <n v="0"/>
    <n v="474167"/>
    <s v="FEMALE"/>
    <s v="JD"/>
    <s v="Adm-Clerical"/>
    <s v="Unmarried"/>
    <n v="11000"/>
    <n v="0"/>
    <d v="2015-01-04T00:00:00"/>
    <s v="Multi-Vehicle Collision"/>
    <s v="Rear Collision"/>
    <s v="Major Damage"/>
    <s v="Police"/>
    <s v="SC"/>
    <s v="Springfield"/>
    <n v="11"/>
    <n v="4"/>
    <s v="Yes"/>
    <n v="0"/>
    <x v="2"/>
    <x v="2"/>
    <x v="71"/>
    <x v="316"/>
    <x v="70"/>
    <n v="39600"/>
    <x v="8"/>
    <x v="23"/>
    <x v="9"/>
    <x v="1"/>
    <s v="Low"/>
    <s v="Morning"/>
    <x v="9"/>
  </r>
  <r>
    <n v="244"/>
    <n v="40"/>
    <n v="226725"/>
    <d v="1999-08-11T00:00:00"/>
    <s v="IN"/>
    <s v="500/1000"/>
    <n v="2000"/>
    <n v="1304.67"/>
    <n v="7000000"/>
    <n v="605408"/>
    <s v="MALE"/>
    <s v="Masters"/>
    <s v="Armed-Forces"/>
    <s v="Other-Relative"/>
    <n v="0"/>
    <n v="-45000"/>
    <d v="2015-01-10T00:00:00"/>
    <s v="Multi-Vehicle Collision"/>
    <s v="Side Collision"/>
    <s v="Minor Damage"/>
    <s v="Police"/>
    <s v="SC"/>
    <s v="Hillsdale"/>
    <n v="5"/>
    <n v="3"/>
    <s v="Unknown"/>
    <n v="1"/>
    <x v="0"/>
    <x v="0"/>
    <x v="257"/>
    <x v="317"/>
    <x v="238"/>
    <n v="44720"/>
    <x v="4"/>
    <x v="29"/>
    <x v="19"/>
    <x v="0"/>
    <s v="High"/>
    <s v="Night"/>
    <x v="9"/>
  </r>
  <r>
    <n v="246"/>
    <n v="45"/>
    <n v="272910"/>
    <d v="1999-08-12T00:00:00"/>
    <s v="IN"/>
    <s v="250/500"/>
    <n v="500"/>
    <n v="1594.37"/>
    <n v="0"/>
    <n v="606283"/>
    <s v="MALE"/>
    <s v="Associate"/>
    <s v="Exec-Managerial"/>
    <s v="Own-Child"/>
    <n v="0"/>
    <n v="0"/>
    <d v="2015-01-18T00:00:00"/>
    <s v="Parked Car"/>
    <s v="Unknown"/>
    <s v="Trivial Damage"/>
    <s v="None"/>
    <s v="SC"/>
    <s v="River wood"/>
    <n v="13"/>
    <n v="1"/>
    <s v="No"/>
    <n v="0"/>
    <x v="3"/>
    <x v="1"/>
    <x v="193"/>
    <x v="264"/>
    <x v="269"/>
    <n v="5280"/>
    <x v="8"/>
    <x v="18"/>
    <x v="12"/>
    <x v="0"/>
    <s v="Low"/>
    <s v="Afternoon"/>
    <x v="9"/>
  </r>
  <r>
    <n v="31"/>
    <n v="36"/>
    <n v="679370"/>
    <d v="1999-08-15T00:00:00"/>
    <s v="IL"/>
    <s v="500/1000"/>
    <n v="2000"/>
    <n v="1318.24"/>
    <n v="9000000"/>
    <n v="601748"/>
    <s v="FEMALE"/>
    <s v="College"/>
    <s v="Prof-Specialty"/>
    <s v="Not-In-Family"/>
    <n v="0"/>
    <n v="-78600"/>
    <d v="2015-01-30T00:00:00"/>
    <s v="Parked Car"/>
    <s v="Unknown"/>
    <s v="Trivial Damage"/>
    <s v="None"/>
    <s v="WV"/>
    <s v="Arlington"/>
    <n v="9"/>
    <n v="1"/>
    <s v="No"/>
    <n v="0"/>
    <x v="0"/>
    <x v="1"/>
    <x v="352"/>
    <x v="280"/>
    <x v="285"/>
    <n v="3290"/>
    <x v="4"/>
    <x v="4"/>
    <x v="8"/>
    <x v="0"/>
    <s v="High"/>
    <s v="Morning"/>
    <x v="9"/>
  </r>
  <r>
    <n v="102"/>
    <n v="28"/>
    <n v="810189"/>
    <d v="1999-08-29T00:00:00"/>
    <s v="OH"/>
    <s v="250/500"/>
    <n v="500"/>
    <n v="1075.4100000000001"/>
    <n v="0"/>
    <n v="445648"/>
    <s v="MALE"/>
    <s v="MD"/>
    <s v="Machine-Op-Inspct"/>
    <s v="Wife"/>
    <n v="55200"/>
    <n v="0"/>
    <d v="2015-02-15T00:00:00"/>
    <s v="Single Vehicle Collision"/>
    <s v="Side Collision"/>
    <s v="Total Loss"/>
    <s v="Police"/>
    <s v="PA"/>
    <s v="North bend"/>
    <n v="6"/>
    <n v="1"/>
    <s v="No"/>
    <n v="1"/>
    <x v="1"/>
    <x v="2"/>
    <x v="353"/>
    <x v="318"/>
    <x v="323"/>
    <n v="58720"/>
    <x v="4"/>
    <x v="4"/>
    <x v="9"/>
    <x v="0"/>
    <s v="Low"/>
    <s v="Morning"/>
    <x v="9"/>
  </r>
  <r>
    <n v="31"/>
    <n v="32"/>
    <n v="231548"/>
    <d v="1999-09-07T00:00:00"/>
    <s v="IL"/>
    <s v="100/300"/>
    <n v="2000"/>
    <n v="1263.48"/>
    <n v="4000000"/>
    <n v="442948"/>
    <s v="FEMALE"/>
    <s v="JD"/>
    <s v="Other-Service"/>
    <s v="Wife"/>
    <n v="46800"/>
    <n v="-87300"/>
    <d v="2015-02-07T00:00:00"/>
    <s v="Single Vehicle Collision"/>
    <s v="Side Collision"/>
    <s v="Major Damage"/>
    <s v="Fire"/>
    <s v="WV"/>
    <s v="Hillsdale"/>
    <n v="10"/>
    <n v="1"/>
    <s v="Unknown"/>
    <n v="2"/>
    <x v="1"/>
    <x v="0"/>
    <x v="354"/>
    <x v="319"/>
    <x v="197"/>
    <n v="47700"/>
    <x v="3"/>
    <x v="3"/>
    <x v="2"/>
    <x v="1"/>
    <s v="High"/>
    <s v="Morning"/>
    <x v="9"/>
  </r>
  <r>
    <n v="91"/>
    <n v="31"/>
    <n v="268833"/>
    <d v="1999-09-18T00:00:00"/>
    <s v="IN"/>
    <s v="100/300"/>
    <n v="1000"/>
    <n v="1338.4"/>
    <n v="4000000"/>
    <n v="431937"/>
    <s v="FEMALE"/>
    <s v="High School"/>
    <s v="Priv-House-Serv"/>
    <s v="Own-Child"/>
    <n v="63600"/>
    <n v="0"/>
    <d v="2015-02-25T00:00:00"/>
    <s v="Single Vehicle Collision"/>
    <s v="Side Collision"/>
    <s v="Minor Damage"/>
    <s v="Police"/>
    <s v="NC"/>
    <s v="Hillsdale"/>
    <n v="19"/>
    <n v="1"/>
    <s v="Unknown"/>
    <n v="1"/>
    <x v="1"/>
    <x v="2"/>
    <x v="355"/>
    <x v="52"/>
    <x v="53"/>
    <n v="47110"/>
    <x v="1"/>
    <x v="5"/>
    <x v="1"/>
    <x v="0"/>
    <s v="Medium"/>
    <s v="Evening"/>
    <x v="9"/>
  </r>
  <r>
    <n v="239"/>
    <n v="42"/>
    <n v="246882"/>
    <d v="1999-09-20T00:00:00"/>
    <s v="IL"/>
    <s v="100/300"/>
    <n v="1000"/>
    <n v="969.5"/>
    <n v="0"/>
    <n v="464839"/>
    <s v="MALE"/>
    <s v="College"/>
    <s v="Exec-Managerial"/>
    <s v="Not-In-Family"/>
    <n v="0"/>
    <n v="0"/>
    <d v="2015-01-26T00:00:00"/>
    <s v="Vehicle Theft"/>
    <s v="Unknown"/>
    <s v="Trivial Damage"/>
    <s v="None"/>
    <s v="NC"/>
    <s v="Northbrook"/>
    <n v="10"/>
    <n v="1"/>
    <s v="No"/>
    <n v="0"/>
    <x v="1"/>
    <x v="0"/>
    <x v="309"/>
    <x v="320"/>
    <x v="324"/>
    <n v="4200"/>
    <x v="3"/>
    <x v="10"/>
    <x v="11"/>
    <x v="0"/>
    <s v="Medium"/>
    <s v="Morning"/>
    <x v="9"/>
  </r>
  <r>
    <n v="390"/>
    <n v="51"/>
    <n v="143626"/>
    <d v="1999-09-29T00:00:00"/>
    <s v="OH"/>
    <s v="250/500"/>
    <n v="2000"/>
    <n v="1124.3800000000001"/>
    <n v="0"/>
    <n v="618316"/>
    <s v="MALE"/>
    <s v="Associate"/>
    <s v="Armed-Forces"/>
    <s v="Other-Relative"/>
    <n v="0"/>
    <n v="0"/>
    <d v="2015-02-24T00:00:00"/>
    <s v="Vehicle Theft"/>
    <s v="Unknown"/>
    <s v="Minor Damage"/>
    <s v="None"/>
    <s v="VA"/>
    <s v="Northbrook"/>
    <n v="9"/>
    <n v="1"/>
    <s v="Yes"/>
    <n v="1"/>
    <x v="0"/>
    <x v="1"/>
    <x v="241"/>
    <x v="177"/>
    <x v="185"/>
    <n v="4720"/>
    <x v="2"/>
    <x v="11"/>
    <x v="19"/>
    <x v="0"/>
    <s v="High"/>
    <s v="Morning"/>
    <x v="9"/>
  </r>
  <r>
    <n v="428"/>
    <n v="59"/>
    <n v="299796"/>
    <d v="1999-09-29T00:00:00"/>
    <s v="IN"/>
    <s v="250/500"/>
    <n v="500"/>
    <n v="1344.36"/>
    <n v="7000000"/>
    <n v="473329"/>
    <s v="FEMALE"/>
    <s v="JD"/>
    <s v="Prof-Specialty"/>
    <s v="Other-Relative"/>
    <n v="0"/>
    <n v="0"/>
    <d v="2015-02-06T00:00:00"/>
    <s v="Parked Car"/>
    <s v="Unknown"/>
    <s v="Minor Damage"/>
    <s v="None"/>
    <s v="WV"/>
    <s v="North bend"/>
    <n v="8"/>
    <n v="1"/>
    <s v="Unknown"/>
    <n v="2"/>
    <x v="3"/>
    <x v="2"/>
    <x v="356"/>
    <x v="127"/>
    <x v="138"/>
    <n v="4550"/>
    <x v="8"/>
    <x v="18"/>
    <x v="18"/>
    <x v="0"/>
    <s v="Low"/>
    <s v="Morning"/>
    <x v="9"/>
  </r>
  <r>
    <n v="154"/>
    <n v="34"/>
    <n v="840225"/>
    <d v="1999-10-05T00:00:00"/>
    <s v="OH"/>
    <s v="100/300"/>
    <n v="1000"/>
    <n v="1041.3599999999999"/>
    <n v="0"/>
    <n v="448436"/>
    <s v="FEMALE"/>
    <s v="JD"/>
    <s v="Priv-House-Serv"/>
    <s v="Husband"/>
    <n v="53100"/>
    <n v="-43900"/>
    <d v="2015-01-26T00:00:00"/>
    <s v="Multi-Vehicle Collision"/>
    <s v="Side Collision"/>
    <s v="Total Loss"/>
    <s v="Other"/>
    <s v="WV"/>
    <s v="Hillsdale"/>
    <n v="18"/>
    <n v="4"/>
    <s v="Unknown"/>
    <n v="2"/>
    <x v="3"/>
    <x v="1"/>
    <x v="357"/>
    <x v="25"/>
    <x v="325"/>
    <n v="47320"/>
    <x v="6"/>
    <x v="26"/>
    <x v="6"/>
    <x v="1"/>
    <s v="Medium"/>
    <s v="Evening"/>
    <x v="9"/>
  </r>
  <r>
    <n v="91"/>
    <n v="26"/>
    <n v="101421"/>
    <d v="1999-10-19T00:00:00"/>
    <s v="IL"/>
    <s v="250/500"/>
    <n v="1000"/>
    <n v="1022.46"/>
    <n v="0"/>
    <n v="444896"/>
    <s v="FEMALE"/>
    <s v="Associate"/>
    <s v="Armed-Forces"/>
    <s v="Other-Relative"/>
    <n v="52700"/>
    <n v="0"/>
    <d v="2015-02-23T00:00:00"/>
    <s v="Multi-Vehicle Collision"/>
    <s v="Front Collision"/>
    <s v="Minor Damage"/>
    <s v="Other"/>
    <s v="SC"/>
    <s v="Arlington"/>
    <n v="15"/>
    <n v="3"/>
    <s v="Unknown"/>
    <n v="0"/>
    <x v="2"/>
    <x v="0"/>
    <x v="98"/>
    <x v="89"/>
    <x v="326"/>
    <n v="59360"/>
    <x v="13"/>
    <x v="32"/>
    <x v="9"/>
    <x v="0"/>
    <s v="Medium"/>
    <s v="Afternoon"/>
    <x v="9"/>
  </r>
  <r>
    <n v="289"/>
    <n v="45"/>
    <n v="943425"/>
    <d v="1999-10-28T00:00:00"/>
    <s v="OH"/>
    <s v="250/500"/>
    <n v="2000"/>
    <n v="1221.4100000000001"/>
    <n v="0"/>
    <n v="466289"/>
    <s v="FEMALE"/>
    <s v="Masters"/>
    <s v="Farming-Fishing"/>
    <s v="Wife"/>
    <n v="46700"/>
    <n v="-72500"/>
    <d v="2015-02-27T00:00:00"/>
    <s v="Vehicle Theft"/>
    <s v="Unknown"/>
    <s v="Trivial Damage"/>
    <s v="Police"/>
    <s v="WV"/>
    <s v="River wood"/>
    <n v="9"/>
    <n v="1"/>
    <s v="No"/>
    <n v="2"/>
    <x v="0"/>
    <x v="2"/>
    <x v="80"/>
    <x v="74"/>
    <x v="81"/>
    <n v="2100"/>
    <x v="0"/>
    <x v="33"/>
    <x v="17"/>
    <x v="0"/>
    <s v="High"/>
    <s v="Morning"/>
    <x v="9"/>
  </r>
  <r>
    <n v="152"/>
    <n v="33"/>
    <n v="107181"/>
    <d v="1999-11-14T00:00:00"/>
    <s v="IN"/>
    <s v="250/500"/>
    <n v="500"/>
    <n v="942.51"/>
    <n v="0"/>
    <n v="478981"/>
    <s v="FEMALE"/>
    <s v="PhD"/>
    <s v="Transport-Moving"/>
    <s v="Wife"/>
    <n v="0"/>
    <n v="0"/>
    <d v="2015-01-30T00:00:00"/>
    <s v="Single Vehicle Collision"/>
    <s v="Side Collision"/>
    <s v="Major Damage"/>
    <s v="Fire"/>
    <s v="SC"/>
    <s v="Hillsdale"/>
    <n v="16"/>
    <n v="1"/>
    <s v="Yes"/>
    <n v="0"/>
    <x v="1"/>
    <x v="0"/>
    <x v="157"/>
    <x v="143"/>
    <x v="327"/>
    <n v="44800"/>
    <x v="7"/>
    <x v="16"/>
    <x v="19"/>
    <x v="1"/>
    <s v="Low"/>
    <s v="Afternoon"/>
    <x v="9"/>
  </r>
  <r>
    <n v="230"/>
    <n v="39"/>
    <n v="331595"/>
    <d v="1999-11-29T00:00:00"/>
    <s v="IL"/>
    <s v="100/300"/>
    <n v="1000"/>
    <n v="904.7"/>
    <n v="7000000"/>
    <n v="454530"/>
    <s v="FEMALE"/>
    <s v="MD"/>
    <s v="Craft-Repair"/>
    <s v="Unmarried"/>
    <n v="68600"/>
    <n v="-22300"/>
    <d v="2015-02-17T00:00:00"/>
    <s v="Single Vehicle Collision"/>
    <s v="Front Collision"/>
    <s v="Major Damage"/>
    <s v="Fire"/>
    <s v="SC"/>
    <s v="River wood"/>
    <n v="0"/>
    <n v="1"/>
    <s v="Unknown"/>
    <n v="1"/>
    <x v="3"/>
    <x v="2"/>
    <x v="98"/>
    <x v="321"/>
    <x v="95"/>
    <n v="44520"/>
    <x v="10"/>
    <x v="21"/>
    <x v="8"/>
    <x v="1"/>
    <s v="Medium"/>
    <s v="Night"/>
    <x v="9"/>
  </r>
  <r>
    <n v="127"/>
    <n v="29"/>
    <n v="686816"/>
    <d v="1999-12-07T00:00:00"/>
    <s v="OH"/>
    <s v="250/500"/>
    <n v="2000"/>
    <n v="1326.44"/>
    <n v="5000000"/>
    <n v="436973"/>
    <s v="FEMALE"/>
    <s v="High School"/>
    <s v="Sales"/>
    <s v="Own-Child"/>
    <n v="0"/>
    <n v="0"/>
    <d v="2015-02-24T00:00:00"/>
    <s v="Multi-Vehicle Collision"/>
    <s v="Front Collision"/>
    <s v="Total Loss"/>
    <s v="Fire"/>
    <s v="SC"/>
    <s v="Arlington"/>
    <n v="12"/>
    <n v="2"/>
    <s v="Yes"/>
    <n v="1"/>
    <x v="0"/>
    <x v="0"/>
    <x v="358"/>
    <x v="322"/>
    <x v="328"/>
    <n v="46350"/>
    <x v="8"/>
    <x v="23"/>
    <x v="20"/>
    <x v="0"/>
    <s v="High"/>
    <s v="Afternoon"/>
    <x v="9"/>
  </r>
  <r>
    <n v="266"/>
    <n v="44"/>
    <n v="576723"/>
    <d v="1999-12-07T00:00:00"/>
    <s v="IL"/>
    <s v="250/500"/>
    <n v="500"/>
    <n v="1611.83"/>
    <n v="0"/>
    <n v="460176"/>
    <s v="MALE"/>
    <s v="High School"/>
    <s v="Handlers-Cleaners"/>
    <s v="Husband"/>
    <n v="0"/>
    <n v="0"/>
    <d v="2015-01-02T00:00:00"/>
    <s v="Single Vehicle Collision"/>
    <s v="Front Collision"/>
    <s v="Total Loss"/>
    <s v="Police"/>
    <s v="WV"/>
    <s v="River wood"/>
    <n v="4"/>
    <n v="1"/>
    <s v="Unknown"/>
    <n v="1"/>
    <x v="2"/>
    <x v="1"/>
    <x v="359"/>
    <x v="323"/>
    <x v="329"/>
    <n v="26240"/>
    <x v="11"/>
    <x v="28"/>
    <x v="13"/>
    <x v="0"/>
    <s v="Low"/>
    <s v="Night"/>
    <x v="9"/>
  </r>
  <r>
    <n v="65"/>
    <n v="23"/>
    <n v="876699"/>
    <d v="1999-12-12T00:00:00"/>
    <s v="OH"/>
    <s v="250/500"/>
    <n v="1000"/>
    <n v="1099.95"/>
    <n v="0"/>
    <n v="473109"/>
    <s v="FEMALE"/>
    <s v="College"/>
    <s v="Sales"/>
    <s v="Wife"/>
    <n v="0"/>
    <n v="-71900"/>
    <d v="2015-01-15T00:00:00"/>
    <s v="Single Vehicle Collision"/>
    <s v="Side Collision"/>
    <s v="Major Damage"/>
    <s v="Other"/>
    <s v="NY"/>
    <s v="Arlington"/>
    <n v="14"/>
    <n v="1"/>
    <s v="No"/>
    <n v="1"/>
    <x v="1"/>
    <x v="1"/>
    <x v="360"/>
    <x v="324"/>
    <x v="330"/>
    <n v="39300"/>
    <x v="10"/>
    <x v="15"/>
    <x v="6"/>
    <x v="1"/>
    <s v="Medium"/>
    <s v="Afternoon"/>
    <x v="9"/>
  </r>
  <r>
    <n v="112"/>
    <n v="32"/>
    <n v="757352"/>
    <d v="1999-12-21T00:00:00"/>
    <s v="OH"/>
    <s v="500/1000"/>
    <n v="1000"/>
    <n v="1238.92"/>
    <n v="0"/>
    <n v="453400"/>
    <s v="MALE"/>
    <s v="Associate"/>
    <s v="Other-Service"/>
    <s v="Other-Relative"/>
    <n v="57800"/>
    <n v="-53700"/>
    <d v="2015-02-11T00:00:00"/>
    <s v="Parked Car"/>
    <s v="Unknown"/>
    <s v="Trivial Damage"/>
    <s v="None"/>
    <s v="NY"/>
    <s v="Arlington"/>
    <n v="4"/>
    <n v="1"/>
    <s v="Unknown"/>
    <n v="0"/>
    <x v="2"/>
    <x v="0"/>
    <x v="65"/>
    <x v="61"/>
    <x v="64"/>
    <n v="3680"/>
    <x v="0"/>
    <x v="25"/>
    <x v="13"/>
    <x v="0"/>
    <s v="Medium"/>
    <s v="Night"/>
    <x v="9"/>
  </r>
  <r>
    <n v="405"/>
    <n v="57"/>
    <n v="676255"/>
    <d v="1999-12-28T00:00:00"/>
    <s v="IN"/>
    <s v="500/1000"/>
    <n v="1000"/>
    <n v="1132.47"/>
    <n v="4000000"/>
    <n v="434293"/>
    <s v="MALE"/>
    <s v="MD"/>
    <s v="Priv-House-Serv"/>
    <s v="Other-Relative"/>
    <n v="46300"/>
    <n v="0"/>
    <d v="2015-01-08T00:00:00"/>
    <s v="Multi-Vehicle Collision"/>
    <s v="Front Collision"/>
    <s v="Total Loss"/>
    <s v="Other"/>
    <s v="NY"/>
    <s v="North bend"/>
    <n v="21"/>
    <n v="3"/>
    <s v="Unknown"/>
    <n v="2"/>
    <x v="3"/>
    <x v="0"/>
    <x v="361"/>
    <x v="325"/>
    <x v="331"/>
    <n v="40960"/>
    <x v="8"/>
    <x v="23"/>
    <x v="12"/>
    <x v="0"/>
    <s v="Medium"/>
    <s v="Evening"/>
    <x v="9"/>
  </r>
  <r>
    <n v="163"/>
    <n v="36"/>
    <n v="974522"/>
    <d v="2000-01-27T00:00:00"/>
    <s v="IN"/>
    <s v="250/500"/>
    <n v="1000"/>
    <n v="1503.21"/>
    <n v="0"/>
    <n v="448190"/>
    <s v="MALE"/>
    <s v="MD"/>
    <s v="Other-Service"/>
    <s v="Husband"/>
    <n v="55700"/>
    <n v="-49900"/>
    <d v="2015-02-28T00:00:00"/>
    <s v="Single Vehicle Collision"/>
    <s v="Side Collision"/>
    <s v="Total Loss"/>
    <s v="Ambulance"/>
    <s v="WV"/>
    <s v="Springfield"/>
    <n v="1"/>
    <n v="1"/>
    <s v="Yes"/>
    <n v="2"/>
    <x v="0"/>
    <x v="2"/>
    <x v="362"/>
    <x v="32"/>
    <x v="217"/>
    <n v="34260"/>
    <x v="6"/>
    <x v="8"/>
    <x v="18"/>
    <x v="0"/>
    <s v="Medium"/>
    <s v="Night"/>
    <x v="10"/>
  </r>
  <r>
    <n v="257"/>
    <n v="40"/>
    <n v="463237"/>
    <d v="2000-02-09T00:00:00"/>
    <s v="IN"/>
    <s v="100/300"/>
    <n v="2000"/>
    <n v="1306"/>
    <n v="0"/>
    <n v="610381"/>
    <s v="MALE"/>
    <s v="Associate"/>
    <s v="Machine-Op-Inspct"/>
    <s v="Husband"/>
    <n v="46100"/>
    <n v="-46900"/>
    <d v="2015-02-21T00:00:00"/>
    <s v="Multi-Vehicle Collision"/>
    <s v="Front Collision"/>
    <s v="Major Damage"/>
    <s v="Ambulance"/>
    <s v="NY"/>
    <s v="Columbus"/>
    <n v="3"/>
    <n v="3"/>
    <s v="Yes"/>
    <n v="2"/>
    <x v="0"/>
    <x v="0"/>
    <x v="363"/>
    <x v="326"/>
    <x v="332"/>
    <n v="38500"/>
    <x v="2"/>
    <x v="22"/>
    <x v="12"/>
    <x v="1"/>
    <s v="High"/>
    <s v="Night"/>
    <x v="10"/>
  </r>
  <r>
    <n v="64"/>
    <n v="25"/>
    <n v="908616"/>
    <d v="2000-02-18T00:00:00"/>
    <s v="IL"/>
    <s v="250/500"/>
    <n v="1000"/>
    <n v="954.16"/>
    <n v="0"/>
    <n v="473328"/>
    <s v="MALE"/>
    <s v="Masters"/>
    <s v="Prof-Specialty"/>
    <s v="Husband"/>
    <n v="53200"/>
    <n v="0"/>
    <d v="2015-01-18T00:00:00"/>
    <s v="Multi-Vehicle Collision"/>
    <s v="Side Collision"/>
    <s v="Major Damage"/>
    <s v="Ambulance"/>
    <s v="SC"/>
    <s v="Columbus"/>
    <n v="22"/>
    <n v="4"/>
    <s v="No"/>
    <n v="0"/>
    <x v="1"/>
    <x v="0"/>
    <x v="364"/>
    <x v="327"/>
    <x v="333"/>
    <n v="50400"/>
    <x v="6"/>
    <x v="8"/>
    <x v="6"/>
    <x v="0"/>
    <s v="Medium"/>
    <s v="Evening"/>
    <x v="10"/>
  </r>
  <r>
    <n v="185"/>
    <n v="35"/>
    <n v="618682"/>
    <d v="2000-03-04T00:00:00"/>
    <s v="IN"/>
    <s v="500/1000"/>
    <n v="2000"/>
    <n v="1421.59"/>
    <n v="0"/>
    <n v="442695"/>
    <s v="MALE"/>
    <s v="College"/>
    <s v="Other-Service"/>
    <s v="Own-Child"/>
    <n v="0"/>
    <n v="0"/>
    <d v="2015-01-31T00:00:00"/>
    <s v="Vehicle Theft"/>
    <s v="Unknown"/>
    <s v="Trivial Damage"/>
    <s v="Police"/>
    <s v="WV"/>
    <s v="Arlington"/>
    <n v="8"/>
    <n v="1"/>
    <s v="Unknown"/>
    <n v="2"/>
    <x v="3"/>
    <x v="1"/>
    <x v="365"/>
    <x v="328"/>
    <x v="334"/>
    <n v="3600"/>
    <x v="2"/>
    <x v="11"/>
    <x v="1"/>
    <x v="0"/>
    <s v="High"/>
    <s v="Morning"/>
    <x v="10"/>
  </r>
  <r>
    <n v="276"/>
    <n v="45"/>
    <n v="749325"/>
    <d v="2000-03-22T00:00:00"/>
    <s v="IL"/>
    <s v="500/1000"/>
    <n v="500"/>
    <n v="948.1"/>
    <n v="0"/>
    <n v="430621"/>
    <s v="FEMALE"/>
    <s v="High School"/>
    <s v="Machine-Op-Inspct"/>
    <s v="Wife"/>
    <n v="44500"/>
    <n v="-61400"/>
    <d v="2015-01-06T00:00:00"/>
    <s v="Multi-Vehicle Collision"/>
    <s v="Front Collision"/>
    <s v="Minor Damage"/>
    <s v="Fire"/>
    <s v="SC"/>
    <s v="Columbus"/>
    <n v="11"/>
    <n v="3"/>
    <s v="Unknown"/>
    <n v="0"/>
    <x v="2"/>
    <x v="0"/>
    <x v="366"/>
    <x v="329"/>
    <x v="335"/>
    <n v="48510"/>
    <x v="2"/>
    <x v="2"/>
    <x v="16"/>
    <x v="0"/>
    <s v="Low"/>
    <s v="Morning"/>
    <x v="10"/>
  </r>
  <r>
    <n v="168"/>
    <n v="32"/>
    <n v="981123"/>
    <d v="2000-05-04T00:00:00"/>
    <s v="IN"/>
    <s v="100/300"/>
    <n v="1000"/>
    <n v="1059.52"/>
    <n v="0"/>
    <n v="452748"/>
    <s v="MALE"/>
    <s v="MD"/>
    <s v="Protective-Serv"/>
    <s v="Own-Child"/>
    <n v="0"/>
    <n v="-40600"/>
    <d v="2015-03-01T00:00:00"/>
    <s v="Multi-Vehicle Collision"/>
    <s v="Side Collision"/>
    <s v="Major Damage"/>
    <s v="Other"/>
    <s v="VA"/>
    <s v="Hillsdale"/>
    <n v="13"/>
    <n v="2"/>
    <s v="Unknown"/>
    <n v="1"/>
    <x v="0"/>
    <x v="0"/>
    <x v="367"/>
    <x v="330"/>
    <x v="336"/>
    <n v="33670"/>
    <x v="8"/>
    <x v="23"/>
    <x v="11"/>
    <x v="0"/>
    <s v="Medium"/>
    <s v="Afternoon"/>
    <x v="10"/>
  </r>
  <r>
    <n v="337"/>
    <n v="53"/>
    <n v="498842"/>
    <d v="2000-05-04T00:00:00"/>
    <s v="OH"/>
    <s v="100/300"/>
    <n v="500"/>
    <n v="1205.8599999999999"/>
    <n v="0"/>
    <n v="444583"/>
    <s v="MALE"/>
    <s v="Associate"/>
    <s v="Armed-Forces"/>
    <s v="Wife"/>
    <n v="0"/>
    <n v="-34600"/>
    <d v="2015-02-01T00:00:00"/>
    <s v="Single Vehicle Collision"/>
    <s v="Rear Collision"/>
    <s v="Minor Damage"/>
    <s v="Fire"/>
    <s v="SC"/>
    <s v="Arlington"/>
    <n v="8"/>
    <n v="1"/>
    <s v="Yes"/>
    <n v="0"/>
    <x v="0"/>
    <x v="2"/>
    <x v="368"/>
    <x v="331"/>
    <x v="157"/>
    <n v="64800"/>
    <x v="10"/>
    <x v="19"/>
    <x v="19"/>
    <x v="0"/>
    <s v="Low"/>
    <s v="Morning"/>
    <x v="10"/>
  </r>
  <r>
    <n v="162"/>
    <n v="35"/>
    <n v="431583"/>
    <d v="2000-05-15T00:00:00"/>
    <s v="IL"/>
    <s v="500/1000"/>
    <n v="2000"/>
    <n v="1124.69"/>
    <n v="0"/>
    <n v="446971"/>
    <s v="FEMALE"/>
    <s v="Masters"/>
    <s v="Handlers-Cleaners"/>
    <s v="Husband"/>
    <n v="0"/>
    <n v="0"/>
    <d v="2015-02-20T00:00:00"/>
    <s v="Single Vehicle Collision"/>
    <s v="Side Collision"/>
    <s v="Major Damage"/>
    <s v="Police"/>
    <s v="WV"/>
    <s v="Arlington"/>
    <n v="14"/>
    <n v="1"/>
    <s v="Yes"/>
    <n v="0"/>
    <x v="3"/>
    <x v="1"/>
    <x v="369"/>
    <x v="332"/>
    <x v="337"/>
    <n v="39520"/>
    <x v="6"/>
    <x v="7"/>
    <x v="19"/>
    <x v="0"/>
    <s v="High"/>
    <s v="Afternoon"/>
    <x v="10"/>
  </r>
  <r>
    <n v="233"/>
    <n v="43"/>
    <n v="898519"/>
    <d v="2000-05-21T00:00:00"/>
    <s v="OH"/>
    <s v="250/500"/>
    <n v="1000"/>
    <n v="954.18"/>
    <n v="0"/>
    <n v="437470"/>
    <s v="FEMALE"/>
    <s v="College"/>
    <s v="Tech-Support"/>
    <s v="Other-Relative"/>
    <n v="0"/>
    <n v="0"/>
    <d v="2015-02-17T00:00:00"/>
    <s v="Multi-Vehicle Collision"/>
    <s v="Side Collision"/>
    <s v="Minor Damage"/>
    <s v="Other"/>
    <s v="SC"/>
    <s v="Northbrook"/>
    <n v="17"/>
    <n v="3"/>
    <s v="Unknown"/>
    <n v="2"/>
    <x v="3"/>
    <x v="1"/>
    <x v="370"/>
    <x v="333"/>
    <x v="338"/>
    <n v="29750"/>
    <x v="1"/>
    <x v="1"/>
    <x v="15"/>
    <x v="0"/>
    <s v="Medium"/>
    <s v="Afternoon"/>
    <x v="10"/>
  </r>
  <r>
    <n v="137"/>
    <n v="34"/>
    <n v="413978"/>
    <d v="2000-06-04T00:00:00"/>
    <s v="IN"/>
    <s v="250/500"/>
    <n v="1000"/>
    <n v="1333.35"/>
    <n v="0"/>
    <n v="441716"/>
    <s v="MALE"/>
    <s v="PhD"/>
    <s v="Prof-Specialty"/>
    <s v="Husband"/>
    <n v="0"/>
    <n v="-77000"/>
    <d v="2015-01-13T00:00:00"/>
    <s v="Multi-Vehicle Collision"/>
    <s v="Front Collision"/>
    <s v="Minor Damage"/>
    <s v="Police"/>
    <s v="NY"/>
    <s v="Springfield"/>
    <n v="0"/>
    <n v="3"/>
    <s v="Unknown"/>
    <n v="0"/>
    <x v="1"/>
    <x v="0"/>
    <x v="287"/>
    <x v="334"/>
    <x v="264"/>
    <n v="50050"/>
    <x v="1"/>
    <x v="1"/>
    <x v="13"/>
    <x v="0"/>
    <s v="Medium"/>
    <s v="Night"/>
    <x v="10"/>
  </r>
  <r>
    <n v="214"/>
    <n v="36"/>
    <n v="831479"/>
    <d v="2000-06-04T00:00:00"/>
    <s v="IL"/>
    <s v="100/300"/>
    <n v="2000"/>
    <n v="987.42"/>
    <n v="7000000"/>
    <n v="461418"/>
    <s v="FEMALE"/>
    <s v="Associate"/>
    <s v="Machine-Op-Inspct"/>
    <s v="Own-Child"/>
    <n v="0"/>
    <n v="0"/>
    <d v="2015-01-31T00:00:00"/>
    <s v="Multi-Vehicle Collision"/>
    <s v="Front Collision"/>
    <s v="Minor Damage"/>
    <s v="Ambulance"/>
    <s v="NY"/>
    <s v="Springfield"/>
    <n v="17"/>
    <n v="3"/>
    <s v="No"/>
    <n v="0"/>
    <x v="3"/>
    <x v="0"/>
    <x v="371"/>
    <x v="335"/>
    <x v="38"/>
    <n v="34240"/>
    <x v="8"/>
    <x v="23"/>
    <x v="17"/>
    <x v="0"/>
    <s v="High"/>
    <s v="Afternoon"/>
    <x v="10"/>
  </r>
  <r>
    <n v="208"/>
    <n v="36"/>
    <n v="812025"/>
    <d v="2000-06-18T00:00:00"/>
    <s v="IL"/>
    <s v="250/500"/>
    <n v="500"/>
    <n v="1153.49"/>
    <n v="0"/>
    <n v="432711"/>
    <s v="MALE"/>
    <s v="Associate"/>
    <s v="Craft-Repair"/>
    <s v="Other-Relative"/>
    <n v="0"/>
    <n v="0"/>
    <d v="2015-02-22T00:00:00"/>
    <s v="Multi-Vehicle Collision"/>
    <s v="Side Collision"/>
    <s v="Total Loss"/>
    <s v="Other"/>
    <s v="SC"/>
    <s v="Arlington"/>
    <n v="16"/>
    <n v="3"/>
    <s v="Yes"/>
    <n v="1"/>
    <x v="1"/>
    <x v="1"/>
    <x v="372"/>
    <x v="336"/>
    <x v="339"/>
    <n v="35350"/>
    <x v="10"/>
    <x v="21"/>
    <x v="5"/>
    <x v="0"/>
    <s v="Low"/>
    <s v="Afternoon"/>
    <x v="10"/>
  </r>
  <r>
    <n v="434"/>
    <n v="57"/>
    <n v="182450"/>
    <d v="2000-06-23T00:00:00"/>
    <s v="OH"/>
    <s v="500/1000"/>
    <n v="2000"/>
    <n v="1422.95"/>
    <n v="0"/>
    <n v="608982"/>
    <s v="MALE"/>
    <s v="JD"/>
    <s v="Transport-Moving"/>
    <s v="Husband"/>
    <n v="0"/>
    <n v="0"/>
    <d v="2015-01-17T00:00:00"/>
    <s v="Multi-Vehicle Collision"/>
    <s v="Rear Collision"/>
    <s v="Major Damage"/>
    <s v="Other"/>
    <s v="SC"/>
    <s v="Columbus"/>
    <n v="15"/>
    <n v="3"/>
    <s v="No"/>
    <n v="1"/>
    <x v="3"/>
    <x v="2"/>
    <x v="373"/>
    <x v="78"/>
    <x v="85"/>
    <n v="44160"/>
    <x v="1"/>
    <x v="5"/>
    <x v="7"/>
    <x v="0"/>
    <s v="High"/>
    <s v="Afternoon"/>
    <x v="10"/>
  </r>
  <r>
    <n v="230"/>
    <n v="44"/>
    <n v="372891"/>
    <d v="2000-06-26T00:00:00"/>
    <s v="IN"/>
    <s v="250/500"/>
    <n v="2000"/>
    <n v="1009.37"/>
    <n v="0"/>
    <n v="442210"/>
    <s v="FEMALE"/>
    <s v="College"/>
    <s v="Prof-Specialty"/>
    <s v="Other-Relative"/>
    <n v="45400"/>
    <n v="-39400"/>
    <d v="2015-02-17T00:00:00"/>
    <s v="Single Vehicle Collision"/>
    <s v="Front Collision"/>
    <s v="Total Loss"/>
    <s v="Fire"/>
    <s v="SC"/>
    <s v="River wood"/>
    <n v="19"/>
    <n v="1"/>
    <s v="No"/>
    <n v="0"/>
    <x v="2"/>
    <x v="1"/>
    <x v="35"/>
    <x v="34"/>
    <x v="340"/>
    <n v="47180"/>
    <x v="11"/>
    <x v="31"/>
    <x v="3"/>
    <x v="0"/>
    <s v="High"/>
    <s v="Evening"/>
    <x v="10"/>
  </r>
  <r>
    <n v="468"/>
    <n v="62"/>
    <n v="586367"/>
    <d v="2000-06-30T00:00:00"/>
    <s v="IL"/>
    <s v="100/300"/>
    <n v="500"/>
    <n v="1011.92"/>
    <n v="0"/>
    <n v="468168"/>
    <s v="MALE"/>
    <s v="PhD"/>
    <s v="Machine-Op-Inspct"/>
    <s v="Wife"/>
    <n v="0"/>
    <n v="0"/>
    <d v="2015-02-15T00:00:00"/>
    <s v="Multi-Vehicle Collision"/>
    <s v="Rear Collision"/>
    <s v="Major Damage"/>
    <s v="Fire"/>
    <s v="SC"/>
    <s v="River wood"/>
    <n v="7"/>
    <n v="3"/>
    <s v="Yes"/>
    <n v="0"/>
    <x v="3"/>
    <x v="0"/>
    <x v="1"/>
    <x v="337"/>
    <x v="264"/>
    <n v="50050"/>
    <x v="9"/>
    <x v="14"/>
    <x v="4"/>
    <x v="0"/>
    <s v="Low"/>
    <s v="Morning"/>
    <x v="10"/>
  </r>
  <r>
    <n v="143"/>
    <n v="32"/>
    <n v="111874"/>
    <d v="2000-07-05T00:00:00"/>
    <s v="IL"/>
    <s v="500/1000"/>
    <n v="1000"/>
    <n v="1464.42"/>
    <n v="0"/>
    <n v="468986"/>
    <s v="FEMALE"/>
    <s v="High School"/>
    <s v="Exec-Managerial"/>
    <s v="Husband"/>
    <n v="79900"/>
    <n v="0"/>
    <d v="2015-01-15T00:00:00"/>
    <s v="Single Vehicle Collision"/>
    <s v="Rear Collision"/>
    <s v="Major Damage"/>
    <s v="Ambulance"/>
    <s v="SC"/>
    <s v="Springfield"/>
    <n v="1"/>
    <n v="1"/>
    <s v="Unknown"/>
    <n v="2"/>
    <x v="1"/>
    <x v="2"/>
    <x v="374"/>
    <x v="338"/>
    <x v="310"/>
    <n v="50940"/>
    <x v="8"/>
    <x v="18"/>
    <x v="20"/>
    <x v="0"/>
    <s v="Medium"/>
    <s v="Night"/>
    <x v="10"/>
  </r>
  <r>
    <n v="140"/>
    <n v="36"/>
    <n v="117862"/>
    <d v="2000-07-14T00:00:00"/>
    <s v="OH"/>
    <s v="500/1000"/>
    <n v="2000"/>
    <n v="979.26"/>
    <n v="0"/>
    <n v="436364"/>
    <s v="FEMALE"/>
    <s v="JD"/>
    <s v="Transport-Moving"/>
    <s v="Own-Child"/>
    <n v="0"/>
    <n v="-67000"/>
    <d v="2015-03-01T00:00:00"/>
    <s v="Multi-Vehicle Collision"/>
    <s v="Front Collision"/>
    <s v="Major Damage"/>
    <s v="Fire"/>
    <s v="NY"/>
    <s v="River wood"/>
    <n v="2"/>
    <n v="4"/>
    <s v="Yes"/>
    <n v="0"/>
    <x v="2"/>
    <x v="1"/>
    <x v="375"/>
    <x v="339"/>
    <x v="341"/>
    <n v="43680"/>
    <x v="0"/>
    <x v="33"/>
    <x v="14"/>
    <x v="0"/>
    <s v="High"/>
    <s v="Night"/>
    <x v="10"/>
  </r>
  <r>
    <n v="141"/>
    <n v="30"/>
    <n v="556538"/>
    <d v="2000-07-15T00:00:00"/>
    <s v="IL"/>
    <s v="250/500"/>
    <n v="1000"/>
    <n v="1851.78"/>
    <n v="0"/>
    <n v="465248"/>
    <s v="FEMALE"/>
    <s v="High School"/>
    <s v="Craft-Repair"/>
    <s v="Other-Relative"/>
    <n v="78800"/>
    <n v="0"/>
    <d v="2015-02-09T00:00:00"/>
    <s v="Single Vehicle Collision"/>
    <s v="Front Collision"/>
    <s v="Total Loss"/>
    <s v="Fire"/>
    <s v="SC"/>
    <s v="River wood"/>
    <n v="13"/>
    <n v="1"/>
    <s v="No"/>
    <n v="1"/>
    <x v="1"/>
    <x v="1"/>
    <x v="210"/>
    <x v="192"/>
    <x v="164"/>
    <n v="48020"/>
    <x v="3"/>
    <x v="10"/>
    <x v="8"/>
    <x v="0"/>
    <s v="Medium"/>
    <s v="Afternoon"/>
    <x v="10"/>
  </r>
  <r>
    <n v="214"/>
    <n v="40"/>
    <n v="118236"/>
    <d v="2000-08-15T00:00:00"/>
    <s v="OH"/>
    <s v="100/300"/>
    <n v="1000"/>
    <n v="1648"/>
    <n v="0"/>
    <n v="608405"/>
    <s v="MALE"/>
    <s v="JD"/>
    <s v="Transport-Moving"/>
    <s v="Not-In-Family"/>
    <n v="57700"/>
    <n v="-43500"/>
    <d v="2015-02-04T00:00:00"/>
    <s v="Single Vehicle Collision"/>
    <s v="Rear Collision"/>
    <s v="Total Loss"/>
    <s v="Other"/>
    <s v="WV"/>
    <s v="Northbrook"/>
    <n v="17"/>
    <n v="1"/>
    <s v="No"/>
    <n v="1"/>
    <x v="1"/>
    <x v="1"/>
    <x v="376"/>
    <x v="340"/>
    <x v="342"/>
    <n v="32160"/>
    <x v="10"/>
    <x v="15"/>
    <x v="15"/>
    <x v="0"/>
    <s v="Medium"/>
    <s v="Afternoon"/>
    <x v="10"/>
  </r>
  <r>
    <n v="115"/>
    <n v="30"/>
    <n v="903785"/>
    <d v="2000-08-24T00:00:00"/>
    <s v="OH"/>
    <s v="500/1000"/>
    <n v="500"/>
    <n v="1757.21"/>
    <n v="0"/>
    <n v="477695"/>
    <s v="MALE"/>
    <s v="High School"/>
    <s v="Prof-Specialty"/>
    <s v="Wife"/>
    <n v="46400"/>
    <n v="0"/>
    <d v="2015-02-02T00:00:00"/>
    <s v="Multi-Vehicle Collision"/>
    <s v="Front Collision"/>
    <s v="Minor Damage"/>
    <s v="Fire"/>
    <s v="NY"/>
    <s v="North bend"/>
    <n v="12"/>
    <n v="3"/>
    <s v="No"/>
    <n v="1"/>
    <x v="1"/>
    <x v="1"/>
    <x v="377"/>
    <x v="341"/>
    <x v="343"/>
    <n v="38220"/>
    <x v="2"/>
    <x v="11"/>
    <x v="11"/>
    <x v="0"/>
    <s v="Low"/>
    <s v="Afternoon"/>
    <x v="10"/>
  </r>
  <r>
    <n v="286"/>
    <n v="41"/>
    <n v="634499"/>
    <d v="2000-08-26T00:00:00"/>
    <s v="IL"/>
    <s v="250/500"/>
    <n v="1000"/>
    <n v="999.43"/>
    <n v="0"/>
    <n v="477947"/>
    <s v="MALE"/>
    <s v="College"/>
    <s v="Prof-Specialty"/>
    <s v="Wife"/>
    <n v="25800"/>
    <n v="0"/>
    <d v="2015-01-01T00:00:00"/>
    <s v="Vehicle Theft"/>
    <s v="Unknown"/>
    <s v="Trivial Damage"/>
    <s v="Police"/>
    <s v="WV"/>
    <s v="North bend"/>
    <n v="3"/>
    <n v="1"/>
    <s v="Yes"/>
    <n v="2"/>
    <x v="1"/>
    <x v="0"/>
    <x v="378"/>
    <x v="342"/>
    <x v="344"/>
    <n v="2870"/>
    <x v="9"/>
    <x v="38"/>
    <x v="4"/>
    <x v="0"/>
    <s v="Medium"/>
    <s v="Night"/>
    <x v="10"/>
  </r>
  <r>
    <n v="283"/>
    <n v="46"/>
    <n v="487356"/>
    <d v="2000-08-30T00:00:00"/>
    <s v="IL"/>
    <s v="500/1000"/>
    <n v="2000"/>
    <n v="1313.33"/>
    <n v="0"/>
    <n v="455332"/>
    <s v="FEMALE"/>
    <s v="PhD"/>
    <s v="Transport-Moving"/>
    <s v="Husband"/>
    <n v="53500"/>
    <n v="-73600"/>
    <d v="2015-01-09T00:00:00"/>
    <s v="Multi-Vehicle Collision"/>
    <s v="Front Collision"/>
    <s v="Major Damage"/>
    <s v="Ambulance"/>
    <s v="NY"/>
    <s v="River wood"/>
    <n v="3"/>
    <n v="3"/>
    <s v="Unknown"/>
    <n v="1"/>
    <x v="3"/>
    <x v="2"/>
    <x v="379"/>
    <x v="343"/>
    <x v="345"/>
    <n v="56480"/>
    <x v="1"/>
    <x v="5"/>
    <x v="5"/>
    <x v="1"/>
    <s v="High"/>
    <s v="Night"/>
    <x v="10"/>
  </r>
  <r>
    <n v="134"/>
    <n v="29"/>
    <n v="687698"/>
    <d v="2000-09-06T00:00:00"/>
    <s v="OH"/>
    <s v="100/300"/>
    <n v="2000"/>
    <n v="1413.14"/>
    <n v="5000000"/>
    <n v="430632"/>
    <s v="FEMALE"/>
    <s v="PhD"/>
    <s v="Sales"/>
    <s v="Own-Child"/>
    <n v="35100"/>
    <n v="0"/>
    <d v="2015-02-22T00:00:00"/>
    <s v="Multi-Vehicle Collision"/>
    <s v="Rear Collision"/>
    <s v="Minor Damage"/>
    <s v="Police"/>
    <s v="NY"/>
    <s v="Columbus"/>
    <n v="7"/>
    <n v="3"/>
    <s v="No"/>
    <n v="2"/>
    <x v="3"/>
    <x v="2"/>
    <x v="380"/>
    <x v="326"/>
    <x v="332"/>
    <n v="23100"/>
    <x v="4"/>
    <x v="29"/>
    <x v="11"/>
    <x v="0"/>
    <s v="High"/>
    <s v="Morning"/>
    <x v="10"/>
  </r>
  <r>
    <n v="261"/>
    <n v="46"/>
    <n v="156636"/>
    <d v="2000-09-10T00:00:00"/>
    <s v="IN"/>
    <s v="100/300"/>
    <n v="1000"/>
    <n v="870.55"/>
    <n v="0"/>
    <n v="465631"/>
    <s v="MALE"/>
    <s v="PhD"/>
    <s v="Prof-Specialty"/>
    <s v="Unmarried"/>
    <n v="0"/>
    <n v="-49400"/>
    <d v="2015-01-27T00:00:00"/>
    <s v="Single Vehicle Collision"/>
    <s v="Rear Collision"/>
    <s v="Minor Damage"/>
    <s v="Other"/>
    <s v="SC"/>
    <s v="Springfield"/>
    <n v="19"/>
    <n v="1"/>
    <s v="Unknown"/>
    <n v="0"/>
    <x v="3"/>
    <x v="0"/>
    <x v="381"/>
    <x v="344"/>
    <x v="346"/>
    <n v="53520"/>
    <x v="9"/>
    <x v="14"/>
    <x v="18"/>
    <x v="0"/>
    <s v="Medium"/>
    <s v="Evening"/>
    <x v="10"/>
  </r>
  <r>
    <n v="207"/>
    <n v="42"/>
    <n v="918629"/>
    <d v="2000-10-03T00:00:00"/>
    <s v="IL"/>
    <s v="250/500"/>
    <n v="2000"/>
    <n v="1322.78"/>
    <n v="0"/>
    <n v="453277"/>
    <s v="MALE"/>
    <s v="PhD"/>
    <s v="Farming-Fishing"/>
    <s v="Own-Child"/>
    <n v="55200"/>
    <n v="0"/>
    <d v="2015-02-28T00:00:00"/>
    <s v="Parked Car"/>
    <s v="Unknown"/>
    <s v="Trivial Damage"/>
    <s v="None"/>
    <s v="WV"/>
    <s v="Springfield"/>
    <n v="9"/>
    <n v="1"/>
    <s v="No"/>
    <n v="0"/>
    <x v="0"/>
    <x v="2"/>
    <x v="211"/>
    <x v="193"/>
    <x v="201"/>
    <n v="4720"/>
    <x v="11"/>
    <x v="31"/>
    <x v="11"/>
    <x v="0"/>
    <s v="High"/>
    <s v="Morning"/>
    <x v="10"/>
  </r>
  <r>
    <n v="50"/>
    <n v="44"/>
    <n v="525862"/>
    <d v="2000-10-18T00:00:00"/>
    <s v="OH"/>
    <s v="250/500"/>
    <n v="2000"/>
    <n v="1188.51"/>
    <n v="0"/>
    <n v="447469"/>
    <s v="MALE"/>
    <s v="College"/>
    <s v="Handlers-Cleaners"/>
    <s v="Unmarried"/>
    <n v="0"/>
    <n v="-65800"/>
    <d v="2015-01-08T00:00:00"/>
    <s v="Multi-Vehicle Collision"/>
    <s v="Front Collision"/>
    <s v="Total Loss"/>
    <s v="Police"/>
    <s v="NY"/>
    <s v="North bend"/>
    <n v="15"/>
    <n v="3"/>
    <s v="Unknown"/>
    <n v="1"/>
    <x v="2"/>
    <x v="2"/>
    <x v="382"/>
    <x v="206"/>
    <x v="213"/>
    <n v="42770"/>
    <x v="4"/>
    <x v="4"/>
    <x v="12"/>
    <x v="0"/>
    <s v="High"/>
    <s v="Afternoon"/>
    <x v="10"/>
  </r>
  <r>
    <n v="79"/>
    <n v="25"/>
    <n v="732169"/>
    <d v="2000-11-05T00:00:00"/>
    <s v="OH"/>
    <s v="500/1000"/>
    <n v="500"/>
    <n v="1863.04"/>
    <n v="0"/>
    <n v="462698"/>
    <s v="FEMALE"/>
    <s v="Associate"/>
    <s v="Priv-House-Serv"/>
    <s v="Not-In-Family"/>
    <n v="53400"/>
    <n v="-35200"/>
    <d v="2015-02-13T00:00:00"/>
    <s v="Single Vehicle Collision"/>
    <s v="Front Collision"/>
    <s v="Total Loss"/>
    <s v="Fire"/>
    <s v="VA"/>
    <s v="North bend"/>
    <n v="0"/>
    <n v="1"/>
    <s v="No"/>
    <n v="2"/>
    <x v="0"/>
    <x v="0"/>
    <x v="101"/>
    <x v="345"/>
    <x v="347"/>
    <n v="47460"/>
    <x v="5"/>
    <x v="20"/>
    <x v="20"/>
    <x v="0"/>
    <s v="Low"/>
    <s v="Night"/>
    <x v="10"/>
  </r>
  <r>
    <n v="204"/>
    <n v="38"/>
    <n v="420815"/>
    <d v="2000-11-15T00:00:00"/>
    <s v="IL"/>
    <s v="100/300"/>
    <n v="2000"/>
    <n v="1124.47"/>
    <n v="0"/>
    <n v="616161"/>
    <s v="FEMALE"/>
    <s v="MD"/>
    <s v="Tech-Support"/>
    <s v="Wife"/>
    <n v="0"/>
    <n v="-45100"/>
    <d v="2015-02-14T00:00:00"/>
    <s v="Single Vehicle Collision"/>
    <s v="Side Collision"/>
    <s v="Total Loss"/>
    <s v="Ambulance"/>
    <s v="SC"/>
    <s v="Northbrook"/>
    <n v="5"/>
    <n v="1"/>
    <s v="No"/>
    <n v="0"/>
    <x v="0"/>
    <x v="0"/>
    <x v="383"/>
    <x v="346"/>
    <x v="348"/>
    <n v="57610"/>
    <x v="2"/>
    <x v="11"/>
    <x v="7"/>
    <x v="0"/>
    <s v="High"/>
    <s v="Night"/>
    <x v="10"/>
  </r>
  <r>
    <n v="398"/>
    <n v="58"/>
    <n v="515050"/>
    <d v="2000-11-16T00:00:00"/>
    <s v="OH"/>
    <s v="100/300"/>
    <n v="500"/>
    <n v="990.98"/>
    <n v="0"/>
    <n v="469429"/>
    <s v="FEMALE"/>
    <s v="Associate"/>
    <s v="Exec-Managerial"/>
    <s v="Wife"/>
    <n v="0"/>
    <n v="-57900"/>
    <d v="2015-02-02T00:00:00"/>
    <s v="Single Vehicle Collision"/>
    <s v="Front Collision"/>
    <s v="Major Damage"/>
    <s v="Police"/>
    <s v="NC"/>
    <s v="Northbrook"/>
    <n v="18"/>
    <n v="1"/>
    <s v="Yes"/>
    <n v="2"/>
    <x v="0"/>
    <x v="0"/>
    <x v="384"/>
    <x v="347"/>
    <x v="349"/>
    <n v="76400"/>
    <x v="10"/>
    <x v="21"/>
    <x v="8"/>
    <x v="1"/>
    <s v="Low"/>
    <s v="Evening"/>
    <x v="10"/>
  </r>
  <r>
    <n v="225"/>
    <n v="37"/>
    <n v="373600"/>
    <d v="2000-12-01T00:00:00"/>
    <s v="OH"/>
    <s v="100/300"/>
    <n v="1000"/>
    <n v="1217.8399999999999"/>
    <n v="5000000"/>
    <n v="443462"/>
    <s v="FEMALE"/>
    <s v="High School"/>
    <s v="Farming-Fishing"/>
    <s v="Not-In-Family"/>
    <n v="49600"/>
    <n v="0"/>
    <d v="2015-02-07T00:00:00"/>
    <s v="Multi-Vehicle Collision"/>
    <s v="Front Collision"/>
    <s v="Minor Damage"/>
    <s v="Fire"/>
    <s v="WV"/>
    <s v="Northbrook"/>
    <n v="19"/>
    <n v="3"/>
    <s v="Unknown"/>
    <n v="2"/>
    <x v="2"/>
    <x v="2"/>
    <x v="385"/>
    <x v="348"/>
    <x v="350"/>
    <n v="38400"/>
    <x v="12"/>
    <x v="36"/>
    <x v="3"/>
    <x v="0"/>
    <s v="Medium"/>
    <s v="Evening"/>
    <x v="10"/>
  </r>
  <r>
    <n v="136"/>
    <n v="32"/>
    <n v="686522"/>
    <d v="2000-12-27T00:00:00"/>
    <s v="IN"/>
    <s v="100/300"/>
    <n v="500"/>
    <n v="1169.6199999999999"/>
    <n v="0"/>
    <n v="458143"/>
    <s v="FEMALE"/>
    <s v="JD"/>
    <s v="Sales"/>
    <s v="Not-In-Family"/>
    <n v="0"/>
    <n v="0"/>
    <d v="2015-02-04T00:00:00"/>
    <s v="Single Vehicle Collision"/>
    <s v="Side Collision"/>
    <s v="Major Damage"/>
    <s v="Police"/>
    <s v="SC"/>
    <s v="Arlington"/>
    <n v="6"/>
    <n v="1"/>
    <s v="Yes"/>
    <n v="0"/>
    <x v="1"/>
    <x v="2"/>
    <x v="45"/>
    <x v="44"/>
    <x v="45"/>
    <n v="35000"/>
    <x v="6"/>
    <x v="7"/>
    <x v="12"/>
    <x v="1"/>
    <s v="Low"/>
    <s v="Morning"/>
    <x v="10"/>
  </r>
  <r>
    <n v="233"/>
    <n v="39"/>
    <n v="728839"/>
    <d v="2001-01-02T00:00:00"/>
    <s v="OH"/>
    <s v="500/1000"/>
    <n v="2000"/>
    <n v="1524.18"/>
    <n v="0"/>
    <n v="605220"/>
    <s v="MALE"/>
    <s v="JD"/>
    <s v="Craft-Repair"/>
    <s v="Unmarried"/>
    <n v="0"/>
    <n v="0"/>
    <d v="2015-01-08T00:00:00"/>
    <s v="Multi-Vehicle Collision"/>
    <s v="Rear Collision"/>
    <s v="Minor Damage"/>
    <s v="Fire"/>
    <s v="SC"/>
    <s v="Northbrook"/>
    <n v="20"/>
    <n v="3"/>
    <s v="Unknown"/>
    <n v="1"/>
    <x v="1"/>
    <x v="1"/>
    <x v="386"/>
    <x v="349"/>
    <x v="91"/>
    <n v="38010"/>
    <x v="8"/>
    <x v="13"/>
    <x v="10"/>
    <x v="0"/>
    <s v="High"/>
    <s v="Evening"/>
    <x v="11"/>
  </r>
  <r>
    <n v="120"/>
    <n v="35"/>
    <n v="116700"/>
    <d v="2001-02-02T00:00:00"/>
    <s v="OH"/>
    <s v="100/300"/>
    <n v="1000"/>
    <n v="1425.54"/>
    <n v="0"/>
    <n v="475847"/>
    <s v="FEMALE"/>
    <s v="High School"/>
    <s v="Transport-Moving"/>
    <s v="Other-Relative"/>
    <n v="78300"/>
    <n v="0"/>
    <d v="2015-01-15T00:00:00"/>
    <s v="Multi-Vehicle Collision"/>
    <s v="Front Collision"/>
    <s v="Total Loss"/>
    <s v="Ambulance"/>
    <s v="SC"/>
    <s v="River wood"/>
    <n v="22"/>
    <n v="3"/>
    <s v="No"/>
    <n v="2"/>
    <x v="1"/>
    <x v="2"/>
    <x v="119"/>
    <x v="109"/>
    <x v="116"/>
    <n v="34140"/>
    <x v="2"/>
    <x v="22"/>
    <x v="16"/>
    <x v="0"/>
    <s v="Medium"/>
    <s v="Evening"/>
    <x v="11"/>
  </r>
  <r>
    <n v="258"/>
    <n v="41"/>
    <n v="605100"/>
    <d v="2001-02-15T00:00:00"/>
    <s v="IL"/>
    <s v="100/300"/>
    <n v="500"/>
    <n v="1042.25"/>
    <n v="0"/>
    <n v="601206"/>
    <s v="MALE"/>
    <s v="Masters"/>
    <s v="Exec-Managerial"/>
    <s v="Unmarried"/>
    <n v="0"/>
    <n v="-44400"/>
    <d v="2015-02-08T00:00:00"/>
    <s v="Multi-Vehicle Collision"/>
    <s v="Rear Collision"/>
    <s v="Major Damage"/>
    <s v="Fire"/>
    <s v="NC"/>
    <s v="River wood"/>
    <n v="0"/>
    <n v="3"/>
    <s v="No"/>
    <n v="2"/>
    <x v="3"/>
    <x v="2"/>
    <x v="387"/>
    <x v="350"/>
    <x v="351"/>
    <n v="54160"/>
    <x v="5"/>
    <x v="20"/>
    <x v="12"/>
    <x v="1"/>
    <s v="Low"/>
    <s v="Night"/>
    <x v="11"/>
  </r>
  <r>
    <n v="198"/>
    <n v="36"/>
    <n v="521854"/>
    <d v="2001-02-16T00:00:00"/>
    <s v="IN"/>
    <s v="250/500"/>
    <n v="1000"/>
    <n v="1096.3900000000001"/>
    <n v="0"/>
    <n v="603848"/>
    <s v="MALE"/>
    <s v="High School"/>
    <s v="Armed-Forces"/>
    <s v="Own-Child"/>
    <n v="0"/>
    <n v="0"/>
    <d v="2015-01-26T00:00:00"/>
    <s v="Multi-Vehicle Collision"/>
    <s v="Rear Collision"/>
    <s v="Total Loss"/>
    <s v="Fire"/>
    <s v="SC"/>
    <s v="Springfield"/>
    <n v="11"/>
    <n v="3"/>
    <s v="Unknown"/>
    <n v="1"/>
    <x v="3"/>
    <x v="1"/>
    <x v="388"/>
    <x v="134"/>
    <x v="144"/>
    <n v="38430"/>
    <x v="3"/>
    <x v="10"/>
    <x v="3"/>
    <x v="0"/>
    <s v="Medium"/>
    <s v="Morning"/>
    <x v="11"/>
  </r>
  <r>
    <n v="98"/>
    <n v="26"/>
    <n v="727109"/>
    <d v="2001-02-20T00:00:00"/>
    <s v="IN"/>
    <s v="500/1000"/>
    <n v="2000"/>
    <n v="1082.0999999999999"/>
    <n v="0"/>
    <n v="477268"/>
    <s v="MALE"/>
    <s v="JD"/>
    <s v="Exec-Managerial"/>
    <s v="Other-Relative"/>
    <n v="0"/>
    <n v="-30900"/>
    <d v="2015-02-05T00:00:00"/>
    <s v="Multi-Vehicle Collision"/>
    <s v="Front Collision"/>
    <s v="Total Loss"/>
    <s v="Police"/>
    <s v="WV"/>
    <s v="North bend"/>
    <n v="13"/>
    <n v="2"/>
    <s v="Unknown"/>
    <n v="0"/>
    <x v="0"/>
    <x v="1"/>
    <x v="389"/>
    <x v="351"/>
    <x v="352"/>
    <n v="43620"/>
    <x v="13"/>
    <x v="32"/>
    <x v="19"/>
    <x v="0"/>
    <s v="High"/>
    <s v="Afternoon"/>
    <x v="11"/>
  </r>
  <r>
    <n v="84"/>
    <n v="32"/>
    <n v="979336"/>
    <d v="2001-03-04T00:00:00"/>
    <s v="IL"/>
    <s v="500/1000"/>
    <n v="500"/>
    <n v="1694.09"/>
    <n v="7000000"/>
    <n v="603732"/>
    <s v="FEMALE"/>
    <s v="Associate"/>
    <s v="Prof-Specialty"/>
    <s v="Husband"/>
    <n v="0"/>
    <n v="0"/>
    <d v="2015-01-30T00:00:00"/>
    <s v="Single Vehicle Collision"/>
    <s v="Rear Collision"/>
    <s v="Total Loss"/>
    <s v="Other"/>
    <s v="NY"/>
    <s v="North bend"/>
    <n v="0"/>
    <n v="1"/>
    <s v="Yes"/>
    <n v="0"/>
    <x v="2"/>
    <x v="0"/>
    <x v="390"/>
    <x v="26"/>
    <x v="27"/>
    <n v="42930"/>
    <x v="11"/>
    <x v="17"/>
    <x v="20"/>
    <x v="1"/>
    <s v="Low"/>
    <s v="Night"/>
    <x v="11"/>
  </r>
  <r>
    <n v="40"/>
    <n v="39"/>
    <n v="448642"/>
    <d v="2001-03-28T00:00:00"/>
    <s v="IN"/>
    <s v="500/1000"/>
    <n v="1000"/>
    <n v="1248.25"/>
    <n v="4000000"/>
    <n v="605692"/>
    <s v="FEMALE"/>
    <s v="College"/>
    <s v="Sales"/>
    <s v="Own-Child"/>
    <n v="0"/>
    <n v="-33300"/>
    <d v="2015-02-01T00:00:00"/>
    <s v="Parked Car"/>
    <s v="Unknown"/>
    <s v="Minor Damage"/>
    <s v="Police"/>
    <s v="VA"/>
    <s v="Northbrook"/>
    <n v="8"/>
    <n v="1"/>
    <s v="No"/>
    <n v="0"/>
    <x v="2"/>
    <x v="0"/>
    <x v="391"/>
    <x v="352"/>
    <x v="353"/>
    <n v="5840"/>
    <x v="11"/>
    <x v="28"/>
    <x v="18"/>
    <x v="0"/>
    <s v="Medium"/>
    <s v="Morning"/>
    <x v="11"/>
  </r>
  <r>
    <n v="128"/>
    <n v="35"/>
    <n v="437960"/>
    <d v="2001-04-03T00:00:00"/>
    <s v="IN"/>
    <s v="250/500"/>
    <n v="1000"/>
    <n v="1074.99"/>
    <n v="0"/>
    <n v="453620"/>
    <s v="FEMALE"/>
    <s v="Associate"/>
    <s v="Adm-Clerical"/>
    <s v="Husband"/>
    <n v="0"/>
    <n v="-48800"/>
    <d v="2015-01-02T00:00:00"/>
    <s v="Vehicle Theft"/>
    <s v="Unknown"/>
    <s v="Trivial Damage"/>
    <s v="Police"/>
    <s v="VA"/>
    <s v="Columbus"/>
    <n v="16"/>
    <n v="1"/>
    <s v="Unknown"/>
    <n v="2"/>
    <x v="1"/>
    <x v="0"/>
    <x v="392"/>
    <x v="353"/>
    <x v="354"/>
    <n v="5520"/>
    <x v="10"/>
    <x v="15"/>
    <x v="13"/>
    <x v="0"/>
    <s v="Medium"/>
    <s v="Afternoon"/>
    <x v="11"/>
  </r>
  <r>
    <n v="11"/>
    <n v="40"/>
    <n v="743163"/>
    <d v="2001-04-09T00:00:00"/>
    <s v="OH"/>
    <s v="500/1000"/>
    <n v="2000"/>
    <n v="1217.69"/>
    <n v="0"/>
    <n v="440106"/>
    <s v="FEMALE"/>
    <s v="MD"/>
    <s v="Prof-Specialty"/>
    <s v="Wife"/>
    <n v="24000"/>
    <n v="0"/>
    <d v="2015-01-26T00:00:00"/>
    <s v="Multi-Vehicle Collision"/>
    <s v="Side Collision"/>
    <s v="Major Damage"/>
    <s v="Other"/>
    <s v="SC"/>
    <s v="Springfield"/>
    <n v="6"/>
    <n v="3"/>
    <s v="Unknown"/>
    <n v="1"/>
    <x v="1"/>
    <x v="0"/>
    <x v="216"/>
    <x v="199"/>
    <x v="355"/>
    <n v="34020"/>
    <x v="4"/>
    <x v="4"/>
    <x v="5"/>
    <x v="1"/>
    <s v="High"/>
    <s v="Morning"/>
    <x v="11"/>
  </r>
  <r>
    <n v="245"/>
    <n v="39"/>
    <n v="531640"/>
    <d v="2001-04-21T00:00:00"/>
    <s v="OH"/>
    <s v="250/500"/>
    <n v="500"/>
    <n v="964.79"/>
    <n v="8000000"/>
    <n v="460675"/>
    <s v="FEMALE"/>
    <s v="Associate"/>
    <s v="Adm-Clerical"/>
    <s v="Husband"/>
    <n v="58000"/>
    <n v="0"/>
    <d v="2015-02-20T00:00:00"/>
    <s v="Multi-Vehicle Collision"/>
    <s v="Rear Collision"/>
    <s v="Minor Damage"/>
    <s v="Police"/>
    <s v="NY"/>
    <s v="Arlington"/>
    <n v="7"/>
    <n v="3"/>
    <s v="Unknown"/>
    <n v="0"/>
    <x v="0"/>
    <x v="0"/>
    <x v="393"/>
    <x v="96"/>
    <x v="161"/>
    <n v="52960"/>
    <x v="11"/>
    <x v="28"/>
    <x v="16"/>
    <x v="0"/>
    <s v="Low"/>
    <s v="Morning"/>
    <x v="11"/>
  </r>
  <r>
    <n v="80"/>
    <n v="26"/>
    <n v="488597"/>
    <d v="2001-05-08T00:00:00"/>
    <s v="IL"/>
    <s v="100/300"/>
    <n v="1000"/>
    <n v="1343"/>
    <n v="0"/>
    <n v="443625"/>
    <s v="MALE"/>
    <s v="Masters"/>
    <s v="Handlers-Cleaners"/>
    <s v="Other-Relative"/>
    <n v="64600"/>
    <n v="0"/>
    <d v="2015-01-03T00:00:00"/>
    <s v="Single Vehicle Collision"/>
    <s v="Front Collision"/>
    <s v="Minor Damage"/>
    <s v="Other"/>
    <s v="SC"/>
    <s v="Arlington"/>
    <n v="12"/>
    <n v="1"/>
    <s v="Unknown"/>
    <n v="0"/>
    <x v="1"/>
    <x v="2"/>
    <x v="394"/>
    <x v="354"/>
    <x v="356"/>
    <n v="72320"/>
    <x v="11"/>
    <x v="28"/>
    <x v="20"/>
    <x v="0"/>
    <s v="Medium"/>
    <s v="Afternoon"/>
    <x v="11"/>
  </r>
  <r>
    <n v="274"/>
    <n v="43"/>
    <n v="517240"/>
    <d v="2001-05-13T00:00:00"/>
    <s v="OH"/>
    <s v="100/300"/>
    <n v="2000"/>
    <n v="1352.31"/>
    <n v="0"/>
    <n v="465263"/>
    <s v="MALE"/>
    <s v="College"/>
    <s v="Farming-Fishing"/>
    <s v="Wife"/>
    <n v="40700"/>
    <n v="-47300"/>
    <d v="2015-02-06T00:00:00"/>
    <s v="Single Vehicle Collision"/>
    <s v="Front Collision"/>
    <s v="Major Damage"/>
    <s v="Fire"/>
    <s v="NY"/>
    <s v="North bend"/>
    <n v="22"/>
    <n v="1"/>
    <s v="Yes"/>
    <n v="0"/>
    <x v="3"/>
    <x v="1"/>
    <x v="395"/>
    <x v="355"/>
    <x v="357"/>
    <n v="42560"/>
    <x v="11"/>
    <x v="31"/>
    <x v="17"/>
    <x v="1"/>
    <s v="High"/>
    <s v="Evening"/>
    <x v="11"/>
  </r>
  <r>
    <n v="30"/>
    <n v="36"/>
    <n v="364055"/>
    <d v="2001-05-14T00:00:00"/>
    <s v="IN"/>
    <s v="500/1000"/>
    <n v="500"/>
    <n v="1488.26"/>
    <n v="0"/>
    <n v="440831"/>
    <s v="FEMALE"/>
    <s v="College"/>
    <s v="Machine-Op-Inspct"/>
    <s v="Wife"/>
    <n v="0"/>
    <n v="-63500"/>
    <d v="2015-02-28T00:00:00"/>
    <s v="Multi-Vehicle Collision"/>
    <s v="Side Collision"/>
    <s v="Total Loss"/>
    <s v="Police"/>
    <s v="WV"/>
    <s v="Northbrook"/>
    <n v="17"/>
    <n v="3"/>
    <s v="No"/>
    <n v="2"/>
    <x v="2"/>
    <x v="0"/>
    <x v="396"/>
    <x v="356"/>
    <x v="358"/>
    <n v="46320"/>
    <x v="8"/>
    <x v="13"/>
    <x v="12"/>
    <x v="0"/>
    <s v="Low"/>
    <s v="Afternoon"/>
    <x v="11"/>
  </r>
  <r>
    <n v="232"/>
    <n v="43"/>
    <n v="751905"/>
    <d v="2001-05-16T00:00:00"/>
    <s v="OH"/>
    <s v="250/500"/>
    <n v="500"/>
    <n v="1483.91"/>
    <n v="8000000"/>
    <n v="431531"/>
    <s v="MALE"/>
    <s v="College"/>
    <s v="Machine-Op-Inspct"/>
    <s v="Husband"/>
    <n v="0"/>
    <n v="-33600"/>
    <d v="2015-01-18T00:00:00"/>
    <s v="Multi-Vehicle Collision"/>
    <s v="Rear Collision"/>
    <s v="Major Damage"/>
    <s v="Ambulance"/>
    <s v="NY"/>
    <s v="Arlington"/>
    <n v="17"/>
    <n v="3"/>
    <s v="No"/>
    <n v="0"/>
    <x v="0"/>
    <x v="0"/>
    <x v="397"/>
    <x v="343"/>
    <x v="345"/>
    <n v="49420"/>
    <x v="12"/>
    <x v="36"/>
    <x v="18"/>
    <x v="1"/>
    <s v="Low"/>
    <s v="Afternoon"/>
    <x v="11"/>
  </r>
  <r>
    <n v="334"/>
    <n v="47"/>
    <n v="156694"/>
    <d v="2001-05-24T00:00:00"/>
    <s v="IL"/>
    <s v="500/1000"/>
    <n v="500"/>
    <n v="1238.8900000000001"/>
    <n v="0"/>
    <n v="600561"/>
    <s v="MALE"/>
    <s v="Masters"/>
    <s v="Protective-Serv"/>
    <s v="Other-Relative"/>
    <n v="0"/>
    <n v="0"/>
    <d v="2015-01-31T00:00:00"/>
    <s v="Vehicle Theft"/>
    <s v="Unknown"/>
    <s v="Minor Damage"/>
    <s v="None"/>
    <s v="WV"/>
    <s v="North bend"/>
    <n v="3"/>
    <n v="1"/>
    <s v="Unknown"/>
    <n v="0"/>
    <x v="3"/>
    <x v="2"/>
    <x v="398"/>
    <x v="357"/>
    <x v="221"/>
    <n v="4320"/>
    <x v="2"/>
    <x v="22"/>
    <x v="1"/>
    <x v="0"/>
    <s v="Low"/>
    <s v="Night"/>
    <x v="11"/>
  </r>
  <r>
    <n v="279"/>
    <n v="41"/>
    <n v="389238"/>
    <d v="2001-06-06T00:00:00"/>
    <s v="IL"/>
    <s v="250/500"/>
    <n v="500"/>
    <n v="1497.35"/>
    <n v="0"/>
    <n v="460742"/>
    <s v="FEMALE"/>
    <s v="JD"/>
    <s v="Prof-Specialty"/>
    <s v="Husband"/>
    <n v="37300"/>
    <n v="-31700"/>
    <d v="2015-01-29T00:00:00"/>
    <s v="Multi-Vehicle Collision"/>
    <s v="Front Collision"/>
    <s v="Minor Damage"/>
    <s v="Fire"/>
    <s v="NC"/>
    <s v="Northbrook"/>
    <n v="16"/>
    <n v="3"/>
    <s v="Unknown"/>
    <n v="2"/>
    <x v="3"/>
    <x v="2"/>
    <x v="399"/>
    <x v="0"/>
    <x v="359"/>
    <n v="25200"/>
    <x v="2"/>
    <x v="22"/>
    <x v="18"/>
    <x v="0"/>
    <s v="Low"/>
    <s v="Afternoon"/>
    <x v="11"/>
  </r>
  <r>
    <n v="134"/>
    <n v="32"/>
    <n v="203914"/>
    <d v="2001-06-09T00:00:00"/>
    <s v="OH"/>
    <s v="100/300"/>
    <n v="1000"/>
    <n v="1000.06"/>
    <n v="0"/>
    <n v="440961"/>
    <s v="FEMALE"/>
    <s v="PhD"/>
    <s v="Farming-Fishing"/>
    <s v="Wife"/>
    <n v="0"/>
    <n v="0"/>
    <d v="2015-01-09T00:00:00"/>
    <s v="Single Vehicle Collision"/>
    <s v="Side Collision"/>
    <s v="Total Loss"/>
    <s v="Other"/>
    <s v="NY"/>
    <s v="Columbus"/>
    <n v="17"/>
    <n v="1"/>
    <s v="Unknown"/>
    <n v="1"/>
    <x v="1"/>
    <x v="0"/>
    <x v="400"/>
    <x v="358"/>
    <x v="360"/>
    <n v="60160"/>
    <x v="3"/>
    <x v="10"/>
    <x v="0"/>
    <x v="0"/>
    <s v="Medium"/>
    <s v="Afternoon"/>
    <x v="11"/>
  </r>
  <r>
    <n v="152"/>
    <n v="33"/>
    <n v="695117"/>
    <d v="2001-06-10T00:00:00"/>
    <s v="IN"/>
    <s v="100/300"/>
    <n v="1000"/>
    <n v="1034.27"/>
    <n v="0"/>
    <n v="617721"/>
    <s v="FEMALE"/>
    <s v="JD"/>
    <s v="Armed-Forces"/>
    <s v="Husband"/>
    <n v="0"/>
    <n v="0"/>
    <d v="2015-02-06T00:00:00"/>
    <s v="Single Vehicle Collision"/>
    <s v="Front Collision"/>
    <s v="Minor Damage"/>
    <s v="Fire"/>
    <s v="NY"/>
    <s v="Hillsdale"/>
    <n v="18"/>
    <n v="1"/>
    <s v="No"/>
    <n v="1"/>
    <x v="1"/>
    <x v="2"/>
    <x v="401"/>
    <x v="359"/>
    <x v="361"/>
    <n v="49700"/>
    <x v="10"/>
    <x v="21"/>
    <x v="0"/>
    <x v="0"/>
    <s v="Medium"/>
    <s v="Evening"/>
    <x v="11"/>
  </r>
  <r>
    <n v="277"/>
    <n v="44"/>
    <n v="936543"/>
    <d v="2001-06-26T00:00:00"/>
    <s v="IN"/>
    <s v="500/1000"/>
    <n v="500"/>
    <n v="1412.31"/>
    <n v="0"/>
    <n v="620737"/>
    <s v="MALE"/>
    <s v="High School"/>
    <s v="Priv-House-Serv"/>
    <s v="Unmarried"/>
    <n v="0"/>
    <n v="0"/>
    <d v="2015-02-01T00:00:00"/>
    <s v="Vehicle Theft"/>
    <s v="Unknown"/>
    <s v="Trivial Damage"/>
    <s v="Police"/>
    <s v="NC"/>
    <s v="River wood"/>
    <n v="6"/>
    <n v="1"/>
    <s v="No"/>
    <n v="1"/>
    <x v="3"/>
    <x v="2"/>
    <x v="139"/>
    <x v="31"/>
    <x v="75"/>
    <n v="3500"/>
    <x v="13"/>
    <x v="32"/>
    <x v="6"/>
    <x v="0"/>
    <s v="Low"/>
    <s v="Morning"/>
    <x v="11"/>
  </r>
  <r>
    <n v="196"/>
    <n v="41"/>
    <n v="246435"/>
    <d v="2001-07-05T00:00:00"/>
    <s v="IL"/>
    <s v="250/500"/>
    <n v="2000"/>
    <n v="1800.76"/>
    <n v="0"/>
    <n v="441499"/>
    <s v="MALE"/>
    <s v="JD"/>
    <s v="Protective-Serv"/>
    <s v="Other-Relative"/>
    <n v="0"/>
    <n v="-78600"/>
    <d v="2015-01-14T00:00:00"/>
    <s v="Multi-Vehicle Collision"/>
    <s v="Rear Collision"/>
    <s v="Minor Damage"/>
    <s v="Ambulance"/>
    <s v="SC"/>
    <s v="Hillsdale"/>
    <n v="0"/>
    <n v="3"/>
    <s v="No"/>
    <n v="1"/>
    <x v="1"/>
    <x v="2"/>
    <x v="402"/>
    <x v="360"/>
    <x v="362"/>
    <n v="38240"/>
    <x v="13"/>
    <x v="37"/>
    <x v="4"/>
    <x v="0"/>
    <s v="High"/>
    <s v="Night"/>
    <x v="11"/>
  </r>
  <r>
    <n v="128"/>
    <n v="32"/>
    <n v="547744"/>
    <d v="2001-07-08T00:00:00"/>
    <s v="OH"/>
    <s v="100/300"/>
    <n v="2000"/>
    <n v="768.91"/>
    <n v="0"/>
    <n v="443522"/>
    <s v="FEMALE"/>
    <s v="College"/>
    <s v="Sales"/>
    <s v="Other-Relative"/>
    <n v="0"/>
    <n v="-39300"/>
    <d v="2015-02-26T00:00:00"/>
    <s v="Single Vehicle Collision"/>
    <s v="Rear Collision"/>
    <s v="Total Loss"/>
    <s v="Fire"/>
    <s v="SC"/>
    <s v="Columbus"/>
    <n v="0"/>
    <n v="1"/>
    <s v="Unknown"/>
    <n v="1"/>
    <x v="1"/>
    <x v="2"/>
    <x v="403"/>
    <x v="142"/>
    <x v="363"/>
    <n v="47840"/>
    <x v="2"/>
    <x v="11"/>
    <x v="10"/>
    <x v="1"/>
    <s v="High"/>
    <s v="Night"/>
    <x v="11"/>
  </r>
  <r>
    <n v="255"/>
    <n v="39"/>
    <n v="143109"/>
    <d v="2001-07-09T00:00:00"/>
    <s v="OH"/>
    <s v="250/500"/>
    <n v="500"/>
    <n v="1453.95"/>
    <n v="0"/>
    <n v="470389"/>
    <s v="FEMALE"/>
    <s v="PhD"/>
    <s v="Armed-Forces"/>
    <s v="Not-In-Family"/>
    <n v="38200"/>
    <n v="0"/>
    <d v="2015-01-07T00:00:00"/>
    <s v="Multi-Vehicle Collision"/>
    <s v="Side Collision"/>
    <s v="Total Loss"/>
    <s v="Fire"/>
    <s v="WV"/>
    <s v="Springfield"/>
    <n v="17"/>
    <n v="3"/>
    <s v="Yes"/>
    <n v="0"/>
    <x v="3"/>
    <x v="2"/>
    <x v="404"/>
    <x v="361"/>
    <x v="364"/>
    <n v="20510"/>
    <x v="3"/>
    <x v="10"/>
    <x v="16"/>
    <x v="0"/>
    <s v="Low"/>
    <s v="Afternoon"/>
    <x v="11"/>
  </r>
  <r>
    <n v="246"/>
    <n v="44"/>
    <n v="940942"/>
    <d v="2001-07-11T00:00:00"/>
    <s v="OH"/>
    <s v="250/500"/>
    <n v="2000"/>
    <n v="1649.18"/>
    <n v="0"/>
    <n v="613647"/>
    <s v="MALE"/>
    <s v="College"/>
    <s v="Farming-Fishing"/>
    <s v="Other-Relative"/>
    <n v="0"/>
    <n v="-58600"/>
    <d v="2015-02-22T00:00:00"/>
    <s v="Single Vehicle Collision"/>
    <s v="Front Collision"/>
    <s v="Major Damage"/>
    <s v="Other"/>
    <s v="NY"/>
    <s v="Hillsdale"/>
    <n v="18"/>
    <n v="1"/>
    <s v="Yes"/>
    <n v="1"/>
    <x v="2"/>
    <x v="1"/>
    <x v="405"/>
    <x v="362"/>
    <x v="365"/>
    <n v="44640"/>
    <x v="0"/>
    <x v="0"/>
    <x v="4"/>
    <x v="1"/>
    <s v="High"/>
    <s v="Evening"/>
    <x v="11"/>
  </r>
  <r>
    <n v="286"/>
    <n v="41"/>
    <n v="710741"/>
    <d v="2001-09-12T00:00:00"/>
    <s v="IL"/>
    <s v="100/300"/>
    <n v="500"/>
    <n v="1106.77"/>
    <n v="0"/>
    <n v="603320"/>
    <s v="FEMALE"/>
    <s v="College"/>
    <s v="Prof-Specialty"/>
    <s v="Other-Relative"/>
    <n v="45500"/>
    <n v="-62500"/>
    <d v="2015-02-26T00:00:00"/>
    <s v="Parked Car"/>
    <s v="Unknown"/>
    <s v="Trivial Damage"/>
    <s v="Police"/>
    <s v="WV"/>
    <s v="Columbus"/>
    <n v="3"/>
    <n v="1"/>
    <s v="Unknown"/>
    <n v="2"/>
    <x v="1"/>
    <x v="2"/>
    <x v="139"/>
    <x v="69"/>
    <x v="75"/>
    <n v="4000"/>
    <x v="4"/>
    <x v="29"/>
    <x v="7"/>
    <x v="0"/>
    <s v="Low"/>
    <s v="Night"/>
    <x v="11"/>
  </r>
  <r>
    <n v="245"/>
    <n v="40"/>
    <n v="144323"/>
    <d v="2001-09-14T00:00:00"/>
    <s v="IN"/>
    <s v="500/1000"/>
    <n v="500"/>
    <n v="885.08"/>
    <n v="0"/>
    <n v="459984"/>
    <s v="FEMALE"/>
    <s v="Masters"/>
    <s v="Armed-Forces"/>
    <s v="Other-Relative"/>
    <n v="27000"/>
    <n v="-58900"/>
    <d v="2015-02-06T00:00:00"/>
    <s v="Single Vehicle Collision"/>
    <s v="Front Collision"/>
    <s v="Total Loss"/>
    <s v="Other"/>
    <s v="WV"/>
    <s v="North bend"/>
    <n v="0"/>
    <n v="1"/>
    <s v="Yes"/>
    <n v="0"/>
    <x v="0"/>
    <x v="2"/>
    <x v="406"/>
    <x v="363"/>
    <x v="366"/>
    <n v="58950"/>
    <x v="9"/>
    <x v="38"/>
    <x v="14"/>
    <x v="0"/>
    <s v="Low"/>
    <s v="Night"/>
    <x v="11"/>
  </r>
  <r>
    <n v="322"/>
    <n v="49"/>
    <n v="130156"/>
    <d v="2001-09-24T00:00:00"/>
    <s v="IL"/>
    <s v="250/500"/>
    <n v="2000"/>
    <n v="1277.1199999999999"/>
    <n v="0"/>
    <n v="431853"/>
    <s v="FEMALE"/>
    <s v="PhD"/>
    <s v="Armed-Forces"/>
    <s v="Own-Child"/>
    <n v="0"/>
    <n v="-46000"/>
    <d v="2015-01-19T00:00:00"/>
    <s v="Single Vehicle Collision"/>
    <s v="Rear Collision"/>
    <s v="Major Damage"/>
    <s v="Ambulance"/>
    <s v="WV"/>
    <s v="Hillsdale"/>
    <n v="18"/>
    <n v="1"/>
    <s v="Unknown"/>
    <n v="0"/>
    <x v="2"/>
    <x v="1"/>
    <x v="407"/>
    <x v="284"/>
    <x v="367"/>
    <n v="26880"/>
    <x v="9"/>
    <x v="38"/>
    <x v="11"/>
    <x v="0"/>
    <s v="High"/>
    <s v="Evening"/>
    <x v="11"/>
  </r>
  <r>
    <n v="96"/>
    <n v="30"/>
    <n v="406567"/>
    <d v="2001-09-25T00:00:00"/>
    <s v="OH"/>
    <s v="100/300"/>
    <n v="500"/>
    <n v="1399.27"/>
    <n v="6000000"/>
    <n v="448913"/>
    <s v="MALE"/>
    <s v="College"/>
    <s v="Prof-Specialty"/>
    <s v="Wife"/>
    <n v="38900"/>
    <n v="-48700"/>
    <d v="2015-02-24T00:00:00"/>
    <s v="Single Vehicle Collision"/>
    <s v="Side Collision"/>
    <s v="Total Loss"/>
    <s v="Fire"/>
    <s v="NC"/>
    <s v="Arlington"/>
    <n v="22"/>
    <n v="1"/>
    <s v="Unknown"/>
    <n v="0"/>
    <x v="1"/>
    <x v="1"/>
    <x v="408"/>
    <x v="0"/>
    <x v="66"/>
    <n v="46760"/>
    <x v="2"/>
    <x v="2"/>
    <x v="5"/>
    <x v="0"/>
    <s v="Low"/>
    <s v="Evening"/>
    <x v="11"/>
  </r>
  <r>
    <n v="304"/>
    <n v="49"/>
    <n v="599262"/>
    <d v="2001-09-25T00:00:00"/>
    <s v="IN"/>
    <s v="100/300"/>
    <n v="1000"/>
    <n v="1525.86"/>
    <n v="0"/>
    <n v="463184"/>
    <s v="FEMALE"/>
    <s v="PhD"/>
    <s v="Craft-Repair"/>
    <s v="Own-Child"/>
    <n v="0"/>
    <n v="0"/>
    <d v="2015-01-21T00:00:00"/>
    <s v="Single Vehicle Collision"/>
    <s v="Side Collision"/>
    <s v="Minor Damage"/>
    <s v="Other"/>
    <s v="NC"/>
    <s v="North bend"/>
    <n v="2"/>
    <n v="1"/>
    <s v="Yes"/>
    <n v="1"/>
    <x v="0"/>
    <x v="1"/>
    <x v="409"/>
    <x v="364"/>
    <x v="368"/>
    <n v="53360"/>
    <x v="8"/>
    <x v="13"/>
    <x v="18"/>
    <x v="0"/>
    <s v="Medium"/>
    <s v="Night"/>
    <x v="11"/>
  </r>
  <r>
    <n v="65"/>
    <n v="27"/>
    <n v="538955"/>
    <d v="2001-09-29T00:00:00"/>
    <s v="IN"/>
    <s v="100/300"/>
    <n v="1000"/>
    <n v="1164.97"/>
    <n v="0"/>
    <n v="477695"/>
    <s v="FEMALE"/>
    <s v="College"/>
    <s v="Adm-Clerical"/>
    <s v="Wife"/>
    <n v="43000"/>
    <n v="-42500"/>
    <d v="2015-01-17T00:00:00"/>
    <s v="Single Vehicle Collision"/>
    <s v="Front Collision"/>
    <s v="Total Loss"/>
    <s v="Ambulance"/>
    <s v="WV"/>
    <s v="Arlington"/>
    <n v="17"/>
    <n v="1"/>
    <s v="Unknown"/>
    <n v="1"/>
    <x v="2"/>
    <x v="1"/>
    <x v="410"/>
    <x v="365"/>
    <x v="369"/>
    <n v="32130"/>
    <x v="9"/>
    <x v="34"/>
    <x v="5"/>
    <x v="0"/>
    <s v="Medium"/>
    <s v="Afternoon"/>
    <x v="11"/>
  </r>
  <r>
    <n v="328"/>
    <n v="49"/>
    <n v="971295"/>
    <d v="2001-10-01T00:00:00"/>
    <s v="OH"/>
    <s v="500/1000"/>
    <n v="500"/>
    <n v="1434.51"/>
    <n v="0"/>
    <n v="460535"/>
    <s v="FEMALE"/>
    <s v="Masters"/>
    <s v="Transport-Moving"/>
    <s v="Wife"/>
    <n v="0"/>
    <n v="0"/>
    <d v="2015-02-23T00:00:00"/>
    <s v="Single Vehicle Collision"/>
    <s v="Rear Collision"/>
    <s v="Total Loss"/>
    <s v="Police"/>
    <s v="NY"/>
    <s v="River wood"/>
    <n v="19"/>
    <n v="1"/>
    <s v="Unknown"/>
    <n v="0"/>
    <x v="2"/>
    <x v="1"/>
    <x v="411"/>
    <x v="366"/>
    <x v="370"/>
    <n v="53580"/>
    <x v="5"/>
    <x v="9"/>
    <x v="6"/>
    <x v="0"/>
    <s v="Low"/>
    <s v="Evening"/>
    <x v="11"/>
  </r>
  <r>
    <n v="169"/>
    <n v="39"/>
    <n v="865201"/>
    <d v="2001-10-19T00:00:00"/>
    <s v="OH"/>
    <s v="100/300"/>
    <n v="2000"/>
    <n v="1140.1500000000001"/>
    <n v="0"/>
    <n v="608929"/>
    <s v="MALE"/>
    <s v="High School"/>
    <s v="Armed-Forces"/>
    <s v="Husband"/>
    <n v="0"/>
    <n v="-36800"/>
    <d v="2015-01-19T00:00:00"/>
    <s v="Multi-Vehicle Collision"/>
    <s v="Rear Collision"/>
    <s v="Total Loss"/>
    <s v="Police"/>
    <s v="VA"/>
    <s v="River wood"/>
    <n v="9"/>
    <n v="3"/>
    <s v="Yes"/>
    <n v="0"/>
    <x v="3"/>
    <x v="2"/>
    <x v="159"/>
    <x v="145"/>
    <x v="155"/>
    <n v="33600"/>
    <x v="7"/>
    <x v="16"/>
    <x v="3"/>
    <x v="0"/>
    <s v="High"/>
    <s v="Morning"/>
    <x v="11"/>
  </r>
  <r>
    <n v="120"/>
    <n v="34"/>
    <n v="312940"/>
    <d v="2001-10-27T00:00:00"/>
    <s v="IN"/>
    <s v="500/1000"/>
    <n v="1000"/>
    <n v="1056.71"/>
    <n v="0"/>
    <n v="464630"/>
    <s v="FEMALE"/>
    <s v="JD"/>
    <s v="Protective-Serv"/>
    <s v="Not-In-Family"/>
    <n v="77900"/>
    <n v="0"/>
    <d v="2015-01-20T00:00:00"/>
    <s v="Parked Car"/>
    <s v="Unknown"/>
    <s v="Minor Damage"/>
    <s v="None"/>
    <s v="VA"/>
    <s v="Columbus"/>
    <n v="3"/>
    <n v="1"/>
    <s v="No"/>
    <n v="2"/>
    <x v="0"/>
    <x v="0"/>
    <x v="412"/>
    <x v="58"/>
    <x v="72"/>
    <n v="2610"/>
    <x v="13"/>
    <x v="37"/>
    <x v="8"/>
    <x v="0"/>
    <s v="Medium"/>
    <s v="Night"/>
    <x v="11"/>
  </r>
  <r>
    <n v="195"/>
    <n v="36"/>
    <n v="842618"/>
    <d v="2001-11-06T00:00:00"/>
    <s v="IN"/>
    <s v="100/300"/>
    <n v="2000"/>
    <n v="1346.18"/>
    <n v="0"/>
    <n v="611852"/>
    <s v="FEMALE"/>
    <s v="Associate"/>
    <s v="Machine-Op-Inspct"/>
    <s v="Wife"/>
    <n v="57800"/>
    <n v="-53300"/>
    <d v="2015-02-25T00:00:00"/>
    <s v="Multi-Vehicle Collision"/>
    <s v="Front Collision"/>
    <s v="Total Loss"/>
    <s v="Fire"/>
    <s v="SC"/>
    <s v="Hillsdale"/>
    <n v="14"/>
    <n v="3"/>
    <s v="Yes"/>
    <n v="2"/>
    <x v="3"/>
    <x v="1"/>
    <x v="413"/>
    <x v="367"/>
    <x v="371"/>
    <n v="50160"/>
    <x v="9"/>
    <x v="14"/>
    <x v="11"/>
    <x v="0"/>
    <s v="High"/>
    <s v="Afternoon"/>
    <x v="11"/>
  </r>
  <r>
    <n v="360"/>
    <n v="51"/>
    <n v="550294"/>
    <d v="2001-11-26T00:00:00"/>
    <s v="IL"/>
    <s v="500/1000"/>
    <n v="1000"/>
    <n v="1526.61"/>
    <n v="0"/>
    <n v="471866"/>
    <s v="MALE"/>
    <s v="Masters"/>
    <s v="Handlers-Cleaners"/>
    <s v="Not-In-Family"/>
    <n v="0"/>
    <n v="-32900"/>
    <d v="2015-01-30T00:00:00"/>
    <s v="Vehicle Theft"/>
    <s v="Unknown"/>
    <s v="Minor Damage"/>
    <s v="Police"/>
    <s v="SC"/>
    <s v="Hillsdale"/>
    <n v="5"/>
    <n v="1"/>
    <s v="Yes"/>
    <n v="2"/>
    <x v="2"/>
    <x v="0"/>
    <x v="223"/>
    <x v="368"/>
    <x v="192"/>
    <n v="2940"/>
    <x v="4"/>
    <x v="29"/>
    <x v="4"/>
    <x v="1"/>
    <s v="Medium"/>
    <s v="Night"/>
    <x v="11"/>
  </r>
  <r>
    <n v="116"/>
    <n v="30"/>
    <n v="996253"/>
    <d v="2001-11-29T00:00:00"/>
    <s v="IN"/>
    <s v="500/1000"/>
    <n v="500"/>
    <n v="951.46"/>
    <n v="0"/>
    <n v="467227"/>
    <s v="MALE"/>
    <s v="JD"/>
    <s v="Handlers-Cleaners"/>
    <s v="Not-In-Family"/>
    <n v="0"/>
    <n v="-35500"/>
    <d v="2015-01-31T00:00:00"/>
    <s v="Multi-Vehicle Collision"/>
    <s v="Front Collision"/>
    <s v="Major Damage"/>
    <s v="Other"/>
    <s v="WV"/>
    <s v="River wood"/>
    <n v="8"/>
    <n v="3"/>
    <s v="No"/>
    <n v="0"/>
    <x v="3"/>
    <x v="0"/>
    <x v="131"/>
    <x v="118"/>
    <x v="372"/>
    <n v="46410"/>
    <x v="12"/>
    <x v="36"/>
    <x v="5"/>
    <x v="1"/>
    <s v="Low"/>
    <s v="Morning"/>
    <x v="11"/>
  </r>
  <r>
    <n v="169"/>
    <n v="37"/>
    <n v="185124"/>
    <d v="2001-12-07T00:00:00"/>
    <s v="IL"/>
    <s v="100/300"/>
    <n v="1000"/>
    <n v="936.19"/>
    <n v="0"/>
    <n v="454776"/>
    <s v="MALE"/>
    <s v="JD"/>
    <s v="Armed-Forces"/>
    <s v="Other-Relative"/>
    <n v="70600"/>
    <n v="-48500"/>
    <d v="2015-02-02T00:00:00"/>
    <s v="Multi-Vehicle Collision"/>
    <s v="Side Collision"/>
    <s v="Total Loss"/>
    <s v="Police"/>
    <s v="SC"/>
    <s v="Northbrook"/>
    <n v="4"/>
    <n v="3"/>
    <s v="Unknown"/>
    <n v="2"/>
    <x v="0"/>
    <x v="1"/>
    <x v="396"/>
    <x v="369"/>
    <x v="358"/>
    <n v="34740"/>
    <x v="3"/>
    <x v="3"/>
    <x v="6"/>
    <x v="0"/>
    <s v="Medium"/>
    <s v="Night"/>
    <x v="11"/>
  </r>
  <r>
    <n v="124"/>
    <n v="28"/>
    <n v="674570"/>
    <d v="2001-12-08T00:00:00"/>
    <s v="OH"/>
    <s v="250/500"/>
    <n v="1000"/>
    <n v="1235.1400000000001"/>
    <n v="0"/>
    <n v="443567"/>
    <s v="MALE"/>
    <s v="MD"/>
    <s v="Exec-Managerial"/>
    <s v="Husband"/>
    <n v="0"/>
    <n v="-32100"/>
    <d v="2015-02-17T00:00:00"/>
    <s v="Multi-Vehicle Collision"/>
    <s v="Side Collision"/>
    <s v="Total Loss"/>
    <s v="Other"/>
    <s v="OH"/>
    <s v="Hillsdale"/>
    <n v="20"/>
    <n v="3"/>
    <s v="Unknown"/>
    <n v="0"/>
    <x v="0"/>
    <x v="0"/>
    <x v="414"/>
    <x v="370"/>
    <x v="373"/>
    <n v="48160"/>
    <x v="12"/>
    <x v="36"/>
    <x v="13"/>
    <x v="0"/>
    <s v="Medium"/>
    <s v="Evening"/>
    <x v="11"/>
  </r>
  <r>
    <n v="85"/>
    <n v="30"/>
    <n v="190588"/>
    <d v="2001-12-09T00:00:00"/>
    <s v="OH"/>
    <s v="100/300"/>
    <n v="1000"/>
    <n v="796.35"/>
    <n v="0"/>
    <n v="614166"/>
    <s v="FEMALE"/>
    <s v="MD"/>
    <s v="Craft-Repair"/>
    <s v="Own-Child"/>
    <n v="72400"/>
    <n v="-77000"/>
    <d v="2015-02-20T00:00:00"/>
    <s v="Multi-Vehicle Collision"/>
    <s v="Rear Collision"/>
    <s v="Total Loss"/>
    <s v="Fire"/>
    <s v="SC"/>
    <s v="North bend"/>
    <n v="9"/>
    <n v="3"/>
    <s v="Yes"/>
    <n v="2"/>
    <x v="0"/>
    <x v="1"/>
    <x v="415"/>
    <x v="87"/>
    <x v="92"/>
    <n v="42880"/>
    <x v="2"/>
    <x v="11"/>
    <x v="5"/>
    <x v="0"/>
    <s v="Medium"/>
    <s v="Morning"/>
    <x v="11"/>
  </r>
  <r>
    <n v="200"/>
    <n v="34"/>
    <n v="910365"/>
    <d v="2001-12-19T00:00:00"/>
    <s v="IN"/>
    <s v="250/500"/>
    <n v="1000"/>
    <n v="828.42"/>
    <n v="3000000"/>
    <n v="467762"/>
    <s v="FEMALE"/>
    <s v="College"/>
    <s v="Prof-Specialty"/>
    <s v="Other-Relative"/>
    <n v="0"/>
    <n v="0"/>
    <d v="2015-01-22T00:00:00"/>
    <s v="Single Vehicle Collision"/>
    <s v="Front Collision"/>
    <s v="Total Loss"/>
    <s v="Police"/>
    <s v="NY"/>
    <s v="Arlington"/>
    <n v="10"/>
    <n v="1"/>
    <s v="Unknown"/>
    <n v="2"/>
    <x v="2"/>
    <x v="2"/>
    <x v="127"/>
    <x v="371"/>
    <x v="374"/>
    <n v="44800"/>
    <x v="9"/>
    <x v="38"/>
    <x v="4"/>
    <x v="0"/>
    <s v="Medium"/>
    <s v="Morning"/>
    <x v="11"/>
  </r>
  <r>
    <n v="303"/>
    <n v="50"/>
    <n v="411477"/>
    <d v="2001-12-25T00:00:00"/>
    <s v="OH"/>
    <s v="100/300"/>
    <n v="500"/>
    <n v="793.15"/>
    <n v="0"/>
    <n v="620869"/>
    <s v="MALE"/>
    <s v="MD"/>
    <s v="Tech-Support"/>
    <s v="Own-Child"/>
    <n v="54600"/>
    <n v="-45500"/>
    <d v="2015-01-14T00:00:00"/>
    <s v="Multi-Vehicle Collision"/>
    <s v="Front Collision"/>
    <s v="Total Loss"/>
    <s v="Other"/>
    <s v="WV"/>
    <s v="Hillsdale"/>
    <n v="17"/>
    <n v="3"/>
    <s v="No"/>
    <n v="0"/>
    <x v="3"/>
    <x v="2"/>
    <x v="416"/>
    <x v="372"/>
    <x v="218"/>
    <n v="54640"/>
    <x v="4"/>
    <x v="4"/>
    <x v="12"/>
    <x v="0"/>
    <s v="Low"/>
    <s v="Afternoon"/>
    <x v="11"/>
  </r>
  <r>
    <n v="379"/>
    <n v="54"/>
    <n v="505014"/>
    <d v="2001-12-27T00:00:00"/>
    <s v="IL"/>
    <s v="100/300"/>
    <n v="500"/>
    <n v="1251.1600000000001"/>
    <n v="0"/>
    <n v="447750"/>
    <s v="FEMALE"/>
    <s v="Associate"/>
    <s v="Machine-Op-Inspct"/>
    <s v="Not-In-Family"/>
    <n v="41400"/>
    <n v="0"/>
    <d v="2015-02-15T00:00:00"/>
    <s v="Single Vehicle Collision"/>
    <s v="Front Collision"/>
    <s v="Total Loss"/>
    <s v="Ambulance"/>
    <s v="WV"/>
    <s v="River wood"/>
    <n v="14"/>
    <n v="1"/>
    <s v="Unknown"/>
    <n v="0"/>
    <x v="0"/>
    <x v="2"/>
    <x v="417"/>
    <x v="373"/>
    <x v="121"/>
    <n v="63300"/>
    <x v="13"/>
    <x v="37"/>
    <x v="16"/>
    <x v="0"/>
    <s v="Low"/>
    <s v="Afternoon"/>
    <x v="11"/>
  </r>
  <r>
    <n v="108"/>
    <n v="31"/>
    <n v="148498"/>
    <d v="2002-01-04T00:00:00"/>
    <s v="IN"/>
    <s v="250/500"/>
    <n v="2000"/>
    <n v="1112.04"/>
    <n v="6000000"/>
    <n v="472209"/>
    <s v="FEMALE"/>
    <s v="PhD"/>
    <s v="Other-Service"/>
    <s v="Own-Child"/>
    <n v="52800"/>
    <n v="-54300"/>
    <d v="2015-01-13T00:00:00"/>
    <s v="Parked Car"/>
    <s v="Unknown"/>
    <s v="Minor Damage"/>
    <s v="None"/>
    <s v="SC"/>
    <s v="Arlington"/>
    <n v="5"/>
    <n v="1"/>
    <s v="No"/>
    <n v="1"/>
    <x v="3"/>
    <x v="2"/>
    <x v="78"/>
    <x v="72"/>
    <x v="268"/>
    <n v="2730"/>
    <x v="12"/>
    <x v="36"/>
    <x v="14"/>
    <x v="0"/>
    <s v="High"/>
    <s v="Night"/>
    <x v="12"/>
  </r>
  <r>
    <n v="138"/>
    <n v="30"/>
    <n v="689034"/>
    <d v="2002-01-09T00:00:00"/>
    <s v="OH"/>
    <s v="500/1000"/>
    <n v="500"/>
    <n v="1093.07"/>
    <n v="4000000"/>
    <n v="463291"/>
    <s v="FEMALE"/>
    <s v="PhD"/>
    <s v="Other-Service"/>
    <s v="Wife"/>
    <n v="27700"/>
    <n v="-72400"/>
    <d v="2015-01-06T00:00:00"/>
    <s v="Single Vehicle Collision"/>
    <s v="Front Collision"/>
    <s v="Major Damage"/>
    <s v="Other"/>
    <s v="VA"/>
    <s v="Hillsdale"/>
    <n v="0"/>
    <n v="1"/>
    <s v="Unknown"/>
    <n v="2"/>
    <x v="2"/>
    <x v="2"/>
    <x v="277"/>
    <x v="374"/>
    <x v="375"/>
    <n v="62370"/>
    <x v="12"/>
    <x v="27"/>
    <x v="1"/>
    <x v="0"/>
    <s v="Low"/>
    <s v="Night"/>
    <x v="12"/>
  </r>
  <r>
    <n v="343"/>
    <n v="52"/>
    <n v="629663"/>
    <d v="2002-01-21T00:00:00"/>
    <s v="IL"/>
    <s v="500/1000"/>
    <n v="1000"/>
    <n v="1053.02"/>
    <n v="0"/>
    <n v="602402"/>
    <s v="FEMALE"/>
    <s v="Associate"/>
    <s v="Prof-Specialty"/>
    <s v="Not-In-Family"/>
    <n v="0"/>
    <n v="0"/>
    <d v="2015-02-16T00:00:00"/>
    <s v="Single Vehicle Collision"/>
    <s v="Front Collision"/>
    <s v="Major Damage"/>
    <s v="Other"/>
    <s v="NY"/>
    <s v="Arlington"/>
    <n v="2"/>
    <n v="1"/>
    <s v="Unknown"/>
    <n v="0"/>
    <x v="2"/>
    <x v="2"/>
    <x v="418"/>
    <x v="375"/>
    <x v="376"/>
    <n v="30310"/>
    <x v="6"/>
    <x v="8"/>
    <x v="6"/>
    <x v="1"/>
    <s v="Medium"/>
    <s v="Night"/>
    <x v="12"/>
  </r>
  <r>
    <n v="101"/>
    <n v="32"/>
    <n v="223404"/>
    <d v="2002-01-23T00:00:00"/>
    <s v="IL"/>
    <s v="250/500"/>
    <n v="500"/>
    <n v="895.14"/>
    <n v="0"/>
    <n v="439964"/>
    <s v="MALE"/>
    <s v="JD"/>
    <s v="Sales"/>
    <s v="Other-Relative"/>
    <n v="52600"/>
    <n v="-30400"/>
    <d v="2015-01-10T00:00:00"/>
    <s v="Single Vehicle Collision"/>
    <s v="Front Collision"/>
    <s v="Minor Damage"/>
    <s v="Ambulance"/>
    <s v="SC"/>
    <s v="Columbus"/>
    <n v="4"/>
    <n v="1"/>
    <s v="Unknown"/>
    <n v="0"/>
    <x v="3"/>
    <x v="1"/>
    <x v="419"/>
    <x v="376"/>
    <x v="377"/>
    <n v="30520"/>
    <x v="7"/>
    <x v="16"/>
    <x v="16"/>
    <x v="0"/>
    <s v="Low"/>
    <s v="Night"/>
    <x v="12"/>
  </r>
  <r>
    <n v="267"/>
    <n v="43"/>
    <n v="369226"/>
    <d v="2002-02-10T00:00:00"/>
    <s v="OH"/>
    <s v="250/500"/>
    <n v="500"/>
    <n v="1300.68"/>
    <n v="0"/>
    <n v="600418"/>
    <s v="MALE"/>
    <s v="PhD"/>
    <s v="Adm-Clerical"/>
    <s v="Unmarried"/>
    <n v="49000"/>
    <n v="0"/>
    <d v="2015-01-27T00:00:00"/>
    <s v="Parked Car"/>
    <s v="Unknown"/>
    <s v="Minor Damage"/>
    <s v="None"/>
    <s v="NC"/>
    <s v="North bend"/>
    <n v="0"/>
    <n v="1"/>
    <s v="No"/>
    <n v="1"/>
    <x v="3"/>
    <x v="1"/>
    <x v="420"/>
    <x v="9"/>
    <x v="5"/>
    <n v="1440"/>
    <x v="9"/>
    <x v="14"/>
    <x v="1"/>
    <x v="0"/>
    <s v="Low"/>
    <s v="Night"/>
    <x v="12"/>
  </r>
  <r>
    <n v="94"/>
    <n v="30"/>
    <n v="146138"/>
    <d v="2002-03-01T00:00:00"/>
    <s v="IN"/>
    <s v="250/500"/>
    <n v="2000"/>
    <n v="1025.54"/>
    <n v="0"/>
    <n v="442632"/>
    <s v="FEMALE"/>
    <s v="High School"/>
    <s v="Armed-Forces"/>
    <s v="Other-Relative"/>
    <n v="0"/>
    <n v="-52600"/>
    <d v="2015-02-20T00:00:00"/>
    <s v="Single Vehicle Collision"/>
    <s v="Rear Collision"/>
    <s v="Major Damage"/>
    <s v="Fire"/>
    <s v="NC"/>
    <s v="Arlington"/>
    <n v="19"/>
    <n v="1"/>
    <s v="Unknown"/>
    <n v="1"/>
    <x v="3"/>
    <x v="1"/>
    <x v="421"/>
    <x v="200"/>
    <x v="139"/>
    <n v="51280"/>
    <x v="9"/>
    <x v="38"/>
    <x v="19"/>
    <x v="0"/>
    <s v="High"/>
    <s v="Evening"/>
    <x v="12"/>
  </r>
  <r>
    <n v="163"/>
    <n v="31"/>
    <n v="127313"/>
    <d v="2002-04-01T00:00:00"/>
    <s v="IN"/>
    <s v="100/300"/>
    <n v="1000"/>
    <n v="1004.63"/>
    <n v="6000000"/>
    <n v="460359"/>
    <s v="MALE"/>
    <s v="JD"/>
    <s v="Priv-House-Serv"/>
    <s v="Not-In-Family"/>
    <n v="26900"/>
    <n v="0"/>
    <d v="2015-01-07T00:00:00"/>
    <s v="Multi-Vehicle Collision"/>
    <s v="Rear Collision"/>
    <s v="Total Loss"/>
    <s v="Ambulance"/>
    <s v="SC"/>
    <s v="Hillsdale"/>
    <n v="14"/>
    <n v="3"/>
    <s v="Yes"/>
    <n v="2"/>
    <x v="1"/>
    <x v="2"/>
    <x v="422"/>
    <x v="55"/>
    <x v="57"/>
    <n v="46480"/>
    <x v="7"/>
    <x v="12"/>
    <x v="10"/>
    <x v="0"/>
    <s v="Medium"/>
    <s v="Afternoon"/>
    <x v="12"/>
  </r>
  <r>
    <n v="421"/>
    <n v="57"/>
    <n v="110122"/>
    <d v="2002-04-02T00:00:00"/>
    <s v="IN"/>
    <s v="250/500"/>
    <n v="2000"/>
    <n v="1206.26"/>
    <n v="0"/>
    <n v="459955"/>
    <s v="FEMALE"/>
    <s v="Associate"/>
    <s v="Armed-Forces"/>
    <s v="Own-Child"/>
    <n v="69900"/>
    <n v="0"/>
    <d v="2015-01-31T00:00:00"/>
    <s v="Multi-Vehicle Collision"/>
    <s v="Front Collision"/>
    <s v="Minor Damage"/>
    <s v="Police"/>
    <s v="NC"/>
    <s v="Arlington"/>
    <n v="22"/>
    <n v="3"/>
    <s v="Yes"/>
    <n v="0"/>
    <x v="1"/>
    <x v="2"/>
    <x v="423"/>
    <x v="377"/>
    <x v="378"/>
    <n v="54950"/>
    <x v="3"/>
    <x v="10"/>
    <x v="3"/>
    <x v="0"/>
    <s v="High"/>
    <s v="Evening"/>
    <x v="12"/>
  </r>
  <r>
    <n v="29"/>
    <n v="32"/>
    <n v="669809"/>
    <d v="2002-04-05T00:00:00"/>
    <s v="OH"/>
    <s v="100/300"/>
    <n v="1000"/>
    <n v="1722.5"/>
    <n v="0"/>
    <n v="453713"/>
    <s v="MALE"/>
    <s v="High School"/>
    <s v="Other-Service"/>
    <s v="Wife"/>
    <n v="0"/>
    <n v="-21500"/>
    <d v="2015-01-13T00:00:00"/>
    <s v="Single Vehicle Collision"/>
    <s v="Side Collision"/>
    <s v="Major Damage"/>
    <s v="Other"/>
    <s v="WV"/>
    <s v="Columbus"/>
    <n v="22"/>
    <n v="1"/>
    <s v="Unknown"/>
    <n v="0"/>
    <x v="2"/>
    <x v="0"/>
    <x v="424"/>
    <x v="378"/>
    <x v="379"/>
    <n v="61520"/>
    <x v="13"/>
    <x v="32"/>
    <x v="20"/>
    <x v="0"/>
    <s v="Medium"/>
    <s v="Evening"/>
    <x v="12"/>
  </r>
  <r>
    <n v="136"/>
    <n v="33"/>
    <n v="804608"/>
    <d v="2002-04-12T00:00:00"/>
    <s v="OH"/>
    <s v="250/500"/>
    <n v="1000"/>
    <n v="855.14"/>
    <n v="0"/>
    <n v="458582"/>
    <s v="FEMALE"/>
    <s v="PhD"/>
    <s v="Craft-Repair"/>
    <s v="Not-In-Family"/>
    <n v="37900"/>
    <n v="0"/>
    <d v="2015-01-04T00:00:00"/>
    <s v="Single Vehicle Collision"/>
    <s v="Side Collision"/>
    <s v="Minor Damage"/>
    <s v="Fire"/>
    <s v="NC"/>
    <s v="Northbrook"/>
    <n v="23"/>
    <n v="1"/>
    <s v="Yes"/>
    <n v="0"/>
    <x v="0"/>
    <x v="1"/>
    <x v="425"/>
    <x v="379"/>
    <x v="380"/>
    <n v="21490"/>
    <x v="6"/>
    <x v="8"/>
    <x v="3"/>
    <x v="0"/>
    <s v="Medium"/>
    <s v="Evening"/>
    <x v="12"/>
  </r>
  <r>
    <n v="148"/>
    <n v="30"/>
    <n v="774303"/>
    <d v="2002-04-13T00:00:00"/>
    <s v="OH"/>
    <s v="100/300"/>
    <n v="500"/>
    <n v="1471.24"/>
    <n v="0"/>
    <n v="601574"/>
    <s v="FEMALE"/>
    <s v="Masters"/>
    <s v="Farming-Fishing"/>
    <s v="Own-Child"/>
    <n v="57500"/>
    <n v="-93600"/>
    <d v="2015-01-15T00:00:00"/>
    <s v="Multi-Vehicle Collision"/>
    <s v="Side Collision"/>
    <s v="Minor Damage"/>
    <s v="Police"/>
    <s v="NC"/>
    <s v="River wood"/>
    <n v="4"/>
    <n v="3"/>
    <s v="No"/>
    <n v="2"/>
    <x v="2"/>
    <x v="2"/>
    <x v="426"/>
    <x v="380"/>
    <x v="381"/>
    <n v="24360"/>
    <x v="4"/>
    <x v="4"/>
    <x v="2"/>
    <x v="0"/>
    <s v="Low"/>
    <s v="Night"/>
    <x v="12"/>
  </r>
  <r>
    <n v="223"/>
    <n v="43"/>
    <n v="976971"/>
    <d v="2002-04-19T00:00:00"/>
    <s v="OH"/>
    <s v="250/500"/>
    <n v="500"/>
    <n v="1734.09"/>
    <n v="0"/>
    <n v="451400"/>
    <s v="FEMALE"/>
    <s v="MD"/>
    <s v="Adm-Clerical"/>
    <s v="Not-In-Family"/>
    <n v="0"/>
    <n v="0"/>
    <d v="2015-01-12T00:00:00"/>
    <s v="Parked Car"/>
    <s v="Unknown"/>
    <s v="Trivial Damage"/>
    <s v="None"/>
    <s v="WV"/>
    <s v="Arlington"/>
    <n v="6"/>
    <n v="1"/>
    <s v="Yes"/>
    <n v="0"/>
    <x v="3"/>
    <x v="0"/>
    <x v="427"/>
    <x v="381"/>
    <x v="138"/>
    <n v="3900"/>
    <x v="10"/>
    <x v="15"/>
    <x v="17"/>
    <x v="0"/>
    <s v="Low"/>
    <s v="Morning"/>
    <x v="12"/>
  </r>
  <r>
    <n v="97"/>
    <n v="27"/>
    <n v="175553"/>
    <d v="2002-04-25T00:00:00"/>
    <s v="OH"/>
    <s v="500/1000"/>
    <n v="500"/>
    <n v="1588.26"/>
    <n v="0"/>
    <n v="434370"/>
    <s v="FEMALE"/>
    <s v="High School"/>
    <s v="Tech-Support"/>
    <s v="Husband"/>
    <n v="56700"/>
    <n v="-49300"/>
    <d v="2015-01-24T00:00:00"/>
    <s v="Multi-Vehicle Collision"/>
    <s v="Side Collision"/>
    <s v="Total Loss"/>
    <s v="Other"/>
    <s v="VA"/>
    <s v="River wood"/>
    <n v="22"/>
    <n v="3"/>
    <s v="Yes"/>
    <n v="2"/>
    <x v="0"/>
    <x v="1"/>
    <x v="428"/>
    <x v="382"/>
    <x v="58"/>
    <n v="58870"/>
    <x v="8"/>
    <x v="13"/>
    <x v="0"/>
    <x v="0"/>
    <s v="Low"/>
    <s v="Evening"/>
    <x v="12"/>
  </r>
  <r>
    <n v="436"/>
    <n v="58"/>
    <n v="987905"/>
    <d v="2002-04-30T00:00:00"/>
    <s v="OH"/>
    <s v="250/500"/>
    <n v="2000"/>
    <n v="1407.01"/>
    <n v="5000000"/>
    <n v="475705"/>
    <s v="MALE"/>
    <s v="PhD"/>
    <s v="Tech-Support"/>
    <s v="Other-Relative"/>
    <n v="47400"/>
    <n v="-27600"/>
    <d v="2015-01-10T00:00:00"/>
    <s v="Single Vehicle Collision"/>
    <s v="Rear Collision"/>
    <s v="Major Damage"/>
    <s v="Police"/>
    <s v="WV"/>
    <s v="River wood"/>
    <n v="10"/>
    <n v="1"/>
    <s v="Unknown"/>
    <n v="0"/>
    <x v="2"/>
    <x v="0"/>
    <x v="429"/>
    <x v="383"/>
    <x v="382"/>
    <n v="41930"/>
    <x v="11"/>
    <x v="31"/>
    <x v="2"/>
    <x v="1"/>
    <s v="High"/>
    <s v="Morning"/>
    <x v="12"/>
  </r>
  <r>
    <n v="107"/>
    <n v="32"/>
    <n v="298412"/>
    <d v="2002-05-06T00:00:00"/>
    <s v="OH"/>
    <s v="100/300"/>
    <n v="500"/>
    <n v="1172.82"/>
    <n v="4000000"/>
    <n v="440680"/>
    <s v="MALE"/>
    <s v="Associate"/>
    <s v="Machine-Op-Inspct"/>
    <s v="Other-Relative"/>
    <n v="82100"/>
    <n v="0"/>
    <d v="2015-02-24T00:00:00"/>
    <s v="Vehicle Theft"/>
    <s v="Unknown"/>
    <s v="Trivial Damage"/>
    <s v="Police"/>
    <s v="SC"/>
    <s v="Arlington"/>
    <n v="8"/>
    <n v="1"/>
    <s v="Unknown"/>
    <n v="1"/>
    <x v="3"/>
    <x v="2"/>
    <x v="430"/>
    <x v="72"/>
    <x v="78"/>
    <n v="2730"/>
    <x v="2"/>
    <x v="11"/>
    <x v="16"/>
    <x v="0"/>
    <s v="Low"/>
    <s v="Morning"/>
    <x v="12"/>
  </r>
  <r>
    <n v="9"/>
    <n v="24"/>
    <n v="326180"/>
    <d v="2002-05-25T00:00:00"/>
    <s v="IL"/>
    <s v="100/300"/>
    <n v="2000"/>
    <n v="1304.46"/>
    <n v="0"/>
    <n v="473349"/>
    <s v="FEMALE"/>
    <s v="PhD"/>
    <s v="Machine-Op-Inspct"/>
    <s v="Other-Relative"/>
    <n v="51700"/>
    <n v="-33300"/>
    <d v="2015-01-31T00:00:00"/>
    <s v="Vehicle Theft"/>
    <s v="Unknown"/>
    <s v="Trivial Damage"/>
    <s v="None"/>
    <s v="NC"/>
    <s v="Arlington"/>
    <n v="6"/>
    <n v="1"/>
    <s v="No"/>
    <n v="0"/>
    <x v="3"/>
    <x v="1"/>
    <x v="431"/>
    <x v="384"/>
    <x v="383"/>
    <n v="4320"/>
    <x v="3"/>
    <x v="3"/>
    <x v="19"/>
    <x v="1"/>
    <s v="High"/>
    <s v="Morning"/>
    <x v="12"/>
  </r>
  <r>
    <n v="235"/>
    <n v="42"/>
    <n v="543610"/>
    <d v="2002-05-26T00:00:00"/>
    <s v="OH"/>
    <s v="100/300"/>
    <n v="500"/>
    <n v="1253.1199999999999"/>
    <n v="4000000"/>
    <n v="462283"/>
    <s v="FEMALE"/>
    <s v="Masters"/>
    <s v="Exec-Managerial"/>
    <s v="Other-Relative"/>
    <n v="38400"/>
    <n v="0"/>
    <d v="2015-01-06T00:00:00"/>
    <s v="Single Vehicle Collision"/>
    <s v="Front Collision"/>
    <s v="Total Loss"/>
    <s v="Police"/>
    <s v="NY"/>
    <s v="North bend"/>
    <n v="22"/>
    <n v="1"/>
    <s v="Yes"/>
    <n v="2"/>
    <x v="2"/>
    <x v="0"/>
    <x v="432"/>
    <x v="385"/>
    <x v="384"/>
    <n v="63280"/>
    <x v="2"/>
    <x v="11"/>
    <x v="8"/>
    <x v="0"/>
    <s v="Low"/>
    <s v="Evening"/>
    <x v="12"/>
  </r>
  <r>
    <n v="4"/>
    <n v="29"/>
    <n v="386429"/>
    <d v="2002-05-27T00:00:00"/>
    <s v="IL"/>
    <s v="250/500"/>
    <n v="500"/>
    <n v="1381.88"/>
    <n v="5000000"/>
    <n v="433153"/>
    <s v="MALE"/>
    <s v="High School"/>
    <s v="Tech-Support"/>
    <s v="Other-Relative"/>
    <n v="0"/>
    <n v="-77800"/>
    <d v="2015-02-21T00:00:00"/>
    <s v="Vehicle Theft"/>
    <s v="Unknown"/>
    <s v="Trivial Damage"/>
    <s v="Police"/>
    <s v="SC"/>
    <s v="Hillsdale"/>
    <n v="4"/>
    <n v="1"/>
    <s v="No"/>
    <n v="0"/>
    <x v="2"/>
    <x v="0"/>
    <x v="200"/>
    <x v="368"/>
    <x v="385"/>
    <n v="2940"/>
    <x v="13"/>
    <x v="32"/>
    <x v="12"/>
    <x v="0"/>
    <s v="Low"/>
    <s v="Night"/>
    <x v="12"/>
  </r>
  <r>
    <n v="217"/>
    <n v="39"/>
    <n v="394975"/>
    <d v="2002-06-02T00:00:00"/>
    <s v="IN"/>
    <s v="100/300"/>
    <n v="1000"/>
    <n v="1530.52"/>
    <n v="0"/>
    <n v="603993"/>
    <s v="MALE"/>
    <s v="College"/>
    <s v="Armed-Forces"/>
    <s v="Not-In-Family"/>
    <n v="0"/>
    <n v="0"/>
    <d v="2015-02-22T00:00:00"/>
    <s v="Vehicle Theft"/>
    <s v="Unknown"/>
    <s v="Minor Damage"/>
    <s v="None"/>
    <s v="WV"/>
    <s v="North bend"/>
    <n v="8"/>
    <n v="1"/>
    <s v="Unknown"/>
    <n v="2"/>
    <x v="0"/>
    <x v="1"/>
    <x v="177"/>
    <x v="123"/>
    <x v="386"/>
    <n v="3440"/>
    <x v="6"/>
    <x v="8"/>
    <x v="15"/>
    <x v="0"/>
    <s v="Medium"/>
    <s v="Morning"/>
    <x v="12"/>
  </r>
  <r>
    <n v="234"/>
    <n v="44"/>
    <n v="442494"/>
    <d v="2002-06-06T00:00:00"/>
    <s v="IN"/>
    <s v="500/1000"/>
    <n v="500"/>
    <n v="1780.67"/>
    <n v="0"/>
    <n v="465942"/>
    <s v="MALE"/>
    <s v="Associate"/>
    <s v="Other-Service"/>
    <s v="Other-Relative"/>
    <n v="0"/>
    <n v="0"/>
    <d v="2015-02-19T00:00:00"/>
    <s v="Single Vehicle Collision"/>
    <s v="Side Collision"/>
    <s v="Major Damage"/>
    <s v="Ambulance"/>
    <s v="NC"/>
    <s v="Springfield"/>
    <n v="3"/>
    <n v="1"/>
    <s v="No"/>
    <n v="1"/>
    <x v="1"/>
    <x v="2"/>
    <x v="433"/>
    <x v="386"/>
    <x v="387"/>
    <n v="56160"/>
    <x v="2"/>
    <x v="11"/>
    <x v="13"/>
    <x v="1"/>
    <s v="Low"/>
    <s v="Night"/>
    <x v="12"/>
  </r>
  <r>
    <n v="312"/>
    <n v="47"/>
    <n v="646069"/>
    <d v="2002-06-08T00:00:00"/>
    <s v="OH"/>
    <s v="500/1000"/>
    <n v="1000"/>
    <n v="1212.07"/>
    <n v="0"/>
    <n v="459298"/>
    <s v="FEMALE"/>
    <s v="MD"/>
    <s v="Exec-Managerial"/>
    <s v="Wife"/>
    <n v="66900"/>
    <n v="-51800"/>
    <d v="2015-03-01T00:00:00"/>
    <s v="Multi-Vehicle Collision"/>
    <s v="Side Collision"/>
    <s v="Total Loss"/>
    <s v="Fire"/>
    <s v="NY"/>
    <s v="North bend"/>
    <n v="17"/>
    <n v="3"/>
    <s v="No"/>
    <n v="2"/>
    <x v="3"/>
    <x v="2"/>
    <x v="434"/>
    <x v="387"/>
    <x v="83"/>
    <n v="42240"/>
    <x v="5"/>
    <x v="9"/>
    <x v="15"/>
    <x v="0"/>
    <s v="Medium"/>
    <s v="Afternoon"/>
    <x v="12"/>
  </r>
  <r>
    <n v="219"/>
    <n v="43"/>
    <n v="947598"/>
    <d v="2002-06-20T00:00:00"/>
    <s v="IN"/>
    <s v="100/300"/>
    <n v="1000"/>
    <n v="1114.29"/>
    <n v="0"/>
    <n v="465136"/>
    <s v="FEMALE"/>
    <s v="High School"/>
    <s v="Transport-Moving"/>
    <s v="Other-Relative"/>
    <n v="51300"/>
    <n v="0"/>
    <d v="2015-01-08T00:00:00"/>
    <s v="Single Vehicle Collision"/>
    <s v="Side Collision"/>
    <s v="Major Damage"/>
    <s v="Ambulance"/>
    <s v="VA"/>
    <s v="Northbrook"/>
    <n v="1"/>
    <n v="1"/>
    <s v="Unknown"/>
    <n v="2"/>
    <x v="2"/>
    <x v="1"/>
    <x v="435"/>
    <x v="132"/>
    <x v="59"/>
    <n v="54540"/>
    <x v="6"/>
    <x v="26"/>
    <x v="17"/>
    <x v="0"/>
    <s v="Medium"/>
    <s v="Night"/>
    <x v="12"/>
  </r>
  <r>
    <n v="460"/>
    <n v="62"/>
    <n v="183430"/>
    <d v="2002-06-25T00:00:00"/>
    <s v="IN"/>
    <s v="250/500"/>
    <n v="1000"/>
    <n v="1187.96"/>
    <n v="4000000"/>
    <n v="618845"/>
    <s v="MALE"/>
    <s v="JD"/>
    <s v="Other-Service"/>
    <s v="Own-Child"/>
    <n v="0"/>
    <n v="0"/>
    <d v="2015-01-01T00:00:00"/>
    <s v="Multi-Vehicle Collision"/>
    <s v="Rear Collision"/>
    <s v="Minor Damage"/>
    <s v="Police"/>
    <s v="NY"/>
    <s v="Columbus"/>
    <n v="20"/>
    <n v="3"/>
    <s v="No"/>
    <n v="1"/>
    <x v="1"/>
    <x v="0"/>
    <x v="436"/>
    <x v="0"/>
    <x v="388"/>
    <n v="41920"/>
    <x v="7"/>
    <x v="24"/>
    <x v="1"/>
    <x v="0"/>
    <s v="Medium"/>
    <s v="Evening"/>
    <x v="12"/>
  </r>
  <r>
    <n v="27"/>
    <n v="27"/>
    <n v="919875"/>
    <d v="2002-06-29T00:00:00"/>
    <s v="IN"/>
    <s v="100/300"/>
    <n v="2000"/>
    <n v="1118.76"/>
    <n v="0"/>
    <n v="470866"/>
    <s v="FEMALE"/>
    <s v="College"/>
    <s v="Adm-Clerical"/>
    <s v="Own-Child"/>
    <n v="0"/>
    <n v="-55800"/>
    <d v="2015-02-26T00:00:00"/>
    <s v="Single Vehicle Collision"/>
    <s v="Front Collision"/>
    <s v="Total Loss"/>
    <s v="Fire"/>
    <s v="NY"/>
    <s v="Northbrook"/>
    <n v="23"/>
    <n v="1"/>
    <s v="Unknown"/>
    <n v="1"/>
    <x v="3"/>
    <x v="0"/>
    <x v="437"/>
    <x v="271"/>
    <x v="389"/>
    <n v="47880"/>
    <x v="2"/>
    <x v="22"/>
    <x v="12"/>
    <x v="0"/>
    <s v="High"/>
    <s v="Evening"/>
    <x v="12"/>
  </r>
  <r>
    <n v="230"/>
    <n v="43"/>
    <n v="505316"/>
    <d v="2002-06-30T00:00:00"/>
    <s v="IN"/>
    <s v="100/300"/>
    <n v="2000"/>
    <n v="1221.1400000000001"/>
    <n v="0"/>
    <n v="473394"/>
    <s v="MALE"/>
    <s v="MD"/>
    <s v="Prof-Specialty"/>
    <s v="Wife"/>
    <n v="48100"/>
    <n v="0"/>
    <d v="2015-01-07T00:00:00"/>
    <s v="Single Vehicle Collision"/>
    <s v="Side Collision"/>
    <s v="Total Loss"/>
    <s v="Ambulance"/>
    <s v="VA"/>
    <s v="Hillsdale"/>
    <n v="13"/>
    <n v="1"/>
    <s v="Unknown"/>
    <n v="0"/>
    <x v="2"/>
    <x v="0"/>
    <x v="438"/>
    <x v="154"/>
    <x v="390"/>
    <n v="48020"/>
    <x v="3"/>
    <x v="3"/>
    <x v="8"/>
    <x v="0"/>
    <s v="High"/>
    <s v="Afternoon"/>
    <x v="12"/>
  </r>
  <r>
    <n v="142"/>
    <n v="30"/>
    <n v="951543"/>
    <d v="2002-07-09T00:00:00"/>
    <s v="IN"/>
    <s v="250/500"/>
    <n v="2000"/>
    <n v="1616.58"/>
    <n v="0"/>
    <n v="447979"/>
    <s v="MALE"/>
    <s v="JD"/>
    <s v="Adm-Clerical"/>
    <s v="Husband"/>
    <n v="58500"/>
    <n v="-46800"/>
    <d v="2015-02-04T00:00:00"/>
    <s v="Multi-Vehicle Collision"/>
    <s v="Rear Collision"/>
    <s v="Major Damage"/>
    <s v="Other"/>
    <s v="SC"/>
    <s v="Hillsdale"/>
    <n v="13"/>
    <n v="3"/>
    <s v="Yes"/>
    <n v="0"/>
    <x v="3"/>
    <x v="1"/>
    <x v="354"/>
    <x v="388"/>
    <x v="391"/>
    <n v="44520"/>
    <x v="4"/>
    <x v="29"/>
    <x v="16"/>
    <x v="0"/>
    <s v="High"/>
    <s v="Afternoon"/>
    <x v="12"/>
  </r>
  <r>
    <n v="127"/>
    <n v="31"/>
    <n v="856153"/>
    <d v="2002-07-09T00:00:00"/>
    <s v="OH"/>
    <s v="500/1000"/>
    <n v="500"/>
    <n v="1255.02"/>
    <n v="0"/>
    <n v="462250"/>
    <s v="MALE"/>
    <s v="Associate"/>
    <s v="Sales"/>
    <s v="Not-In-Family"/>
    <n v="58200"/>
    <n v="0"/>
    <d v="2015-01-13T00:00:00"/>
    <s v="Parked Car"/>
    <s v="Unknown"/>
    <s v="Minor Damage"/>
    <s v="None"/>
    <s v="SC"/>
    <s v="River wood"/>
    <n v="10"/>
    <n v="1"/>
    <s v="Yes"/>
    <n v="1"/>
    <x v="1"/>
    <x v="2"/>
    <x v="138"/>
    <x v="125"/>
    <x v="392"/>
    <n v="4480"/>
    <x v="1"/>
    <x v="30"/>
    <x v="9"/>
    <x v="0"/>
    <s v="Low"/>
    <s v="Morning"/>
    <x v="12"/>
  </r>
  <r>
    <n v="310"/>
    <n v="48"/>
    <n v="439660"/>
    <d v="2002-07-11T00:00:00"/>
    <s v="OH"/>
    <s v="100/300"/>
    <n v="1000"/>
    <n v="845.16"/>
    <n v="0"/>
    <n v="434342"/>
    <s v="FEMALE"/>
    <s v="Masters"/>
    <s v="Priv-House-Serv"/>
    <s v="Other-Relative"/>
    <n v="0"/>
    <n v="0"/>
    <d v="2015-02-25T00:00:00"/>
    <s v="Single Vehicle Collision"/>
    <s v="Front Collision"/>
    <s v="Major Damage"/>
    <s v="Police"/>
    <s v="NC"/>
    <s v="North bend"/>
    <n v="21"/>
    <n v="1"/>
    <s v="Yes"/>
    <n v="1"/>
    <x v="1"/>
    <x v="2"/>
    <x v="439"/>
    <x v="389"/>
    <x v="393"/>
    <n v="42910"/>
    <x v="3"/>
    <x v="3"/>
    <x v="6"/>
    <x v="1"/>
    <s v="Medium"/>
    <s v="Evening"/>
    <x v="12"/>
  </r>
  <r>
    <n v="120"/>
    <n v="30"/>
    <n v="563878"/>
    <d v="2002-07-16T00:00:00"/>
    <s v="IN"/>
    <s v="250/500"/>
    <n v="500"/>
    <n v="956.69"/>
    <n v="0"/>
    <n v="438237"/>
    <s v="FEMALE"/>
    <s v="Associate"/>
    <s v="Priv-House-Serv"/>
    <s v="Husband"/>
    <n v="39600"/>
    <n v="-64300"/>
    <d v="2015-02-06T00:00:00"/>
    <s v="Single Vehicle Collision"/>
    <s v="Front Collision"/>
    <s v="Minor Damage"/>
    <s v="Other"/>
    <s v="NY"/>
    <s v="Hillsdale"/>
    <n v="20"/>
    <n v="1"/>
    <s v="Unknown"/>
    <n v="1"/>
    <x v="0"/>
    <x v="1"/>
    <x v="440"/>
    <x v="157"/>
    <x v="167"/>
    <n v="69680"/>
    <x v="8"/>
    <x v="18"/>
    <x v="15"/>
    <x v="0"/>
    <s v="Low"/>
    <s v="Evening"/>
    <x v="12"/>
  </r>
  <r>
    <n v="245"/>
    <n v="42"/>
    <n v="218456"/>
    <d v="2002-07-16T00:00:00"/>
    <s v="IL"/>
    <s v="500/1000"/>
    <n v="1000"/>
    <n v="1575.74"/>
    <n v="7000000"/>
    <n v="614265"/>
    <s v="MALE"/>
    <s v="JD"/>
    <s v="Exec-Managerial"/>
    <s v="Other-Relative"/>
    <n v="0"/>
    <n v="-68900"/>
    <d v="2015-02-20T00:00:00"/>
    <s v="Parked Car"/>
    <s v="Unknown"/>
    <s v="Minor Damage"/>
    <s v="Police"/>
    <s v="PA"/>
    <s v="Springfield"/>
    <n v="19"/>
    <n v="1"/>
    <s v="Unknown"/>
    <n v="2"/>
    <x v="2"/>
    <x v="0"/>
    <x v="194"/>
    <x v="193"/>
    <x v="185"/>
    <n v="4720"/>
    <x v="6"/>
    <x v="7"/>
    <x v="1"/>
    <x v="1"/>
    <s v="Medium"/>
    <s v="Evening"/>
    <x v="12"/>
  </r>
  <r>
    <n v="202"/>
    <n v="34"/>
    <n v="608513"/>
    <d v="2002-07-18T00:00:00"/>
    <s v="IN"/>
    <s v="100/300"/>
    <n v="500"/>
    <n v="848.07"/>
    <n v="3000000"/>
    <n v="607730"/>
    <s v="MALE"/>
    <s v="JD"/>
    <s v="Exec-Managerial"/>
    <s v="Not-In-Family"/>
    <n v="31000"/>
    <n v="-30200"/>
    <d v="2015-01-07T00:00:00"/>
    <s v="Vehicle Theft"/>
    <s v="Unknown"/>
    <s v="Minor Damage"/>
    <s v="None"/>
    <s v="VA"/>
    <s v="Northbrook"/>
    <n v="5"/>
    <n v="1"/>
    <s v="Yes"/>
    <n v="2"/>
    <x v="0"/>
    <x v="0"/>
    <x v="441"/>
    <x v="390"/>
    <x v="394"/>
    <n v="4160"/>
    <x v="7"/>
    <x v="39"/>
    <x v="7"/>
    <x v="1"/>
    <s v="Low"/>
    <s v="Night"/>
    <x v="12"/>
  </r>
  <r>
    <n v="14"/>
    <n v="28"/>
    <n v="335780"/>
    <d v="2002-07-22T00:00:00"/>
    <s v="OH"/>
    <s v="250/500"/>
    <n v="2000"/>
    <n v="1587.96"/>
    <n v="0"/>
    <n v="601617"/>
    <s v="FEMALE"/>
    <s v="Associate"/>
    <s v="Craft-Repair"/>
    <s v="Unmarried"/>
    <n v="0"/>
    <n v="-26900"/>
    <d v="2015-02-14T00:00:00"/>
    <s v="Single Vehicle Collision"/>
    <s v="Rear Collision"/>
    <s v="Major Damage"/>
    <s v="Fire"/>
    <s v="WV"/>
    <s v="River wood"/>
    <n v="18"/>
    <n v="1"/>
    <s v="Unknown"/>
    <n v="2"/>
    <x v="0"/>
    <x v="1"/>
    <x v="442"/>
    <x v="287"/>
    <x v="190"/>
    <n v="45360"/>
    <x v="3"/>
    <x v="3"/>
    <x v="13"/>
    <x v="1"/>
    <s v="High"/>
    <s v="Evening"/>
    <x v="12"/>
  </r>
  <r>
    <n v="16"/>
    <n v="32"/>
    <n v="307469"/>
    <d v="2002-07-28T00:00:00"/>
    <s v="IL"/>
    <s v="100/300"/>
    <n v="1000"/>
    <n v="968.46"/>
    <n v="0"/>
    <n v="615767"/>
    <s v="MALE"/>
    <s v="MD"/>
    <s v="Tech-Support"/>
    <s v="Not-In-Family"/>
    <n v="50800"/>
    <n v="-66200"/>
    <d v="2015-01-27T00:00:00"/>
    <s v="Multi-Vehicle Collision"/>
    <s v="Side Collision"/>
    <s v="Total Loss"/>
    <s v="Ambulance"/>
    <s v="WV"/>
    <s v="Columbus"/>
    <n v="0"/>
    <n v="3"/>
    <s v="Unknown"/>
    <n v="0"/>
    <x v="2"/>
    <x v="0"/>
    <x v="71"/>
    <x v="66"/>
    <x v="395"/>
    <n v="39600"/>
    <x v="4"/>
    <x v="29"/>
    <x v="20"/>
    <x v="1"/>
    <s v="Medium"/>
    <s v="Night"/>
    <x v="12"/>
  </r>
  <r>
    <n v="32"/>
    <n v="29"/>
    <n v="108270"/>
    <d v="2002-08-09T00:00:00"/>
    <s v="OH"/>
    <s v="100/300"/>
    <n v="500"/>
    <n v="1446.98"/>
    <n v="0"/>
    <n v="436560"/>
    <s v="MALE"/>
    <s v="MD"/>
    <s v="Adm-Clerical"/>
    <s v="Own-Child"/>
    <n v="0"/>
    <n v="-45700"/>
    <d v="2015-02-11T00:00:00"/>
    <s v="Multi-Vehicle Collision"/>
    <s v="Front Collision"/>
    <s v="Minor Damage"/>
    <s v="Ambulance"/>
    <s v="NY"/>
    <s v="Arlington"/>
    <n v="11"/>
    <n v="3"/>
    <s v="Yes"/>
    <n v="2"/>
    <x v="1"/>
    <x v="2"/>
    <x v="443"/>
    <x v="186"/>
    <x v="46"/>
    <n v="42160"/>
    <x v="8"/>
    <x v="23"/>
    <x v="17"/>
    <x v="0"/>
    <s v="Low"/>
    <s v="Morning"/>
    <x v="12"/>
  </r>
  <r>
    <n v="412"/>
    <n v="56"/>
    <n v="728600"/>
    <d v="2002-08-15T00:00:00"/>
    <s v="IL"/>
    <s v="250/500"/>
    <n v="500"/>
    <n v="1042.56"/>
    <n v="0"/>
    <n v="616767"/>
    <s v="MALE"/>
    <s v="High School"/>
    <s v="Handlers-Cleaners"/>
    <s v="Own-Child"/>
    <n v="0"/>
    <n v="-66100"/>
    <d v="2015-01-20T00:00:00"/>
    <s v="Multi-Vehicle Collision"/>
    <s v="Front Collision"/>
    <s v="Total Loss"/>
    <s v="Police"/>
    <s v="SC"/>
    <s v="Springfield"/>
    <n v="19"/>
    <n v="3"/>
    <s v="No"/>
    <n v="0"/>
    <x v="2"/>
    <x v="2"/>
    <x v="444"/>
    <x v="15"/>
    <x v="16"/>
    <n v="45360"/>
    <x v="7"/>
    <x v="12"/>
    <x v="2"/>
    <x v="0"/>
    <s v="Low"/>
    <s v="Evening"/>
    <x v="12"/>
  </r>
  <r>
    <n v="35"/>
    <n v="35"/>
    <n v="930032"/>
    <d v="2002-09-10T00:00:00"/>
    <s v="IL"/>
    <s v="100/300"/>
    <n v="2000"/>
    <n v="1117.42"/>
    <n v="0"/>
    <n v="446158"/>
    <s v="FEMALE"/>
    <s v="PhD"/>
    <s v="Protective-Serv"/>
    <s v="Not-In-Family"/>
    <n v="0"/>
    <n v="-51900"/>
    <d v="2015-02-14T00:00:00"/>
    <s v="Multi-Vehicle Collision"/>
    <s v="Side Collision"/>
    <s v="Minor Damage"/>
    <s v="Fire"/>
    <s v="NC"/>
    <s v="Hillsdale"/>
    <n v="23"/>
    <n v="3"/>
    <s v="No"/>
    <n v="2"/>
    <x v="2"/>
    <x v="2"/>
    <x v="445"/>
    <x v="391"/>
    <x v="76"/>
    <n v="35460"/>
    <x v="12"/>
    <x v="27"/>
    <x v="9"/>
    <x v="0"/>
    <s v="High"/>
    <s v="Evening"/>
    <x v="12"/>
  </r>
  <r>
    <n v="112"/>
    <n v="30"/>
    <n v="346940"/>
    <d v="2002-09-13T00:00:00"/>
    <s v="OH"/>
    <s v="500/1000"/>
    <n v="1000"/>
    <n v="1166.54"/>
    <n v="0"/>
    <n v="479852"/>
    <s v="FEMALE"/>
    <s v="Masters"/>
    <s v="Prof-Specialty"/>
    <s v="Not-In-Family"/>
    <n v="47700"/>
    <n v="-59300"/>
    <d v="2015-01-21T00:00:00"/>
    <s v="Single Vehicle Collision"/>
    <s v="Front Collision"/>
    <s v="Major Damage"/>
    <s v="Fire"/>
    <s v="SC"/>
    <s v="Arlington"/>
    <n v="3"/>
    <n v="1"/>
    <s v="Yes"/>
    <n v="2"/>
    <x v="1"/>
    <x v="2"/>
    <x v="446"/>
    <x v="392"/>
    <x v="396"/>
    <n v="75530"/>
    <x v="4"/>
    <x v="4"/>
    <x v="2"/>
    <x v="1"/>
    <s v="Medium"/>
    <s v="Night"/>
    <x v="12"/>
  </r>
  <r>
    <n v="111"/>
    <n v="27"/>
    <n v="532330"/>
    <d v="2002-09-22T00:00:00"/>
    <s v="OH"/>
    <s v="250/500"/>
    <n v="500"/>
    <n v="1459.97"/>
    <n v="5000000"/>
    <n v="441783"/>
    <s v="MALE"/>
    <s v="MD"/>
    <s v="Sales"/>
    <s v="Other-Relative"/>
    <n v="0"/>
    <n v="0"/>
    <d v="2015-02-27T00:00:00"/>
    <s v="Multi-Vehicle Collision"/>
    <s v="Side Collision"/>
    <s v="Major Damage"/>
    <s v="Police"/>
    <s v="SC"/>
    <s v="North bend"/>
    <n v="2"/>
    <n v="3"/>
    <s v="No"/>
    <n v="1"/>
    <x v="2"/>
    <x v="2"/>
    <x v="447"/>
    <x v="393"/>
    <x v="397"/>
    <n v="58800"/>
    <x v="2"/>
    <x v="11"/>
    <x v="1"/>
    <x v="1"/>
    <s v="Low"/>
    <s v="Night"/>
    <x v="12"/>
  </r>
  <r>
    <n v="288"/>
    <n v="45"/>
    <n v="565157"/>
    <d v="2002-10-06T00:00:00"/>
    <s v="IL"/>
    <s v="100/300"/>
    <n v="1000"/>
    <n v="1046.71"/>
    <n v="0"/>
    <n v="616714"/>
    <s v="MALE"/>
    <s v="Masters"/>
    <s v="Priv-House-Serv"/>
    <s v="Husband"/>
    <n v="0"/>
    <n v="0"/>
    <d v="2015-02-27T00:00:00"/>
    <s v="Multi-Vehicle Collision"/>
    <s v="Rear Collision"/>
    <s v="Major Damage"/>
    <s v="Fire"/>
    <s v="NC"/>
    <s v="Hillsdale"/>
    <n v="4"/>
    <n v="3"/>
    <s v="Unknown"/>
    <n v="2"/>
    <x v="0"/>
    <x v="0"/>
    <x v="448"/>
    <x v="7"/>
    <x v="110"/>
    <n v="32040"/>
    <x v="5"/>
    <x v="20"/>
    <x v="4"/>
    <x v="0"/>
    <s v="Medium"/>
    <s v="Night"/>
    <x v="12"/>
  </r>
  <r>
    <n v="19"/>
    <n v="29"/>
    <n v="789208"/>
    <d v="2002-10-12T00:00:00"/>
    <s v="OH"/>
    <s v="250/500"/>
    <n v="500"/>
    <n v="1304.3499999999999"/>
    <n v="0"/>
    <n v="617267"/>
    <s v="MALE"/>
    <s v="JD"/>
    <s v="Transport-Moving"/>
    <s v="Not-In-Family"/>
    <n v="0"/>
    <n v="0"/>
    <d v="2015-02-08T00:00:00"/>
    <s v="Multi-Vehicle Collision"/>
    <s v="Front Collision"/>
    <s v="Total Loss"/>
    <s v="Ambulance"/>
    <s v="NY"/>
    <s v="Columbus"/>
    <n v="6"/>
    <n v="3"/>
    <s v="No"/>
    <n v="0"/>
    <x v="2"/>
    <x v="0"/>
    <x v="449"/>
    <x v="394"/>
    <x v="398"/>
    <n v="52200"/>
    <x v="4"/>
    <x v="4"/>
    <x v="6"/>
    <x v="1"/>
    <s v="Low"/>
    <s v="Morning"/>
    <x v="12"/>
  </r>
  <r>
    <n v="264"/>
    <n v="41"/>
    <n v="424862"/>
    <d v="2002-10-16T00:00:00"/>
    <s v="OH"/>
    <s v="100/300"/>
    <n v="500"/>
    <n v="1411.3"/>
    <n v="0"/>
    <n v="474801"/>
    <s v="MALE"/>
    <s v="PhD"/>
    <s v="Prof-Specialty"/>
    <s v="Unmarried"/>
    <n v="55600"/>
    <n v="0"/>
    <d v="2015-02-08T00:00:00"/>
    <s v="Single Vehicle Collision"/>
    <s v="Rear Collision"/>
    <s v="Minor Damage"/>
    <s v="Other"/>
    <s v="PA"/>
    <s v="Northbrook"/>
    <n v="4"/>
    <n v="1"/>
    <s v="No"/>
    <n v="1"/>
    <x v="1"/>
    <x v="0"/>
    <x v="450"/>
    <x v="395"/>
    <x v="144"/>
    <n v="43920"/>
    <x v="11"/>
    <x v="35"/>
    <x v="5"/>
    <x v="1"/>
    <s v="Low"/>
    <s v="Night"/>
    <x v="12"/>
  </r>
  <r>
    <n v="5"/>
    <n v="21"/>
    <n v="577992"/>
    <d v="2002-11-13T00:00:00"/>
    <s v="IN"/>
    <s v="250/500"/>
    <n v="500"/>
    <n v="915.41"/>
    <n v="5000000"/>
    <n v="612316"/>
    <s v="FEMALE"/>
    <s v="High School"/>
    <s v="Exec-Managerial"/>
    <s v="Own-Child"/>
    <n v="0"/>
    <n v="0"/>
    <d v="2015-02-11T00:00:00"/>
    <s v="Single Vehicle Collision"/>
    <s v="Side Collision"/>
    <s v="Total Loss"/>
    <s v="Police"/>
    <s v="NY"/>
    <s v="Northbrook"/>
    <n v="23"/>
    <n v="1"/>
    <s v="Yes"/>
    <n v="0"/>
    <x v="1"/>
    <x v="2"/>
    <x v="451"/>
    <x v="396"/>
    <x v="399"/>
    <n v="32400"/>
    <x v="1"/>
    <x v="1"/>
    <x v="14"/>
    <x v="0"/>
    <s v="Low"/>
    <s v="Evening"/>
    <x v="12"/>
  </r>
  <r>
    <n v="286"/>
    <n v="47"/>
    <n v="615047"/>
    <d v="2002-11-20T00:00:00"/>
    <s v="IN"/>
    <s v="250/500"/>
    <n v="500"/>
    <n v="1386.93"/>
    <n v="0"/>
    <n v="457130"/>
    <s v="MALE"/>
    <s v="High School"/>
    <s v="Priv-House-Serv"/>
    <s v="Husband"/>
    <n v="54100"/>
    <n v="-77600"/>
    <d v="2015-01-17T00:00:00"/>
    <s v="Multi-Vehicle Collision"/>
    <s v="Rear Collision"/>
    <s v="Minor Damage"/>
    <s v="Other"/>
    <s v="NY"/>
    <s v="Springfield"/>
    <n v="15"/>
    <n v="3"/>
    <s v="Yes"/>
    <n v="0"/>
    <x v="1"/>
    <x v="2"/>
    <x v="452"/>
    <x v="397"/>
    <x v="305"/>
    <n v="46060"/>
    <x v="10"/>
    <x v="21"/>
    <x v="19"/>
    <x v="0"/>
    <s v="Low"/>
    <s v="Afternoon"/>
    <x v="12"/>
  </r>
  <r>
    <n v="431"/>
    <n v="54"/>
    <n v="485664"/>
    <d v="2002-11-25T00:00:00"/>
    <s v="IN"/>
    <s v="500/1000"/>
    <n v="2000"/>
    <n v="1155.55"/>
    <n v="0"/>
    <n v="615901"/>
    <s v="FEMALE"/>
    <s v="MD"/>
    <s v="Craft-Repair"/>
    <s v="Unmarried"/>
    <n v="65700"/>
    <n v="0"/>
    <d v="2015-01-21T00:00:00"/>
    <s v="Multi-Vehicle Collision"/>
    <s v="Rear Collision"/>
    <s v="Major Damage"/>
    <s v="Police"/>
    <s v="NY"/>
    <s v="Hillsdale"/>
    <n v="4"/>
    <n v="3"/>
    <s v="Unknown"/>
    <n v="2"/>
    <x v="1"/>
    <x v="0"/>
    <x v="453"/>
    <x v="160"/>
    <x v="170"/>
    <n v="43610"/>
    <x v="13"/>
    <x v="32"/>
    <x v="11"/>
    <x v="0"/>
    <s v="High"/>
    <s v="Night"/>
    <x v="12"/>
  </r>
  <r>
    <n v="479"/>
    <n v="60"/>
    <n v="698589"/>
    <d v="2002-11-28T00:00:00"/>
    <s v="IL"/>
    <s v="500/1000"/>
    <n v="1000"/>
    <n v="1188.45"/>
    <n v="0"/>
    <n v="459295"/>
    <s v="FEMALE"/>
    <s v="MD"/>
    <s v="Exec-Managerial"/>
    <s v="Other-Relative"/>
    <n v="0"/>
    <n v="-44800"/>
    <d v="2015-01-18T00:00:00"/>
    <s v="Multi-Vehicle Collision"/>
    <s v="Rear Collision"/>
    <s v="Total Loss"/>
    <s v="Other"/>
    <s v="SC"/>
    <s v="Arlington"/>
    <n v="9"/>
    <n v="2"/>
    <s v="Unknown"/>
    <n v="0"/>
    <x v="3"/>
    <x v="0"/>
    <x v="454"/>
    <x v="398"/>
    <x v="400"/>
    <n v="37730"/>
    <x v="8"/>
    <x v="13"/>
    <x v="17"/>
    <x v="0"/>
    <s v="Medium"/>
    <s v="Morning"/>
    <x v="12"/>
  </r>
  <r>
    <n v="269"/>
    <n v="44"/>
    <n v="187775"/>
    <d v="2002-12-21T00:00:00"/>
    <s v="OH"/>
    <s v="100/300"/>
    <n v="500"/>
    <n v="1297.75"/>
    <n v="4000000"/>
    <n v="451280"/>
    <s v="FEMALE"/>
    <s v="JD"/>
    <s v="Other-Service"/>
    <s v="Own-Child"/>
    <n v="0"/>
    <n v="-41400"/>
    <d v="2015-02-01T00:00:00"/>
    <s v="Multi-Vehicle Collision"/>
    <s v="Rear Collision"/>
    <s v="Total Loss"/>
    <s v="Ambulance"/>
    <s v="SC"/>
    <s v="Columbus"/>
    <n v="15"/>
    <n v="3"/>
    <s v="Unknown"/>
    <n v="0"/>
    <x v="0"/>
    <x v="0"/>
    <x v="455"/>
    <x v="399"/>
    <x v="401"/>
    <n v="68310"/>
    <x v="9"/>
    <x v="14"/>
    <x v="16"/>
    <x v="1"/>
    <s v="Low"/>
    <s v="Afternoon"/>
    <x v="12"/>
  </r>
  <r>
    <n v="289"/>
    <n v="43"/>
    <n v="777533"/>
    <d v="2002-12-21T00:00:00"/>
    <s v="OH"/>
    <s v="500/1000"/>
    <n v="1000"/>
    <n v="1387.51"/>
    <n v="0"/>
    <n v="609390"/>
    <s v="FEMALE"/>
    <s v="Associate"/>
    <s v="Sales"/>
    <s v="Not-In-Family"/>
    <n v="0"/>
    <n v="0"/>
    <d v="2015-01-11T00:00:00"/>
    <s v="Multi-Vehicle Collision"/>
    <s v="Side Collision"/>
    <s v="Minor Damage"/>
    <s v="Fire"/>
    <s v="NY"/>
    <s v="River wood"/>
    <n v="19"/>
    <n v="3"/>
    <s v="Yes"/>
    <n v="1"/>
    <x v="3"/>
    <x v="0"/>
    <x v="456"/>
    <x v="400"/>
    <x v="402"/>
    <n v="53340"/>
    <x v="13"/>
    <x v="32"/>
    <x v="16"/>
    <x v="0"/>
    <s v="Medium"/>
    <s v="Evening"/>
    <x v="12"/>
  </r>
  <r>
    <n v="215"/>
    <n v="37"/>
    <n v="761189"/>
    <d v="2002-12-28T00:00:00"/>
    <s v="IN"/>
    <s v="100/300"/>
    <n v="500"/>
    <n v="1632.93"/>
    <n v="0"/>
    <n v="614417"/>
    <s v="FEMALE"/>
    <s v="College"/>
    <s v="Transport-Moving"/>
    <s v="Not-In-Family"/>
    <n v="0"/>
    <n v="-42900"/>
    <d v="2015-02-23T00:00:00"/>
    <s v="Multi-Vehicle Collision"/>
    <s v="Rear Collision"/>
    <s v="Minor Damage"/>
    <s v="Fire"/>
    <s v="SC"/>
    <s v="River wood"/>
    <n v="7"/>
    <n v="3"/>
    <s v="No"/>
    <n v="2"/>
    <x v="1"/>
    <x v="1"/>
    <x v="457"/>
    <x v="401"/>
    <x v="403"/>
    <n v="42840"/>
    <x v="5"/>
    <x v="20"/>
    <x v="8"/>
    <x v="0"/>
    <s v="Low"/>
    <s v="Morning"/>
    <x v="12"/>
  </r>
  <r>
    <n v="330"/>
    <n v="50"/>
    <n v="365364"/>
    <d v="2002-12-28T00:00:00"/>
    <s v="IL"/>
    <s v="500/1000"/>
    <n v="1000"/>
    <n v="978.46"/>
    <n v="0"/>
    <n v="431121"/>
    <s v="FEMALE"/>
    <s v="High School"/>
    <s v="Sales"/>
    <s v="Husband"/>
    <n v="0"/>
    <n v="0"/>
    <d v="2015-02-04T00:00:00"/>
    <s v="Single Vehicle Collision"/>
    <s v="Side Collision"/>
    <s v="Total Loss"/>
    <s v="Fire"/>
    <s v="NY"/>
    <s v="Hillsdale"/>
    <n v="19"/>
    <n v="1"/>
    <s v="Yes"/>
    <n v="0"/>
    <x v="1"/>
    <x v="2"/>
    <x v="458"/>
    <x v="402"/>
    <x v="404"/>
    <n v="31220"/>
    <x v="9"/>
    <x v="34"/>
    <x v="20"/>
    <x v="0"/>
    <s v="Medium"/>
    <s v="Evening"/>
    <x v="12"/>
  </r>
  <r>
    <n v="177"/>
    <n v="33"/>
    <n v="563837"/>
    <d v="2002-12-30T00:00:00"/>
    <s v="IL"/>
    <s v="100/300"/>
    <n v="1000"/>
    <n v="1609.67"/>
    <n v="0"/>
    <n v="470128"/>
    <s v="MALE"/>
    <s v="College"/>
    <s v="Adm-Clerical"/>
    <s v="Wife"/>
    <n v="0"/>
    <n v="-13200"/>
    <d v="2015-01-20T00:00:00"/>
    <s v="Single Vehicle Collision"/>
    <s v="Side Collision"/>
    <s v="Major Damage"/>
    <s v="Ambulance"/>
    <s v="SC"/>
    <s v="Springfield"/>
    <n v="22"/>
    <n v="1"/>
    <s v="Unknown"/>
    <n v="1"/>
    <x v="3"/>
    <x v="0"/>
    <x v="459"/>
    <x v="403"/>
    <x v="405"/>
    <n v="48300"/>
    <x v="13"/>
    <x v="37"/>
    <x v="5"/>
    <x v="1"/>
    <s v="Medium"/>
    <s v="Evening"/>
    <x v="12"/>
  </r>
  <r>
    <n v="283"/>
    <n v="48"/>
    <n v="963680"/>
    <d v="2003-01-04T00:00:00"/>
    <s v="OH"/>
    <s v="500/1000"/>
    <n v="1000"/>
    <n v="1474.66"/>
    <n v="0"/>
    <n v="446755"/>
    <s v="FEMALE"/>
    <s v="JD"/>
    <s v="Sales"/>
    <s v="Husband"/>
    <n v="0"/>
    <n v="-46200"/>
    <d v="2015-02-17T00:00:00"/>
    <s v="Parked Car"/>
    <s v="Unknown"/>
    <s v="Trivial Damage"/>
    <s v="Police"/>
    <s v="NY"/>
    <s v="Hillsdale"/>
    <n v="9"/>
    <n v="1"/>
    <s v="Unknown"/>
    <n v="2"/>
    <x v="3"/>
    <x v="2"/>
    <x v="460"/>
    <x v="342"/>
    <x v="34"/>
    <n v="4920"/>
    <x v="12"/>
    <x v="27"/>
    <x v="7"/>
    <x v="0"/>
    <s v="Medium"/>
    <s v="Morning"/>
    <x v="13"/>
  </r>
  <r>
    <n v="467"/>
    <n v="58"/>
    <n v="808153"/>
    <d v="2003-01-18T00:00:00"/>
    <s v="IN"/>
    <s v="500/1000"/>
    <n v="2000"/>
    <n v="977.4"/>
    <n v="0"/>
    <n v="444500"/>
    <s v="MALE"/>
    <s v="Masters"/>
    <s v="Transport-Moving"/>
    <s v="Own-Child"/>
    <n v="82200"/>
    <n v="0"/>
    <d v="2015-01-03T00:00:00"/>
    <s v="Single Vehicle Collision"/>
    <s v="Front Collision"/>
    <s v="Total Loss"/>
    <s v="Fire"/>
    <s v="NY"/>
    <s v="Columbus"/>
    <n v="2"/>
    <n v="1"/>
    <s v="Yes"/>
    <n v="2"/>
    <x v="3"/>
    <x v="2"/>
    <x v="461"/>
    <x v="404"/>
    <x v="406"/>
    <n v="38990"/>
    <x v="1"/>
    <x v="5"/>
    <x v="0"/>
    <x v="0"/>
    <s v="High"/>
    <s v="Night"/>
    <x v="13"/>
  </r>
  <r>
    <n v="212"/>
    <n v="40"/>
    <n v="489618"/>
    <d v="2003-01-23T00:00:00"/>
    <s v="IL"/>
    <s v="500/1000"/>
    <n v="1000"/>
    <n v="1524.45"/>
    <n v="0"/>
    <n v="452438"/>
    <s v="FEMALE"/>
    <s v="Masters"/>
    <s v="Other-Service"/>
    <s v="Husband"/>
    <n v="73200"/>
    <n v="0"/>
    <d v="2015-02-11T00:00:00"/>
    <s v="Multi-Vehicle Collision"/>
    <s v="Side Collision"/>
    <s v="Minor Damage"/>
    <s v="Other"/>
    <s v="NY"/>
    <s v="Northbrook"/>
    <n v="17"/>
    <n v="3"/>
    <s v="Yes"/>
    <n v="0"/>
    <x v="2"/>
    <x v="1"/>
    <x v="462"/>
    <x v="405"/>
    <x v="407"/>
    <n v="65920"/>
    <x v="1"/>
    <x v="1"/>
    <x v="17"/>
    <x v="0"/>
    <s v="Medium"/>
    <s v="Afternoon"/>
    <x v="13"/>
  </r>
  <r>
    <n v="39"/>
    <n v="31"/>
    <n v="689500"/>
    <d v="2003-01-28T00:00:00"/>
    <s v="IL"/>
    <s v="250/500"/>
    <n v="2000"/>
    <n v="1366.9"/>
    <n v="0"/>
    <n v="459322"/>
    <s v="FEMALE"/>
    <s v="High School"/>
    <s v="Handlers-Cleaners"/>
    <s v="Husband"/>
    <n v="0"/>
    <n v="-15700"/>
    <d v="2015-01-28T00:00:00"/>
    <s v="Multi-Vehicle Collision"/>
    <s v="Rear Collision"/>
    <s v="Major Damage"/>
    <s v="Fire"/>
    <s v="NC"/>
    <s v="North bend"/>
    <n v="14"/>
    <n v="3"/>
    <s v="Unknown"/>
    <n v="1"/>
    <x v="1"/>
    <x v="2"/>
    <x v="57"/>
    <x v="186"/>
    <x v="56"/>
    <n v="31620"/>
    <x v="11"/>
    <x v="17"/>
    <x v="0"/>
    <x v="1"/>
    <s v="High"/>
    <s v="Afternoon"/>
    <x v="13"/>
  </r>
  <r>
    <n v="8"/>
    <n v="31"/>
    <n v="425973"/>
    <d v="2003-02-11T00:00:00"/>
    <s v="IN"/>
    <s v="250/500"/>
    <n v="500"/>
    <n v="1229.1600000000001"/>
    <n v="4000000"/>
    <n v="604804"/>
    <s v="FEMALE"/>
    <s v="MD"/>
    <s v="Transport-Moving"/>
    <s v="Wife"/>
    <n v="0"/>
    <n v="-88300"/>
    <d v="2015-02-23T00:00:00"/>
    <s v="Multi-Vehicle Collision"/>
    <s v="Front Collision"/>
    <s v="Major Damage"/>
    <s v="Fire"/>
    <s v="PA"/>
    <s v="Hillsdale"/>
    <n v="2"/>
    <n v="3"/>
    <s v="Unknown"/>
    <n v="0"/>
    <x v="2"/>
    <x v="1"/>
    <x v="463"/>
    <x v="93"/>
    <x v="408"/>
    <n v="29600"/>
    <x v="12"/>
    <x v="27"/>
    <x v="0"/>
    <x v="0"/>
    <s v="Low"/>
    <s v="Night"/>
    <x v="13"/>
  </r>
  <r>
    <n v="414"/>
    <n v="52"/>
    <n v="373935"/>
    <d v="2003-02-13T00:00:00"/>
    <s v="IN"/>
    <s v="500/1000"/>
    <n v="500"/>
    <n v="1335.13"/>
    <n v="0"/>
    <n v="452647"/>
    <s v="FEMALE"/>
    <s v="High School"/>
    <s v="Farming-Fishing"/>
    <s v="Unmarried"/>
    <n v="44000"/>
    <n v="-71000"/>
    <d v="2015-01-07T00:00:00"/>
    <s v="Single Vehicle Collision"/>
    <s v="Rear Collision"/>
    <s v="Total Loss"/>
    <s v="Police"/>
    <s v="SC"/>
    <s v="North bend"/>
    <n v="13"/>
    <n v="1"/>
    <s v="Yes"/>
    <n v="1"/>
    <x v="0"/>
    <x v="0"/>
    <x v="464"/>
    <x v="406"/>
    <x v="409"/>
    <n v="42630"/>
    <x v="9"/>
    <x v="34"/>
    <x v="10"/>
    <x v="1"/>
    <s v="Low"/>
    <s v="Afternoon"/>
    <x v="13"/>
  </r>
  <r>
    <n v="130"/>
    <n v="34"/>
    <n v="918516"/>
    <d v="2003-02-17T00:00:00"/>
    <s v="OH"/>
    <s v="250/500"/>
    <n v="500"/>
    <n v="1383.49"/>
    <n v="3000000"/>
    <n v="442797"/>
    <s v="FEMALE"/>
    <s v="Masters"/>
    <s v="Armed-Forces"/>
    <s v="Other-Relative"/>
    <n v="35100"/>
    <n v="0"/>
    <d v="2015-01-23T00:00:00"/>
    <s v="Multi-Vehicle Collision"/>
    <s v="Side Collision"/>
    <s v="Minor Damage"/>
    <s v="Police"/>
    <s v="NC"/>
    <s v="Arlington"/>
    <n v="4"/>
    <n v="3"/>
    <s v="Unknown"/>
    <n v="2"/>
    <x v="3"/>
    <x v="1"/>
    <x v="465"/>
    <x v="407"/>
    <x v="410"/>
    <n v="52500"/>
    <x v="7"/>
    <x v="24"/>
    <x v="9"/>
    <x v="0"/>
    <s v="Low"/>
    <s v="Night"/>
    <x v="13"/>
  </r>
  <r>
    <n v="37"/>
    <n v="25"/>
    <n v="421092"/>
    <d v="2003-03-04T00:00:00"/>
    <s v="OH"/>
    <s v="100/300"/>
    <n v="1000"/>
    <n v="1221.17"/>
    <n v="0"/>
    <n v="617460"/>
    <s v="FEMALE"/>
    <s v="Masters"/>
    <s v="Protective-Serv"/>
    <s v="Not-In-Family"/>
    <n v="49300"/>
    <n v="0"/>
    <d v="2015-01-24T00:00:00"/>
    <s v="Multi-Vehicle Collision"/>
    <s v="Rear Collision"/>
    <s v="Minor Damage"/>
    <s v="Ambulance"/>
    <s v="SC"/>
    <s v="Northbrook"/>
    <n v="4"/>
    <n v="3"/>
    <s v="Yes"/>
    <n v="0"/>
    <x v="1"/>
    <x v="1"/>
    <x v="466"/>
    <x v="408"/>
    <x v="411"/>
    <n v="34020"/>
    <x v="7"/>
    <x v="24"/>
    <x v="9"/>
    <x v="0"/>
    <s v="Medium"/>
    <s v="Night"/>
    <x v="13"/>
  </r>
  <r>
    <n v="266"/>
    <n v="42"/>
    <n v="929306"/>
    <d v="2003-03-06T00:00:00"/>
    <s v="IN"/>
    <s v="100/300"/>
    <n v="500"/>
    <n v="1093.83"/>
    <n v="4000000"/>
    <n v="468454"/>
    <s v="MALE"/>
    <s v="Associate"/>
    <s v="Adm-Clerical"/>
    <s v="Other-Relative"/>
    <n v="0"/>
    <n v="-49600"/>
    <d v="2015-02-21T00:00:00"/>
    <s v="Multi-Vehicle Collision"/>
    <s v="Side Collision"/>
    <s v="Major Damage"/>
    <s v="Ambulance"/>
    <s v="WV"/>
    <s v="Springfield"/>
    <n v="18"/>
    <n v="3"/>
    <s v="Unknown"/>
    <n v="1"/>
    <x v="0"/>
    <x v="2"/>
    <x v="337"/>
    <x v="409"/>
    <x v="412"/>
    <n v="39960"/>
    <x v="7"/>
    <x v="24"/>
    <x v="3"/>
    <x v="1"/>
    <s v="Low"/>
    <s v="Evening"/>
    <x v="13"/>
  </r>
  <r>
    <n v="62"/>
    <n v="28"/>
    <n v="200152"/>
    <d v="2003-03-09T00:00:00"/>
    <s v="IL"/>
    <s v="100/300"/>
    <n v="1000"/>
    <n v="988.45"/>
    <n v="0"/>
    <n v="430141"/>
    <s v="FEMALE"/>
    <s v="Masters"/>
    <s v="Protective-Serv"/>
    <s v="Unmarried"/>
    <n v="0"/>
    <n v="0"/>
    <d v="2015-01-09T00:00:00"/>
    <s v="Single Vehicle Collision"/>
    <s v="Rear Collision"/>
    <s v="Total Loss"/>
    <s v="Police"/>
    <s v="NY"/>
    <s v="Northbrook"/>
    <n v="3"/>
    <n v="1"/>
    <s v="Unknown"/>
    <n v="1"/>
    <x v="0"/>
    <x v="1"/>
    <x v="414"/>
    <x v="370"/>
    <x v="373"/>
    <n v="48160"/>
    <x v="7"/>
    <x v="39"/>
    <x v="5"/>
    <x v="1"/>
    <s v="Medium"/>
    <s v="Night"/>
    <x v="13"/>
  </r>
  <r>
    <n v="2"/>
    <n v="20"/>
    <n v="480094"/>
    <d v="2003-03-09T00:00:00"/>
    <s v="IN"/>
    <s v="500/1000"/>
    <n v="1000"/>
    <n v="1189.98"/>
    <n v="4000000"/>
    <n v="613327"/>
    <s v="FEMALE"/>
    <s v="High School"/>
    <s v="Craft-Repair"/>
    <s v="Other-Relative"/>
    <n v="0"/>
    <n v="-54700"/>
    <d v="2015-02-01T00:00:00"/>
    <s v="Single Vehicle Collision"/>
    <s v="Side Collision"/>
    <s v="Minor Damage"/>
    <s v="Other"/>
    <s v="WV"/>
    <s v="Columbus"/>
    <n v="22"/>
    <n v="1"/>
    <s v="No"/>
    <n v="1"/>
    <x v="3"/>
    <x v="1"/>
    <x v="158"/>
    <x v="410"/>
    <x v="154"/>
    <n v="36270"/>
    <x v="3"/>
    <x v="3"/>
    <x v="15"/>
    <x v="0"/>
    <s v="Medium"/>
    <s v="Evening"/>
    <x v="13"/>
  </r>
  <r>
    <n v="296"/>
    <n v="42"/>
    <n v="586104"/>
    <d v="2003-03-16T00:00:00"/>
    <s v="IN"/>
    <s v="250/500"/>
    <n v="2000"/>
    <n v="1219.27"/>
    <n v="0"/>
    <n v="466970"/>
    <s v="MALE"/>
    <s v="Associate"/>
    <s v="Tech-Support"/>
    <s v="Husband"/>
    <n v="53100"/>
    <n v="-63400"/>
    <d v="2015-02-16T00:00:00"/>
    <s v="Multi-Vehicle Collision"/>
    <s v="Side Collision"/>
    <s v="Total Loss"/>
    <s v="Ambulance"/>
    <s v="WV"/>
    <s v="Columbus"/>
    <n v="9"/>
    <n v="3"/>
    <s v="Yes"/>
    <n v="1"/>
    <x v="2"/>
    <x v="2"/>
    <x v="2"/>
    <x v="2"/>
    <x v="2"/>
    <n v="49840"/>
    <x v="8"/>
    <x v="23"/>
    <x v="13"/>
    <x v="0"/>
    <s v="High"/>
    <s v="Morning"/>
    <x v="13"/>
  </r>
  <r>
    <n v="453"/>
    <n v="60"/>
    <n v="149367"/>
    <d v="2003-03-18T00:00:00"/>
    <s v="IN"/>
    <s v="100/300"/>
    <n v="500"/>
    <n v="1298.9100000000001"/>
    <n v="6000000"/>
    <n v="459504"/>
    <s v="MALE"/>
    <s v="PhD"/>
    <s v="Craft-Repair"/>
    <s v="Unmarried"/>
    <n v="52600"/>
    <n v="-38800"/>
    <d v="2015-01-06T00:00:00"/>
    <s v="Single Vehicle Collision"/>
    <s v="Front Collision"/>
    <s v="Major Damage"/>
    <s v="Fire"/>
    <s v="NC"/>
    <s v="Springfield"/>
    <n v="0"/>
    <n v="1"/>
    <s v="Yes"/>
    <n v="0"/>
    <x v="1"/>
    <x v="0"/>
    <x v="467"/>
    <x v="117"/>
    <x v="244"/>
    <n v="49000"/>
    <x v="2"/>
    <x v="11"/>
    <x v="3"/>
    <x v="1"/>
    <s v="Low"/>
    <s v="Night"/>
    <x v="13"/>
  </r>
  <r>
    <n v="187"/>
    <n v="34"/>
    <n v="149601"/>
    <d v="2003-03-28T00:00:00"/>
    <s v="IN"/>
    <s v="500/1000"/>
    <n v="500"/>
    <n v="1232.57"/>
    <n v="0"/>
    <n v="612986"/>
    <s v="FEMALE"/>
    <s v="PhD"/>
    <s v="Machine-Op-Inspct"/>
    <s v="Not-In-Family"/>
    <n v="59500"/>
    <n v="0"/>
    <d v="2015-02-22T00:00:00"/>
    <s v="Multi-Vehicle Collision"/>
    <s v="Side Collision"/>
    <s v="Minor Damage"/>
    <s v="Fire"/>
    <s v="NY"/>
    <s v="Arlington"/>
    <n v="7"/>
    <n v="3"/>
    <s v="Unknown"/>
    <n v="0"/>
    <x v="1"/>
    <x v="0"/>
    <x v="468"/>
    <x v="411"/>
    <x v="413"/>
    <n v="32800"/>
    <x v="1"/>
    <x v="1"/>
    <x v="1"/>
    <x v="0"/>
    <s v="Low"/>
    <s v="Morning"/>
    <x v="13"/>
  </r>
  <r>
    <n v="73"/>
    <n v="26"/>
    <n v="918777"/>
    <d v="2003-04-04T00:00:00"/>
    <s v="IL"/>
    <s v="250/500"/>
    <n v="2000"/>
    <n v="1191.19"/>
    <n v="4000000"/>
    <n v="468813"/>
    <s v="MALE"/>
    <s v="MD"/>
    <s v="Farming-Fishing"/>
    <s v="Not-In-Family"/>
    <n v="29300"/>
    <n v="0"/>
    <d v="2015-02-12T00:00:00"/>
    <s v="Multi-Vehicle Collision"/>
    <s v="Rear Collision"/>
    <s v="Total Loss"/>
    <s v="Other"/>
    <s v="VA"/>
    <s v="Northbrook"/>
    <n v="9"/>
    <n v="3"/>
    <s v="Unknown"/>
    <n v="0"/>
    <x v="0"/>
    <x v="1"/>
    <x v="469"/>
    <x v="412"/>
    <x v="5"/>
    <n v="35140"/>
    <x v="9"/>
    <x v="14"/>
    <x v="7"/>
    <x v="0"/>
    <s v="High"/>
    <s v="Morning"/>
    <x v="13"/>
  </r>
  <r>
    <n v="354"/>
    <n v="48"/>
    <n v="534982"/>
    <d v="2003-04-08T00:00:00"/>
    <s v="IL"/>
    <s v="500/1000"/>
    <n v="2000"/>
    <n v="1526.11"/>
    <n v="5000000"/>
    <n v="469650"/>
    <s v="FEMALE"/>
    <s v="Masters"/>
    <s v="Sales"/>
    <s v="Unmarried"/>
    <n v="0"/>
    <n v="0"/>
    <d v="2015-01-03T00:00:00"/>
    <s v="Single Vehicle Collision"/>
    <s v="Front Collision"/>
    <s v="Minor Damage"/>
    <s v="Police"/>
    <s v="SC"/>
    <s v="Columbus"/>
    <n v="12"/>
    <n v="1"/>
    <s v="Unknown"/>
    <n v="2"/>
    <x v="3"/>
    <x v="1"/>
    <x v="470"/>
    <x v="413"/>
    <x v="360"/>
    <n v="60160"/>
    <x v="9"/>
    <x v="38"/>
    <x v="20"/>
    <x v="0"/>
    <s v="High"/>
    <s v="Afternoon"/>
    <x v="13"/>
  </r>
  <r>
    <n v="84"/>
    <n v="29"/>
    <n v="630998"/>
    <d v="2003-04-09T00:00:00"/>
    <s v="OH"/>
    <s v="250/500"/>
    <n v="1000"/>
    <n v="1117.17"/>
    <n v="0"/>
    <n v="473645"/>
    <s v="FEMALE"/>
    <s v="High School"/>
    <s v="Machine-Op-Inspct"/>
    <s v="Not-In-Family"/>
    <n v="0"/>
    <n v="-29900"/>
    <d v="2015-02-12T00:00:00"/>
    <s v="Parked Car"/>
    <s v="Unknown"/>
    <s v="Trivial Damage"/>
    <s v="Police"/>
    <s v="SC"/>
    <s v="Arlington"/>
    <n v="6"/>
    <n v="1"/>
    <s v="Yes"/>
    <n v="2"/>
    <x v="1"/>
    <x v="1"/>
    <x v="99"/>
    <x v="414"/>
    <x v="96"/>
    <n v="4960"/>
    <x v="11"/>
    <x v="28"/>
    <x v="6"/>
    <x v="0"/>
    <s v="Medium"/>
    <s v="Morning"/>
    <x v="13"/>
  </r>
  <r>
    <n v="106"/>
    <n v="30"/>
    <n v="790442"/>
    <d v="2003-04-13T00:00:00"/>
    <s v="OH"/>
    <s v="250/500"/>
    <n v="500"/>
    <n v="538.16999999999996"/>
    <n v="0"/>
    <n v="433782"/>
    <s v="FEMALE"/>
    <s v="PhD"/>
    <s v="Transport-Moving"/>
    <s v="Own-Child"/>
    <n v="49700"/>
    <n v="-60200"/>
    <d v="2015-02-10T00:00:00"/>
    <s v="Single Vehicle Collision"/>
    <s v="Rear Collision"/>
    <s v="Total Loss"/>
    <s v="Other"/>
    <s v="NC"/>
    <s v="Arlington"/>
    <n v="23"/>
    <n v="1"/>
    <s v="No"/>
    <n v="2"/>
    <x v="2"/>
    <x v="2"/>
    <x v="471"/>
    <x v="415"/>
    <x v="414"/>
    <n v="39760"/>
    <x v="5"/>
    <x v="6"/>
    <x v="6"/>
    <x v="0"/>
    <s v="Low"/>
    <s v="Evening"/>
    <x v="13"/>
  </r>
  <r>
    <n v="117"/>
    <n v="28"/>
    <n v="336047"/>
    <d v="2003-04-21T00:00:00"/>
    <s v="OH"/>
    <s v="250/500"/>
    <n v="500"/>
    <n v="1264.77"/>
    <n v="0"/>
    <n v="447300"/>
    <s v="FEMALE"/>
    <s v="Associate"/>
    <s v="Transport-Moving"/>
    <s v="Unmarried"/>
    <n v="47500"/>
    <n v="-32500"/>
    <d v="2015-02-05T00:00:00"/>
    <s v="Multi-Vehicle Collision"/>
    <s v="Rear Collision"/>
    <s v="Total Loss"/>
    <s v="Fire"/>
    <s v="SC"/>
    <s v="Springfield"/>
    <n v="13"/>
    <n v="2"/>
    <s v="Yes"/>
    <n v="0"/>
    <x v="0"/>
    <x v="0"/>
    <x v="317"/>
    <x v="416"/>
    <x v="415"/>
    <n v="40320"/>
    <x v="7"/>
    <x v="12"/>
    <x v="4"/>
    <x v="1"/>
    <s v="Low"/>
    <s v="Afternoon"/>
    <x v="13"/>
  </r>
  <r>
    <n v="4"/>
    <n v="34"/>
    <n v="424358"/>
    <d v="2003-05-24T00:00:00"/>
    <s v="OH"/>
    <s v="500/1000"/>
    <n v="500"/>
    <n v="1282.93"/>
    <n v="0"/>
    <n v="616126"/>
    <s v="FEMALE"/>
    <s v="College"/>
    <s v="Exec-Managerial"/>
    <s v="Other-Relative"/>
    <n v="0"/>
    <n v="0"/>
    <d v="2015-02-12T00:00:00"/>
    <s v="Multi-Vehicle Collision"/>
    <s v="Side Collision"/>
    <s v="Major Damage"/>
    <s v="Police"/>
    <s v="WV"/>
    <s v="Northbrook"/>
    <n v="0"/>
    <n v="4"/>
    <s v="Unknown"/>
    <n v="0"/>
    <x v="1"/>
    <x v="0"/>
    <x v="472"/>
    <x v="417"/>
    <x v="416"/>
    <n v="48640"/>
    <x v="9"/>
    <x v="34"/>
    <x v="9"/>
    <x v="1"/>
    <s v="Low"/>
    <s v="Night"/>
    <x v="13"/>
  </r>
  <r>
    <n v="274"/>
    <n v="45"/>
    <n v="589094"/>
    <d v="2003-05-27T00:00:00"/>
    <s v="IN"/>
    <s v="250/500"/>
    <n v="1000"/>
    <n v="1353.53"/>
    <n v="0"/>
    <n v="451467"/>
    <s v="FEMALE"/>
    <s v="JD"/>
    <s v="Tech-Support"/>
    <s v="Unmarried"/>
    <n v="54700"/>
    <n v="-47900"/>
    <d v="2015-01-14T00:00:00"/>
    <s v="Single Vehicle Collision"/>
    <s v="Side Collision"/>
    <s v="Minor Damage"/>
    <s v="Ambulance"/>
    <s v="NY"/>
    <s v="Columbus"/>
    <n v="13"/>
    <n v="1"/>
    <s v="Yes"/>
    <n v="0"/>
    <x v="1"/>
    <x v="2"/>
    <x v="473"/>
    <x v="314"/>
    <x v="5"/>
    <n v="46800"/>
    <x v="10"/>
    <x v="15"/>
    <x v="20"/>
    <x v="1"/>
    <s v="Medium"/>
    <s v="Afternoon"/>
    <x v="13"/>
  </r>
  <r>
    <n v="198"/>
    <n v="34"/>
    <n v="263108"/>
    <d v="2003-05-29T00:00:00"/>
    <s v="OH"/>
    <s v="250/500"/>
    <n v="1000"/>
    <n v="1576.41"/>
    <n v="0"/>
    <n v="614941"/>
    <s v="MALE"/>
    <s v="Associate"/>
    <s v="Handlers-Cleaners"/>
    <s v="Other-Relative"/>
    <n v="0"/>
    <n v="-55100"/>
    <d v="2015-02-25T00:00:00"/>
    <s v="Single Vehicle Collision"/>
    <s v="Side Collision"/>
    <s v="Major Damage"/>
    <s v="Other"/>
    <s v="WV"/>
    <s v="Hillsdale"/>
    <n v="18"/>
    <n v="1"/>
    <s v="Yes"/>
    <n v="1"/>
    <x v="0"/>
    <x v="1"/>
    <x v="474"/>
    <x v="17"/>
    <x v="417"/>
    <n v="76000"/>
    <x v="2"/>
    <x v="11"/>
    <x v="19"/>
    <x v="0"/>
    <s v="Medium"/>
    <s v="Evening"/>
    <x v="13"/>
  </r>
  <r>
    <n v="84"/>
    <n v="30"/>
    <n v="942504"/>
    <d v="2003-06-16T00:00:00"/>
    <s v="IL"/>
    <s v="500/1000"/>
    <n v="2000"/>
    <n v="1035.79"/>
    <n v="0"/>
    <n v="457551"/>
    <s v="FEMALE"/>
    <s v="MD"/>
    <s v="Protective-Serv"/>
    <s v="Wife"/>
    <n v="44400"/>
    <n v="-51500"/>
    <d v="2015-01-30T00:00:00"/>
    <s v="Single Vehicle Collision"/>
    <s v="Side Collision"/>
    <s v="Minor Damage"/>
    <s v="Police"/>
    <s v="SC"/>
    <s v="North bend"/>
    <n v="9"/>
    <n v="1"/>
    <s v="No"/>
    <n v="1"/>
    <x v="1"/>
    <x v="1"/>
    <x v="475"/>
    <x v="418"/>
    <x v="418"/>
    <n v="41920"/>
    <x v="12"/>
    <x v="36"/>
    <x v="16"/>
    <x v="0"/>
    <s v="High"/>
    <s v="Morning"/>
    <x v="13"/>
  </r>
  <r>
    <n v="66"/>
    <n v="30"/>
    <n v="984456"/>
    <d v="2003-06-24T00:00:00"/>
    <s v="IN"/>
    <s v="500/1000"/>
    <n v="500"/>
    <n v="484.67"/>
    <n v="0"/>
    <n v="608309"/>
    <s v="FEMALE"/>
    <s v="College"/>
    <s v="Adm-Clerical"/>
    <s v="Wife"/>
    <n v="21100"/>
    <n v="-60800"/>
    <d v="2015-01-24T00:00:00"/>
    <s v="Multi-Vehicle Collision"/>
    <s v="Front Collision"/>
    <s v="Major Damage"/>
    <s v="Fire"/>
    <s v="SC"/>
    <s v="Arlington"/>
    <n v="2"/>
    <n v="3"/>
    <s v="Unknown"/>
    <n v="0"/>
    <x v="2"/>
    <x v="1"/>
    <x v="476"/>
    <x v="419"/>
    <x v="419"/>
    <n v="41720"/>
    <x v="12"/>
    <x v="36"/>
    <x v="3"/>
    <x v="1"/>
    <s v="Low"/>
    <s v="Night"/>
    <x v="13"/>
  </r>
  <r>
    <n v="270"/>
    <n v="44"/>
    <n v="701521"/>
    <d v="2003-07-05T00:00:00"/>
    <s v="IL"/>
    <s v="500/1000"/>
    <n v="2000"/>
    <n v="1030.95"/>
    <n v="0"/>
    <n v="435985"/>
    <s v="FEMALE"/>
    <s v="Associate"/>
    <s v="Machine-Op-Inspct"/>
    <s v="Other-Relative"/>
    <n v="47200"/>
    <n v="0"/>
    <d v="2015-02-03T00:00:00"/>
    <s v="Multi-Vehicle Collision"/>
    <s v="Rear Collision"/>
    <s v="Major Damage"/>
    <s v="Ambulance"/>
    <s v="NC"/>
    <s v="North bend"/>
    <n v="20"/>
    <n v="3"/>
    <s v="Unknown"/>
    <n v="1"/>
    <x v="1"/>
    <x v="2"/>
    <x v="477"/>
    <x v="138"/>
    <x v="420"/>
    <n v="25130"/>
    <x v="3"/>
    <x v="10"/>
    <x v="11"/>
    <x v="1"/>
    <s v="High"/>
    <s v="Evening"/>
    <x v="13"/>
  </r>
  <r>
    <n v="41"/>
    <n v="25"/>
    <n v="564654"/>
    <d v="2003-07-16T00:00:00"/>
    <s v="OH"/>
    <s v="100/300"/>
    <n v="1000"/>
    <n v="1004.14"/>
    <n v="0"/>
    <n v="459889"/>
    <s v="MALE"/>
    <s v="Masters"/>
    <s v="Priv-House-Serv"/>
    <s v="Wife"/>
    <n v="35400"/>
    <n v="0"/>
    <d v="2015-02-15T00:00:00"/>
    <s v="Multi-Vehicle Collision"/>
    <s v="Front Collision"/>
    <s v="Major Damage"/>
    <s v="Fire"/>
    <s v="NC"/>
    <s v="Hillsdale"/>
    <n v="13"/>
    <n v="3"/>
    <s v="No"/>
    <n v="1"/>
    <x v="3"/>
    <x v="2"/>
    <x v="478"/>
    <x v="348"/>
    <x v="421"/>
    <n v="33600"/>
    <x v="4"/>
    <x v="29"/>
    <x v="20"/>
    <x v="0"/>
    <s v="Medium"/>
    <s v="Afternoon"/>
    <x v="13"/>
  </r>
  <r>
    <n v="242"/>
    <n v="44"/>
    <n v="664732"/>
    <d v="2003-07-30T00:00:00"/>
    <s v="IL"/>
    <s v="500/1000"/>
    <n v="2000"/>
    <n v="1396.89"/>
    <n v="6000000"/>
    <n v="618127"/>
    <s v="FEMALE"/>
    <s v="College"/>
    <s v="Priv-House-Serv"/>
    <s v="Other-Relative"/>
    <n v="0"/>
    <n v="-61600"/>
    <d v="2015-02-04T00:00:00"/>
    <s v="Multi-Vehicle Collision"/>
    <s v="Front Collision"/>
    <s v="Minor Damage"/>
    <s v="Other"/>
    <s v="SC"/>
    <s v="Springfield"/>
    <n v="15"/>
    <n v="3"/>
    <s v="No"/>
    <n v="1"/>
    <x v="2"/>
    <x v="1"/>
    <x v="479"/>
    <x v="304"/>
    <x v="346"/>
    <n v="46830"/>
    <x v="7"/>
    <x v="12"/>
    <x v="10"/>
    <x v="1"/>
    <s v="High"/>
    <s v="Afternoon"/>
    <x v="13"/>
  </r>
  <r>
    <n v="155"/>
    <n v="35"/>
    <n v="336614"/>
    <d v="2003-08-01T00:00:00"/>
    <s v="IL"/>
    <s v="500/1000"/>
    <n v="1000"/>
    <n v="1088.3399999999999"/>
    <n v="0"/>
    <n v="614780"/>
    <s v="FEMALE"/>
    <s v="Associate"/>
    <s v="Adm-Clerical"/>
    <s v="Other-Relative"/>
    <n v="81100"/>
    <n v="0"/>
    <d v="2015-02-24T00:00:00"/>
    <s v="Multi-Vehicle Collision"/>
    <s v="Front Collision"/>
    <s v="Total Loss"/>
    <s v="Police"/>
    <s v="NY"/>
    <s v="Arlington"/>
    <n v="16"/>
    <n v="3"/>
    <s v="Yes"/>
    <n v="2"/>
    <x v="3"/>
    <x v="2"/>
    <x v="480"/>
    <x v="420"/>
    <x v="422"/>
    <n v="23170"/>
    <x v="11"/>
    <x v="28"/>
    <x v="12"/>
    <x v="0"/>
    <s v="Medium"/>
    <s v="Afternoon"/>
    <x v="13"/>
  </r>
  <r>
    <n v="122"/>
    <n v="34"/>
    <n v="985436"/>
    <d v="2003-08-09T00:00:00"/>
    <s v="IL"/>
    <s v="250/500"/>
    <n v="500"/>
    <n v="1495.06"/>
    <n v="0"/>
    <n v="452249"/>
    <s v="FEMALE"/>
    <s v="Masters"/>
    <s v="Prof-Specialty"/>
    <s v="Unmarried"/>
    <n v="38100"/>
    <n v="-31400"/>
    <d v="2015-01-07T00:00:00"/>
    <s v="Multi-Vehicle Collision"/>
    <s v="Rear Collision"/>
    <s v="Total Loss"/>
    <s v="Fire"/>
    <s v="PA"/>
    <s v="Columbus"/>
    <n v="18"/>
    <n v="3"/>
    <s v="No"/>
    <n v="2"/>
    <x v="1"/>
    <x v="1"/>
    <x v="481"/>
    <x v="421"/>
    <x v="423"/>
    <n v="63630"/>
    <x v="5"/>
    <x v="6"/>
    <x v="1"/>
    <x v="0"/>
    <s v="Low"/>
    <s v="Evening"/>
    <x v="13"/>
  </r>
  <r>
    <n v="402"/>
    <n v="54"/>
    <n v="603632"/>
    <d v="2003-08-16T00:00:00"/>
    <s v="OH"/>
    <s v="250/500"/>
    <n v="2000"/>
    <n v="1285.0899999999999"/>
    <n v="0"/>
    <n v="444558"/>
    <s v="MALE"/>
    <s v="JD"/>
    <s v="Farming-Fishing"/>
    <s v="Not-In-Family"/>
    <n v="48000"/>
    <n v="-79600"/>
    <d v="2015-02-28T00:00:00"/>
    <s v="Single Vehicle Collision"/>
    <s v="Rear Collision"/>
    <s v="Major Damage"/>
    <s v="Other"/>
    <s v="NY"/>
    <s v="Springfield"/>
    <n v="19"/>
    <n v="1"/>
    <s v="No"/>
    <n v="0"/>
    <x v="2"/>
    <x v="1"/>
    <x v="482"/>
    <x v="107"/>
    <x v="114"/>
    <n v="45180"/>
    <x v="5"/>
    <x v="9"/>
    <x v="18"/>
    <x v="1"/>
    <s v="High"/>
    <s v="Evening"/>
    <x v="13"/>
  </r>
  <r>
    <n v="270"/>
    <n v="45"/>
    <n v="497347"/>
    <d v="2003-08-23T00:00:00"/>
    <s v="OH"/>
    <s v="500/1000"/>
    <n v="500"/>
    <n v="1187.53"/>
    <n v="0"/>
    <n v="615383"/>
    <s v="FEMALE"/>
    <s v="PhD"/>
    <s v="Priv-House-Serv"/>
    <s v="Not-In-Family"/>
    <n v="83200"/>
    <n v="-53300"/>
    <d v="2015-02-24T00:00:00"/>
    <s v="Multi-Vehicle Collision"/>
    <s v="Side Collision"/>
    <s v="Total Loss"/>
    <s v="Other"/>
    <s v="VA"/>
    <s v="Columbus"/>
    <n v="23"/>
    <n v="3"/>
    <s v="Unknown"/>
    <n v="0"/>
    <x v="1"/>
    <x v="1"/>
    <x v="369"/>
    <x v="332"/>
    <x v="5"/>
    <n v="44460"/>
    <x v="8"/>
    <x v="18"/>
    <x v="6"/>
    <x v="0"/>
    <s v="Low"/>
    <s v="Evening"/>
    <x v="13"/>
  </r>
  <r>
    <n v="53"/>
    <n v="36"/>
    <n v="125324"/>
    <d v="2003-09-13T00:00:00"/>
    <s v="OH"/>
    <s v="500/1000"/>
    <n v="2000"/>
    <n v="1712.68"/>
    <n v="0"/>
    <n v="614233"/>
    <s v="MALE"/>
    <s v="Associate"/>
    <s v="Handlers-Cleaners"/>
    <s v="Not-In-Family"/>
    <n v="72200"/>
    <n v="0"/>
    <d v="2015-02-18T00:00:00"/>
    <s v="Multi-Vehicle Collision"/>
    <s v="Side Collision"/>
    <s v="Major Damage"/>
    <s v="Fire"/>
    <s v="VA"/>
    <s v="River wood"/>
    <n v="17"/>
    <n v="3"/>
    <s v="Unknown"/>
    <n v="2"/>
    <x v="1"/>
    <x v="1"/>
    <x v="483"/>
    <x v="422"/>
    <x v="424"/>
    <n v="35770"/>
    <x v="3"/>
    <x v="10"/>
    <x v="17"/>
    <x v="0"/>
    <s v="High"/>
    <s v="Afternoon"/>
    <x v="13"/>
  </r>
  <r>
    <n v="254"/>
    <n v="45"/>
    <n v="633375"/>
    <d v="2003-09-17T00:00:00"/>
    <s v="IL"/>
    <s v="250/500"/>
    <n v="500"/>
    <n v="1083.6400000000001"/>
    <n v="0"/>
    <n v="614372"/>
    <s v="MALE"/>
    <s v="JD"/>
    <s v="Other-Service"/>
    <s v="Husband"/>
    <n v="59800"/>
    <n v="0"/>
    <d v="2015-02-27T00:00:00"/>
    <s v="Multi-Vehicle Collision"/>
    <s v="Rear Collision"/>
    <s v="Total Loss"/>
    <s v="Police"/>
    <s v="NC"/>
    <s v="Columbus"/>
    <n v="19"/>
    <n v="3"/>
    <s v="Yes"/>
    <n v="0"/>
    <x v="1"/>
    <x v="0"/>
    <x v="484"/>
    <x v="423"/>
    <x v="425"/>
    <n v="53120"/>
    <x v="11"/>
    <x v="28"/>
    <x v="5"/>
    <x v="0"/>
    <s v="Low"/>
    <s v="Evening"/>
    <x v="13"/>
  </r>
  <r>
    <n v="406"/>
    <n v="58"/>
    <n v="756981"/>
    <d v="2003-10-02T00:00:00"/>
    <s v="OH"/>
    <s v="250/500"/>
    <n v="2000"/>
    <n v="1117.04"/>
    <n v="0"/>
    <n v="605121"/>
    <s v="MALE"/>
    <s v="MD"/>
    <s v="Exec-Managerial"/>
    <s v="Own-Child"/>
    <n v="0"/>
    <n v="-42700"/>
    <d v="2015-01-01T00:00:00"/>
    <s v="Multi-Vehicle Collision"/>
    <s v="Front Collision"/>
    <s v="Total Loss"/>
    <s v="Other"/>
    <s v="WV"/>
    <s v="North bend"/>
    <n v="15"/>
    <n v="3"/>
    <s v="Unknown"/>
    <n v="1"/>
    <x v="2"/>
    <x v="0"/>
    <x v="247"/>
    <x v="424"/>
    <x v="343"/>
    <n v="49140"/>
    <x v="12"/>
    <x v="27"/>
    <x v="4"/>
    <x v="0"/>
    <s v="High"/>
    <s v="Afternoon"/>
    <x v="13"/>
  </r>
  <r>
    <n v="70"/>
    <n v="28"/>
    <n v="265437"/>
    <d v="2003-10-11T00:00:00"/>
    <s v="IL"/>
    <s v="250/500"/>
    <n v="1000"/>
    <n v="1319.81"/>
    <n v="0"/>
    <n v="613587"/>
    <s v="MALE"/>
    <s v="High School"/>
    <s v="Machine-Op-Inspct"/>
    <s v="Husband"/>
    <n v="67200"/>
    <n v="-59400"/>
    <d v="2015-01-28T00:00:00"/>
    <s v="Multi-Vehicle Collision"/>
    <s v="Side Collision"/>
    <s v="Minor Damage"/>
    <s v="Police"/>
    <s v="WV"/>
    <s v="Arlington"/>
    <n v="14"/>
    <n v="4"/>
    <s v="No"/>
    <n v="1"/>
    <x v="1"/>
    <x v="1"/>
    <x v="485"/>
    <x v="425"/>
    <x v="426"/>
    <n v="24640"/>
    <x v="6"/>
    <x v="7"/>
    <x v="17"/>
    <x v="0"/>
    <s v="Medium"/>
    <s v="Afternoon"/>
    <x v="13"/>
  </r>
  <r>
    <n v="154"/>
    <n v="36"/>
    <n v="979285"/>
    <d v="2003-12-17T00:00:00"/>
    <s v="IL"/>
    <s v="250/500"/>
    <n v="2000"/>
    <n v="1313.51"/>
    <n v="7000000"/>
    <n v="600904"/>
    <s v="FEMALE"/>
    <s v="Masters"/>
    <s v="Exec-Managerial"/>
    <s v="Own-Child"/>
    <n v="68500"/>
    <n v="0"/>
    <d v="2015-02-03T00:00:00"/>
    <s v="Vehicle Theft"/>
    <s v="Unknown"/>
    <s v="Trivial Damage"/>
    <s v="None"/>
    <s v="SC"/>
    <s v="Northbrook"/>
    <n v="9"/>
    <n v="1"/>
    <s v="Unknown"/>
    <n v="2"/>
    <x v="1"/>
    <x v="0"/>
    <x v="486"/>
    <x v="185"/>
    <x v="194"/>
    <n v="2240"/>
    <x v="12"/>
    <x v="36"/>
    <x v="3"/>
    <x v="0"/>
    <s v="High"/>
    <s v="Morning"/>
    <x v="13"/>
  </r>
  <r>
    <n v="47"/>
    <n v="34"/>
    <n v="218109"/>
    <d v="2003-12-31T00:00:00"/>
    <s v="IL"/>
    <s v="500/1000"/>
    <n v="500"/>
    <n v="1161.31"/>
    <n v="0"/>
    <n v="617527"/>
    <s v="FEMALE"/>
    <s v="PhD"/>
    <s v="Exec-Managerial"/>
    <s v="Other-Relative"/>
    <n v="64800"/>
    <n v="-24300"/>
    <d v="2015-01-07T00:00:00"/>
    <s v="Single Vehicle Collision"/>
    <s v="Front Collision"/>
    <s v="Minor Damage"/>
    <s v="Police"/>
    <s v="SC"/>
    <s v="Springfield"/>
    <n v="23"/>
    <n v="1"/>
    <s v="Yes"/>
    <n v="1"/>
    <x v="3"/>
    <x v="0"/>
    <x v="487"/>
    <x v="62"/>
    <x v="65"/>
    <n v="45760"/>
    <x v="9"/>
    <x v="38"/>
    <x v="13"/>
    <x v="0"/>
    <s v="Low"/>
    <s v="Evening"/>
    <x v="13"/>
  </r>
  <r>
    <n v="161"/>
    <n v="38"/>
    <n v="192524"/>
    <d v="2004-01-02T00:00:00"/>
    <s v="IL"/>
    <s v="100/300"/>
    <n v="2000"/>
    <n v="1133.8499999999999"/>
    <n v="0"/>
    <n v="439870"/>
    <s v="MALE"/>
    <s v="PhD"/>
    <s v="Priv-House-Serv"/>
    <s v="Not-In-Family"/>
    <n v="60200"/>
    <n v="0"/>
    <d v="2015-01-03T00:00:00"/>
    <s v="Multi-Vehicle Collision"/>
    <s v="Front Collision"/>
    <s v="Total Loss"/>
    <s v="Police"/>
    <s v="WV"/>
    <s v="Springfield"/>
    <n v="0"/>
    <n v="3"/>
    <s v="Yes"/>
    <n v="2"/>
    <x v="2"/>
    <x v="1"/>
    <x v="488"/>
    <x v="416"/>
    <x v="257"/>
    <n v="40320"/>
    <x v="12"/>
    <x v="27"/>
    <x v="7"/>
    <x v="0"/>
    <s v="High"/>
    <s v="Night"/>
    <x v="14"/>
  </r>
  <r>
    <n v="255"/>
    <n v="44"/>
    <n v="903203"/>
    <d v="2004-01-03T00:00:00"/>
    <s v="OH"/>
    <s v="500/1000"/>
    <n v="2000"/>
    <n v="814.96"/>
    <n v="6000000"/>
    <n v="435267"/>
    <s v="FEMALE"/>
    <s v="PhD"/>
    <s v="Priv-House-Serv"/>
    <s v="Not-In-Family"/>
    <n v="68500"/>
    <n v="0"/>
    <d v="2015-02-05T00:00:00"/>
    <s v="Parked Car"/>
    <s v="Unknown"/>
    <s v="Trivial Damage"/>
    <s v="Police"/>
    <s v="NC"/>
    <s v="Hillsdale"/>
    <n v="7"/>
    <n v="1"/>
    <s v="Unknown"/>
    <n v="2"/>
    <x v="2"/>
    <x v="2"/>
    <x v="489"/>
    <x v="43"/>
    <x v="427"/>
    <n v="4480"/>
    <x v="5"/>
    <x v="9"/>
    <x v="6"/>
    <x v="1"/>
    <s v="High"/>
    <s v="Morning"/>
    <x v="14"/>
  </r>
  <r>
    <n v="87"/>
    <n v="27"/>
    <n v="326289"/>
    <d v="2004-01-03T00:00:00"/>
    <s v="OH"/>
    <s v="100/300"/>
    <n v="500"/>
    <n v="1048.3900000000001"/>
    <n v="0"/>
    <n v="620962"/>
    <s v="FEMALE"/>
    <s v="Masters"/>
    <s v="Transport-Moving"/>
    <s v="Own-Child"/>
    <n v="0"/>
    <n v="0"/>
    <d v="2015-02-13T00:00:00"/>
    <s v="Single Vehicle Collision"/>
    <s v="Side Collision"/>
    <s v="Minor Damage"/>
    <s v="Police"/>
    <s v="NY"/>
    <s v="River wood"/>
    <n v="2"/>
    <n v="1"/>
    <s v="Unknown"/>
    <n v="2"/>
    <x v="0"/>
    <x v="1"/>
    <x v="380"/>
    <x v="426"/>
    <x v="428"/>
    <n v="25200"/>
    <x v="2"/>
    <x v="11"/>
    <x v="9"/>
    <x v="0"/>
    <s v="Low"/>
    <s v="Night"/>
    <x v="14"/>
  </r>
  <r>
    <n v="430"/>
    <n v="59"/>
    <n v="691189"/>
    <d v="2004-01-10T00:00:00"/>
    <s v="OH"/>
    <s v="250/500"/>
    <n v="2000"/>
    <n v="1326.62"/>
    <n v="7000000"/>
    <n v="477310"/>
    <s v="MALE"/>
    <s v="MD"/>
    <s v="Other-Service"/>
    <s v="Own-Child"/>
    <n v="0"/>
    <n v="0"/>
    <d v="2015-01-03T00:00:00"/>
    <s v="Multi-Vehicle Collision"/>
    <s v="Front Collision"/>
    <s v="Minor Damage"/>
    <s v="Fire"/>
    <s v="NY"/>
    <s v="River wood"/>
    <n v="19"/>
    <n v="3"/>
    <s v="Unknown"/>
    <n v="0"/>
    <x v="3"/>
    <x v="1"/>
    <x v="490"/>
    <x v="427"/>
    <x v="429"/>
    <n v="57260"/>
    <x v="1"/>
    <x v="1"/>
    <x v="14"/>
    <x v="0"/>
    <s v="High"/>
    <s v="Evening"/>
    <x v="14"/>
  </r>
  <r>
    <n v="428"/>
    <n v="54"/>
    <n v="492745"/>
    <d v="2004-02-04T00:00:00"/>
    <s v="IN"/>
    <s v="100/300"/>
    <n v="2000"/>
    <n v="1506.21"/>
    <n v="0"/>
    <n v="453407"/>
    <s v="MALE"/>
    <s v="Masters"/>
    <s v="Transport-Moving"/>
    <s v="Unmarried"/>
    <n v="0"/>
    <n v="-24400"/>
    <d v="2015-01-22T00:00:00"/>
    <s v="Multi-Vehicle Collision"/>
    <s v="Side Collision"/>
    <s v="Minor Damage"/>
    <s v="Fire"/>
    <s v="NY"/>
    <s v="River wood"/>
    <n v="16"/>
    <n v="3"/>
    <s v="No"/>
    <n v="1"/>
    <x v="1"/>
    <x v="0"/>
    <x v="491"/>
    <x v="428"/>
    <x v="219"/>
    <n v="57420"/>
    <x v="1"/>
    <x v="30"/>
    <x v="4"/>
    <x v="0"/>
    <s v="High"/>
    <s v="Afternoon"/>
    <x v="14"/>
  </r>
  <r>
    <n v="252"/>
    <n v="39"/>
    <n v="261905"/>
    <d v="2004-02-28T00:00:00"/>
    <s v="IL"/>
    <s v="500/1000"/>
    <n v="500"/>
    <n v="1312.22"/>
    <n v="9000000"/>
    <n v="609949"/>
    <s v="MALE"/>
    <s v="High School"/>
    <s v="Transport-Moving"/>
    <s v="Other-Relative"/>
    <n v="0"/>
    <n v="-33300"/>
    <d v="2015-02-21T00:00:00"/>
    <s v="Multi-Vehicle Collision"/>
    <s v="Front Collision"/>
    <s v="Minor Damage"/>
    <s v="Other"/>
    <s v="NC"/>
    <s v="River wood"/>
    <n v="15"/>
    <n v="3"/>
    <s v="Unknown"/>
    <n v="0"/>
    <x v="3"/>
    <x v="2"/>
    <x v="71"/>
    <x v="429"/>
    <x v="430"/>
    <n v="41580"/>
    <x v="13"/>
    <x v="37"/>
    <x v="16"/>
    <x v="1"/>
    <s v="Low"/>
    <s v="Afternoon"/>
    <x v="14"/>
  </r>
  <r>
    <n v="222"/>
    <n v="39"/>
    <n v="378588"/>
    <d v="2004-02-29T00:00:00"/>
    <s v="OH"/>
    <s v="500/1000"/>
    <n v="500"/>
    <n v="1757.87"/>
    <n v="0"/>
    <n v="458993"/>
    <s v="MALE"/>
    <s v="High School"/>
    <s v="Transport-Moving"/>
    <s v="Not-In-Family"/>
    <n v="71400"/>
    <n v="0"/>
    <d v="2015-01-17T00:00:00"/>
    <s v="Multi-Vehicle Collision"/>
    <s v="Rear Collision"/>
    <s v="Major Damage"/>
    <s v="Other"/>
    <s v="SC"/>
    <s v="Northbrook"/>
    <n v="9"/>
    <n v="3"/>
    <s v="Yes"/>
    <n v="2"/>
    <x v="0"/>
    <x v="0"/>
    <x v="45"/>
    <x v="81"/>
    <x v="45"/>
    <n v="40000"/>
    <x v="8"/>
    <x v="23"/>
    <x v="9"/>
    <x v="1"/>
    <s v="Low"/>
    <s v="Morning"/>
    <x v="14"/>
  </r>
  <r>
    <n v="163"/>
    <n v="37"/>
    <n v="812989"/>
    <d v="2004-03-06T00:00:00"/>
    <s v="IN"/>
    <s v="250/500"/>
    <n v="500"/>
    <n v="1178.95"/>
    <n v="6000000"/>
    <n v="441370"/>
    <s v="FEMALE"/>
    <s v="JD"/>
    <s v="Priv-House-Serv"/>
    <s v="Own-Child"/>
    <n v="0"/>
    <n v="-67300"/>
    <d v="2015-01-16T00:00:00"/>
    <s v="Single Vehicle Collision"/>
    <s v="Rear Collision"/>
    <s v="Total Loss"/>
    <s v="Fire"/>
    <s v="NY"/>
    <s v="Springfield"/>
    <n v="20"/>
    <n v="1"/>
    <s v="Yes"/>
    <n v="2"/>
    <x v="3"/>
    <x v="1"/>
    <x v="492"/>
    <x v="430"/>
    <x v="431"/>
    <n v="34580"/>
    <x v="13"/>
    <x v="32"/>
    <x v="6"/>
    <x v="0"/>
    <s v="Low"/>
    <s v="Evening"/>
    <x v="14"/>
  </r>
  <r>
    <n v="85"/>
    <n v="31"/>
    <n v="873384"/>
    <d v="2004-03-10T00:00:00"/>
    <s v="IL"/>
    <s v="250/500"/>
    <n v="2000"/>
    <n v="1234.69"/>
    <n v="9000000"/>
    <n v="613471"/>
    <s v="FEMALE"/>
    <s v="MD"/>
    <s v="Tech-Support"/>
    <s v="Husband"/>
    <n v="0"/>
    <n v="0"/>
    <d v="2015-02-06T00:00:00"/>
    <s v="Multi-Vehicle Collision"/>
    <s v="Front Collision"/>
    <s v="Major Damage"/>
    <s v="Other"/>
    <s v="WV"/>
    <s v="Arlington"/>
    <n v="1"/>
    <n v="2"/>
    <s v="No"/>
    <n v="2"/>
    <x v="0"/>
    <x v="0"/>
    <x v="493"/>
    <x v="298"/>
    <x v="302"/>
    <n v="52080"/>
    <x v="11"/>
    <x v="35"/>
    <x v="7"/>
    <x v="1"/>
    <s v="High"/>
    <s v="Night"/>
    <x v="14"/>
  </r>
  <r>
    <n v="287"/>
    <n v="41"/>
    <n v="456604"/>
    <d v="2004-03-29T00:00:00"/>
    <s v="IL"/>
    <s v="500/1000"/>
    <n v="2000"/>
    <n v="968.74"/>
    <n v="0"/>
    <n v="477519"/>
    <s v="MALE"/>
    <s v="Masters"/>
    <s v="Transport-Moving"/>
    <s v="Wife"/>
    <n v="0"/>
    <n v="-49000"/>
    <d v="2015-01-19T00:00:00"/>
    <s v="Vehicle Theft"/>
    <s v="Unknown"/>
    <s v="Trivial Damage"/>
    <s v="None"/>
    <s v="SC"/>
    <s v="Northbrook"/>
    <n v="9"/>
    <n v="1"/>
    <s v="Unknown"/>
    <n v="2"/>
    <x v="3"/>
    <x v="0"/>
    <x v="311"/>
    <x v="431"/>
    <x v="432"/>
    <n v="3760"/>
    <x v="7"/>
    <x v="12"/>
    <x v="19"/>
    <x v="0"/>
    <s v="High"/>
    <s v="Morning"/>
    <x v="14"/>
  </r>
  <r>
    <n v="192"/>
    <n v="40"/>
    <n v="175177"/>
    <d v="2004-04-15T00:00:00"/>
    <s v="IL"/>
    <s v="100/300"/>
    <n v="1000"/>
    <n v="1405.99"/>
    <n v="0"/>
    <n v="472895"/>
    <s v="FEMALE"/>
    <s v="Associate"/>
    <s v="Sales"/>
    <s v="Wife"/>
    <n v="0"/>
    <n v="0"/>
    <d v="2015-03-01T00:00:00"/>
    <s v="Multi-Vehicle Collision"/>
    <s v="Side Collision"/>
    <s v="Minor Damage"/>
    <s v="Ambulance"/>
    <s v="VA"/>
    <s v="Springfield"/>
    <n v="18"/>
    <n v="3"/>
    <s v="Yes"/>
    <n v="1"/>
    <x v="1"/>
    <x v="1"/>
    <x v="494"/>
    <x v="432"/>
    <x v="433"/>
    <n v="28620"/>
    <x v="11"/>
    <x v="17"/>
    <x v="6"/>
    <x v="0"/>
    <s v="Medium"/>
    <s v="Evening"/>
    <x v="14"/>
  </r>
  <r>
    <n v="253"/>
    <n v="41"/>
    <n v="228403"/>
    <d v="2004-04-20T00:00:00"/>
    <s v="IN"/>
    <s v="100/300"/>
    <n v="1000"/>
    <n v="1435.09"/>
    <n v="0"/>
    <n v="471519"/>
    <s v="FEMALE"/>
    <s v="College"/>
    <s v="Machine-Op-Inspct"/>
    <s v="Not-In-Family"/>
    <n v="36600"/>
    <n v="0"/>
    <d v="2015-01-11T00:00:00"/>
    <s v="Single Vehicle Collision"/>
    <s v="Rear Collision"/>
    <s v="Total Loss"/>
    <s v="Police"/>
    <s v="SC"/>
    <s v="Northbrook"/>
    <n v="17"/>
    <n v="1"/>
    <s v="No"/>
    <n v="2"/>
    <x v="1"/>
    <x v="0"/>
    <x v="495"/>
    <x v="433"/>
    <x v="434"/>
    <n v="44030"/>
    <x v="9"/>
    <x v="14"/>
    <x v="20"/>
    <x v="0"/>
    <s v="Medium"/>
    <s v="Afternoon"/>
    <x v="14"/>
  </r>
  <r>
    <n v="194"/>
    <n v="34"/>
    <n v="445694"/>
    <d v="2004-05-24T00:00:00"/>
    <s v="IL"/>
    <s v="250/500"/>
    <n v="1000"/>
    <n v="1193.45"/>
    <n v="0"/>
    <n v="464743"/>
    <s v="MALE"/>
    <s v="JD"/>
    <s v="Other-Service"/>
    <s v="Not-In-Family"/>
    <n v="0"/>
    <n v="0"/>
    <d v="2015-01-24T00:00:00"/>
    <s v="Single Vehicle Collision"/>
    <s v="Rear Collision"/>
    <s v="Total Loss"/>
    <s v="Ambulance"/>
    <s v="WV"/>
    <s v="North bend"/>
    <n v="11"/>
    <n v="1"/>
    <s v="Unknown"/>
    <n v="2"/>
    <x v="0"/>
    <x v="1"/>
    <x v="496"/>
    <x v="434"/>
    <x v="435"/>
    <n v="41160"/>
    <x v="1"/>
    <x v="1"/>
    <x v="2"/>
    <x v="0"/>
    <s v="Medium"/>
    <s v="Morning"/>
    <x v="14"/>
  </r>
  <r>
    <n v="289"/>
    <n v="46"/>
    <n v="858060"/>
    <d v="2004-05-31T00:00:00"/>
    <s v="IL"/>
    <s v="250/500"/>
    <n v="2000"/>
    <n v="1209.07"/>
    <n v="0"/>
    <n v="604138"/>
    <s v="MALE"/>
    <s v="JD"/>
    <s v="Armed-Forces"/>
    <s v="Unmarried"/>
    <n v="0"/>
    <n v="0"/>
    <d v="2015-02-28T00:00:00"/>
    <s v="Single Vehicle Collision"/>
    <s v="Rear Collision"/>
    <s v="Minor Damage"/>
    <s v="Ambulance"/>
    <s v="NC"/>
    <s v="Arlington"/>
    <n v="18"/>
    <n v="1"/>
    <s v="Yes"/>
    <n v="0"/>
    <x v="0"/>
    <x v="1"/>
    <x v="497"/>
    <x v="435"/>
    <x v="371"/>
    <n v="43890"/>
    <x v="11"/>
    <x v="28"/>
    <x v="20"/>
    <x v="1"/>
    <s v="High"/>
    <s v="Evening"/>
    <x v="14"/>
  </r>
  <r>
    <n v="65"/>
    <n v="29"/>
    <n v="133889"/>
    <d v="2004-06-14T00:00:00"/>
    <s v="OH"/>
    <s v="250/500"/>
    <n v="2000"/>
    <n v="1441.6"/>
    <n v="5000000"/>
    <n v="472223"/>
    <s v="FEMALE"/>
    <s v="MD"/>
    <s v="Sales"/>
    <s v="Own-Child"/>
    <n v="0"/>
    <n v="0"/>
    <d v="2015-01-12T00:00:00"/>
    <s v="Multi-Vehicle Collision"/>
    <s v="Rear Collision"/>
    <s v="Minor Damage"/>
    <s v="Other"/>
    <s v="NC"/>
    <s v="Columbus"/>
    <n v="21"/>
    <n v="3"/>
    <s v="Yes"/>
    <n v="0"/>
    <x v="1"/>
    <x v="0"/>
    <x v="498"/>
    <x v="433"/>
    <x v="436"/>
    <n v="44030"/>
    <x v="13"/>
    <x v="37"/>
    <x v="14"/>
    <x v="0"/>
    <s v="High"/>
    <s v="Evening"/>
    <x v="14"/>
  </r>
  <r>
    <n v="215"/>
    <n v="35"/>
    <n v="330119"/>
    <d v="2004-06-15T00:00:00"/>
    <s v="IL"/>
    <s v="500/1000"/>
    <n v="1000"/>
    <n v="1125.4000000000001"/>
    <n v="0"/>
    <n v="606144"/>
    <s v="MALE"/>
    <s v="Masters"/>
    <s v="Adm-Clerical"/>
    <s v="Husband"/>
    <n v="40000"/>
    <n v="-43400"/>
    <d v="2015-01-15T00:00:00"/>
    <s v="Vehicle Theft"/>
    <s v="Unknown"/>
    <s v="Trivial Damage"/>
    <s v="None"/>
    <s v="WV"/>
    <s v="Columbus"/>
    <n v="6"/>
    <n v="1"/>
    <s v="Unknown"/>
    <n v="2"/>
    <x v="0"/>
    <x v="2"/>
    <x v="181"/>
    <x v="436"/>
    <x v="174"/>
    <n v="1980"/>
    <x v="13"/>
    <x v="32"/>
    <x v="19"/>
    <x v="0"/>
    <s v="Medium"/>
    <s v="Morning"/>
    <x v="14"/>
  </r>
  <r>
    <n v="313"/>
    <n v="50"/>
    <n v="116645"/>
    <d v="2004-06-30T00:00:00"/>
    <s v="OH"/>
    <s v="100/300"/>
    <n v="2000"/>
    <n v="1255.6199999999999"/>
    <n v="0"/>
    <n v="603882"/>
    <s v="MALE"/>
    <s v="MD"/>
    <s v="Armed-Forces"/>
    <s v="Unmarried"/>
    <n v="0"/>
    <n v="0"/>
    <d v="2015-02-02T00:00:00"/>
    <s v="Multi-Vehicle Collision"/>
    <s v="Side Collision"/>
    <s v="Major Damage"/>
    <s v="Other"/>
    <s v="OH"/>
    <s v="Northbrook"/>
    <n v="18"/>
    <n v="3"/>
    <s v="Yes"/>
    <n v="2"/>
    <x v="0"/>
    <x v="1"/>
    <x v="499"/>
    <x v="198"/>
    <x v="437"/>
    <n v="48300"/>
    <x v="2"/>
    <x v="11"/>
    <x v="20"/>
    <x v="1"/>
    <s v="High"/>
    <s v="Evening"/>
    <x v="14"/>
  </r>
  <r>
    <n v="254"/>
    <n v="46"/>
    <n v="871432"/>
    <d v="2004-07-15T00:00:00"/>
    <s v="IL"/>
    <s v="250/500"/>
    <n v="2000"/>
    <n v="1472.43"/>
    <n v="0"/>
    <n v="619794"/>
    <s v="MALE"/>
    <s v="MD"/>
    <s v="Tech-Support"/>
    <s v="Husband"/>
    <n v="0"/>
    <n v="-90600"/>
    <d v="2015-01-10T00:00:00"/>
    <s v="Multi-Vehicle Collision"/>
    <s v="Front Collision"/>
    <s v="Major Damage"/>
    <s v="Ambulance"/>
    <s v="WV"/>
    <s v="Arlington"/>
    <n v="3"/>
    <n v="3"/>
    <s v="Unknown"/>
    <n v="1"/>
    <x v="3"/>
    <x v="1"/>
    <x v="500"/>
    <x v="437"/>
    <x v="438"/>
    <n v="46240"/>
    <x v="12"/>
    <x v="27"/>
    <x v="5"/>
    <x v="0"/>
    <s v="High"/>
    <s v="Night"/>
    <x v="14"/>
  </r>
  <r>
    <n v="70"/>
    <n v="27"/>
    <n v="714784"/>
    <d v="2004-07-16T00:00:00"/>
    <s v="IN"/>
    <s v="250/500"/>
    <n v="1000"/>
    <n v="1008.79"/>
    <n v="4000000"/>
    <n v="466691"/>
    <s v="FEMALE"/>
    <s v="Masters"/>
    <s v="Adm-Clerical"/>
    <s v="Own-Child"/>
    <n v="46000"/>
    <n v="0"/>
    <d v="2015-01-13T00:00:00"/>
    <s v="Vehicle Theft"/>
    <s v="Unknown"/>
    <s v="Trivial Damage"/>
    <s v="Police"/>
    <s v="WV"/>
    <s v="Columbus"/>
    <n v="19"/>
    <n v="1"/>
    <s v="No"/>
    <n v="2"/>
    <x v="3"/>
    <x v="0"/>
    <x v="501"/>
    <x v="0"/>
    <x v="439"/>
    <n v="3850"/>
    <x v="6"/>
    <x v="7"/>
    <x v="15"/>
    <x v="0"/>
    <s v="Medium"/>
    <s v="Evening"/>
    <x v="14"/>
  </r>
  <r>
    <n v="128"/>
    <n v="35"/>
    <n v="469966"/>
    <d v="2004-07-22T00:00:00"/>
    <s v="IN"/>
    <s v="500/1000"/>
    <n v="500"/>
    <n v="1366.6"/>
    <n v="0"/>
    <n v="620493"/>
    <s v="FEMALE"/>
    <s v="MD"/>
    <s v="Machine-Op-Inspct"/>
    <s v="Other-Relative"/>
    <n v="0"/>
    <n v="0"/>
    <d v="2015-01-01T00:00:00"/>
    <s v="Multi-Vehicle Collision"/>
    <s v="Front Collision"/>
    <s v="Minor Damage"/>
    <s v="Fire"/>
    <s v="NY"/>
    <s v="Columbus"/>
    <n v="10"/>
    <n v="3"/>
    <s v="Unknown"/>
    <n v="2"/>
    <x v="0"/>
    <x v="2"/>
    <x v="502"/>
    <x v="438"/>
    <x v="440"/>
    <n v="56140"/>
    <x v="9"/>
    <x v="38"/>
    <x v="12"/>
    <x v="0"/>
    <s v="Low"/>
    <s v="Morning"/>
    <x v="14"/>
  </r>
  <r>
    <n v="267"/>
    <n v="46"/>
    <n v="270208"/>
    <d v="2004-08-09T00:00:00"/>
    <s v="OH"/>
    <s v="100/300"/>
    <n v="2000"/>
    <n v="1546.01"/>
    <n v="0"/>
    <n v="616276"/>
    <s v="FEMALE"/>
    <s v="MD"/>
    <s v="Adm-Clerical"/>
    <s v="Wife"/>
    <n v="0"/>
    <n v="0"/>
    <d v="2015-01-06T00:00:00"/>
    <s v="Multi-Vehicle Collision"/>
    <s v="Front Collision"/>
    <s v="Total Loss"/>
    <s v="Police"/>
    <s v="VA"/>
    <s v="River wood"/>
    <n v="4"/>
    <n v="4"/>
    <s v="No"/>
    <n v="2"/>
    <x v="0"/>
    <x v="0"/>
    <x v="503"/>
    <x v="439"/>
    <x v="441"/>
    <n v="53970"/>
    <x v="12"/>
    <x v="27"/>
    <x v="9"/>
    <x v="0"/>
    <s v="High"/>
    <s v="Night"/>
    <x v="14"/>
  </r>
  <r>
    <n v="267"/>
    <n v="46"/>
    <n v="362843"/>
    <d v="2004-08-09T00:00:00"/>
    <s v="OH"/>
    <s v="250/500"/>
    <n v="2000"/>
    <n v="1111.17"/>
    <n v="0"/>
    <n v="469438"/>
    <s v="MALE"/>
    <s v="MD"/>
    <s v="Craft-Repair"/>
    <s v="Unmarried"/>
    <n v="35000"/>
    <n v="0"/>
    <d v="2015-02-03T00:00:00"/>
    <s v="Parked Car"/>
    <s v="Unknown"/>
    <s v="Trivial Damage"/>
    <s v="None"/>
    <s v="WV"/>
    <s v="Arlington"/>
    <n v="3"/>
    <n v="1"/>
    <s v="Yes"/>
    <n v="2"/>
    <x v="3"/>
    <x v="1"/>
    <x v="365"/>
    <x v="328"/>
    <x v="334"/>
    <n v="3600"/>
    <x v="6"/>
    <x v="7"/>
    <x v="20"/>
    <x v="0"/>
    <s v="High"/>
    <s v="Night"/>
    <x v="14"/>
  </r>
  <r>
    <n v="475"/>
    <n v="61"/>
    <n v="607974"/>
    <d v="2004-08-12T00:00:00"/>
    <s v="IL"/>
    <s v="500/1000"/>
    <n v="500"/>
    <n v="1265.72"/>
    <n v="0"/>
    <n v="612506"/>
    <s v="FEMALE"/>
    <s v="Masters"/>
    <s v="Handlers-Cleaners"/>
    <s v="Wife"/>
    <n v="0"/>
    <n v="-59500"/>
    <d v="2015-02-18T00:00:00"/>
    <s v="Single Vehicle Collision"/>
    <s v="Front Collision"/>
    <s v="Major Damage"/>
    <s v="Fire"/>
    <s v="SC"/>
    <s v="Columbus"/>
    <n v="23"/>
    <n v="1"/>
    <s v="Yes"/>
    <n v="0"/>
    <x v="2"/>
    <x v="0"/>
    <x v="1"/>
    <x v="440"/>
    <x v="442"/>
    <n v="44550"/>
    <x v="5"/>
    <x v="6"/>
    <x v="14"/>
    <x v="0"/>
    <s v="Low"/>
    <s v="Evening"/>
    <x v="14"/>
  </r>
  <r>
    <n v="225"/>
    <n v="43"/>
    <n v="221186"/>
    <d v="2004-08-13T00:00:00"/>
    <s v="OH"/>
    <s v="100/300"/>
    <n v="1000"/>
    <n v="1517.54"/>
    <n v="0"/>
    <n v="617883"/>
    <s v="MALE"/>
    <s v="JD"/>
    <s v="Priv-House-Serv"/>
    <s v="Own-Child"/>
    <n v="0"/>
    <n v="-20900"/>
    <d v="2015-01-09T00:00:00"/>
    <s v="Multi-Vehicle Collision"/>
    <s v="Rear Collision"/>
    <s v="Major Damage"/>
    <s v="Police"/>
    <s v="SC"/>
    <s v="Columbus"/>
    <n v="16"/>
    <n v="3"/>
    <s v="No"/>
    <n v="2"/>
    <x v="1"/>
    <x v="1"/>
    <x v="300"/>
    <x v="269"/>
    <x v="275"/>
    <n v="51520"/>
    <x v="11"/>
    <x v="31"/>
    <x v="1"/>
    <x v="0"/>
    <s v="Medium"/>
    <s v="Afternoon"/>
    <x v="14"/>
  </r>
  <r>
    <n v="372"/>
    <n v="50"/>
    <n v="769475"/>
    <d v="2004-08-26T00:00:00"/>
    <s v="OH"/>
    <s v="500/1000"/>
    <n v="2000"/>
    <n v="1368.57"/>
    <n v="0"/>
    <n v="474860"/>
    <s v="FEMALE"/>
    <s v="MD"/>
    <s v="Tech-Support"/>
    <s v="Other-Relative"/>
    <n v="0"/>
    <n v="0"/>
    <d v="2015-01-03T00:00:00"/>
    <s v="Multi-Vehicle Collision"/>
    <s v="Side Collision"/>
    <s v="Major Damage"/>
    <s v="Police"/>
    <s v="NY"/>
    <s v="North bend"/>
    <n v="18"/>
    <n v="3"/>
    <s v="No"/>
    <n v="2"/>
    <x v="2"/>
    <x v="1"/>
    <x v="504"/>
    <x v="441"/>
    <x v="443"/>
    <n v="36260"/>
    <x v="10"/>
    <x v="15"/>
    <x v="7"/>
    <x v="0"/>
    <s v="High"/>
    <s v="Evening"/>
    <x v="14"/>
  </r>
  <r>
    <n v="240"/>
    <n v="40"/>
    <n v="845751"/>
    <d v="2004-09-11T00:00:00"/>
    <s v="IN"/>
    <s v="100/300"/>
    <n v="500"/>
    <n v="1533.71"/>
    <n v="9000000"/>
    <n v="469856"/>
    <s v="FEMALE"/>
    <s v="JD"/>
    <s v="Protective-Serv"/>
    <s v="Own-Child"/>
    <n v="0"/>
    <n v="-70900"/>
    <d v="2015-01-10T00:00:00"/>
    <s v="Multi-Vehicle Collision"/>
    <s v="Rear Collision"/>
    <s v="Total Loss"/>
    <s v="Fire"/>
    <s v="VA"/>
    <s v="North bend"/>
    <n v="18"/>
    <n v="2"/>
    <s v="Yes"/>
    <n v="0"/>
    <x v="2"/>
    <x v="0"/>
    <x v="505"/>
    <x v="301"/>
    <x v="304"/>
    <n v="48400"/>
    <x v="2"/>
    <x v="2"/>
    <x v="12"/>
    <x v="0"/>
    <s v="Low"/>
    <s v="Evening"/>
    <x v="14"/>
  </r>
  <r>
    <n v="172"/>
    <n v="35"/>
    <n v="476923"/>
    <d v="2004-09-19T00:00:00"/>
    <s v="IL"/>
    <s v="100/300"/>
    <n v="2000"/>
    <n v="1219.04"/>
    <n v="0"/>
    <n v="456602"/>
    <s v="MALE"/>
    <s v="MD"/>
    <s v="Handlers-Cleaners"/>
    <s v="Own-Child"/>
    <n v="63600"/>
    <n v="-68700"/>
    <d v="2015-01-11T00:00:00"/>
    <s v="Multi-Vehicle Collision"/>
    <s v="Rear Collision"/>
    <s v="Major Damage"/>
    <s v="Police"/>
    <s v="OH"/>
    <s v="Hillsdale"/>
    <n v="19"/>
    <n v="3"/>
    <s v="Unknown"/>
    <n v="2"/>
    <x v="1"/>
    <x v="2"/>
    <x v="506"/>
    <x v="442"/>
    <x v="444"/>
    <n v="50750"/>
    <x v="1"/>
    <x v="1"/>
    <x v="10"/>
    <x v="0"/>
    <s v="High"/>
    <s v="Evening"/>
    <x v="14"/>
  </r>
  <r>
    <n v="214"/>
    <n v="41"/>
    <n v="795686"/>
    <d v="2004-10-24T00:00:00"/>
    <s v="IL"/>
    <s v="500/1000"/>
    <n v="500"/>
    <n v="1398.51"/>
    <n v="4000000"/>
    <n v="472214"/>
    <s v="MALE"/>
    <s v="Masters"/>
    <s v="Tech-Support"/>
    <s v="Not-In-Family"/>
    <n v="0"/>
    <n v="-57100"/>
    <d v="2015-02-01T00:00:00"/>
    <s v="Multi-Vehicle Collision"/>
    <s v="Side Collision"/>
    <s v="Major Damage"/>
    <s v="Fire"/>
    <s v="NC"/>
    <s v="North bend"/>
    <n v="13"/>
    <n v="3"/>
    <s v="Unknown"/>
    <n v="2"/>
    <x v="1"/>
    <x v="2"/>
    <x v="124"/>
    <x v="113"/>
    <x v="122"/>
    <n v="44800"/>
    <x v="11"/>
    <x v="17"/>
    <x v="9"/>
    <x v="1"/>
    <s v="Low"/>
    <s v="Afternoon"/>
    <x v="14"/>
  </r>
  <r>
    <n v="380"/>
    <n v="56"/>
    <n v="971338"/>
    <d v="2004-11-04T00:00:00"/>
    <s v="OH"/>
    <s v="100/300"/>
    <n v="1000"/>
    <n v="1570.86"/>
    <n v="0"/>
    <n v="454685"/>
    <s v="MALE"/>
    <s v="MD"/>
    <s v="Farming-Fishing"/>
    <s v="Other-Relative"/>
    <n v="66000"/>
    <n v="0"/>
    <d v="2015-01-05T00:00:00"/>
    <s v="Single Vehicle Collision"/>
    <s v="Side Collision"/>
    <s v="Total Loss"/>
    <s v="Police"/>
    <s v="VA"/>
    <s v="North bend"/>
    <n v="10"/>
    <n v="1"/>
    <s v="Unknown"/>
    <n v="0"/>
    <x v="0"/>
    <x v="1"/>
    <x v="507"/>
    <x v="276"/>
    <x v="352"/>
    <n v="43620"/>
    <x v="8"/>
    <x v="13"/>
    <x v="9"/>
    <x v="1"/>
    <s v="Medium"/>
    <s v="Morning"/>
    <x v="14"/>
  </r>
  <r>
    <n v="140"/>
    <n v="31"/>
    <n v="275265"/>
    <d v="2004-11-15T00:00:00"/>
    <s v="IN"/>
    <s v="500/1000"/>
    <n v="500"/>
    <n v="708.64"/>
    <n v="6000000"/>
    <n v="470610"/>
    <s v="MALE"/>
    <s v="High School"/>
    <s v="Machine-Op-Inspct"/>
    <s v="Unmarried"/>
    <n v="53500"/>
    <n v="0"/>
    <d v="2015-01-06T00:00:00"/>
    <s v="Single Vehicle Collision"/>
    <s v="Side Collision"/>
    <s v="Total Loss"/>
    <s v="Police"/>
    <s v="WV"/>
    <s v="North bend"/>
    <n v="9"/>
    <n v="1"/>
    <s v="No"/>
    <n v="0"/>
    <x v="2"/>
    <x v="1"/>
    <x v="16"/>
    <x v="443"/>
    <x v="445"/>
    <n v="56640"/>
    <x v="7"/>
    <x v="16"/>
    <x v="3"/>
    <x v="0"/>
    <s v="Low"/>
    <s v="Morning"/>
    <x v="14"/>
  </r>
  <r>
    <n v="230"/>
    <n v="42"/>
    <n v="175960"/>
    <d v="2004-11-16T00:00:00"/>
    <s v="IN"/>
    <s v="100/300"/>
    <n v="1000"/>
    <n v="1023.11"/>
    <n v="0"/>
    <n v="476130"/>
    <s v="FEMALE"/>
    <s v="MD"/>
    <s v="Adm-Clerical"/>
    <s v="Own-Child"/>
    <n v="0"/>
    <n v="-45300"/>
    <d v="2015-02-06T00:00:00"/>
    <s v="Multi-Vehicle Collision"/>
    <s v="Rear Collision"/>
    <s v="Minor Damage"/>
    <s v="Other"/>
    <s v="NY"/>
    <s v="North bend"/>
    <n v="13"/>
    <n v="3"/>
    <s v="No"/>
    <n v="1"/>
    <x v="2"/>
    <x v="1"/>
    <x v="508"/>
    <x v="13"/>
    <x v="13"/>
    <n v="37450"/>
    <x v="10"/>
    <x v="15"/>
    <x v="10"/>
    <x v="0"/>
    <s v="Medium"/>
    <s v="Afternoon"/>
    <x v="14"/>
  </r>
  <r>
    <n v="150"/>
    <n v="30"/>
    <n v="354481"/>
    <d v="2004-11-17T00:00:00"/>
    <s v="IN"/>
    <s v="100/300"/>
    <n v="1000"/>
    <n v="1342.02"/>
    <n v="0"/>
    <n v="608425"/>
    <s v="MALE"/>
    <s v="MD"/>
    <s v="Prof-Specialty"/>
    <s v="Own-Child"/>
    <n v="0"/>
    <n v="0"/>
    <d v="2015-02-28T00:00:00"/>
    <s v="Parked Car"/>
    <s v="Unknown"/>
    <s v="Trivial Damage"/>
    <s v="None"/>
    <s v="VA"/>
    <s v="Arlington"/>
    <n v="8"/>
    <n v="1"/>
    <s v="Yes"/>
    <n v="0"/>
    <x v="2"/>
    <x v="2"/>
    <x v="509"/>
    <x v="444"/>
    <x v="334"/>
    <n v="3600"/>
    <x v="8"/>
    <x v="23"/>
    <x v="10"/>
    <x v="0"/>
    <s v="Medium"/>
    <s v="Morning"/>
    <x v="14"/>
  </r>
  <r>
    <n v="250"/>
    <n v="42"/>
    <n v="254837"/>
    <d v="2004-11-25T00:00:00"/>
    <s v="IN"/>
    <s v="100/300"/>
    <n v="500"/>
    <n v="1055.5999999999999"/>
    <n v="0"/>
    <n v="457962"/>
    <s v="MALE"/>
    <s v="High School"/>
    <s v="Exec-Managerial"/>
    <s v="Husband"/>
    <n v="69500"/>
    <n v="-40700"/>
    <d v="2015-01-03T00:00:00"/>
    <s v="Single Vehicle Collision"/>
    <s v="Rear Collision"/>
    <s v="Major Damage"/>
    <s v="Other"/>
    <s v="SC"/>
    <s v="Columbus"/>
    <n v="16"/>
    <n v="1"/>
    <s v="Unknown"/>
    <n v="1"/>
    <x v="0"/>
    <x v="0"/>
    <x v="510"/>
    <x v="445"/>
    <x v="446"/>
    <n v="54400"/>
    <x v="2"/>
    <x v="22"/>
    <x v="4"/>
    <x v="1"/>
    <s v="Low"/>
    <s v="Afternoon"/>
    <x v="14"/>
  </r>
  <r>
    <n v="239"/>
    <n v="40"/>
    <n v="488724"/>
    <d v="2004-11-29T00:00:00"/>
    <s v="IN"/>
    <s v="100/300"/>
    <n v="500"/>
    <n v="1463.95"/>
    <n v="0"/>
    <n v="430567"/>
    <s v="FEMALE"/>
    <s v="JD"/>
    <s v="Sales"/>
    <s v="Own-Child"/>
    <n v="0"/>
    <n v="0"/>
    <d v="2015-02-11T00:00:00"/>
    <s v="Multi-Vehicle Collision"/>
    <s v="Rear Collision"/>
    <s v="Total Loss"/>
    <s v="Police"/>
    <s v="NC"/>
    <s v="Springfield"/>
    <n v="20"/>
    <n v="3"/>
    <s v="Unknown"/>
    <n v="0"/>
    <x v="1"/>
    <x v="1"/>
    <x v="511"/>
    <x v="18"/>
    <x v="19"/>
    <n v="57060"/>
    <x v="4"/>
    <x v="4"/>
    <x v="7"/>
    <x v="0"/>
    <s v="Low"/>
    <s v="Evening"/>
    <x v="14"/>
  </r>
  <r>
    <n v="322"/>
    <n v="44"/>
    <n v="769602"/>
    <d v="2004-12-19T00:00:00"/>
    <s v="IL"/>
    <s v="100/300"/>
    <n v="1000"/>
    <n v="1156.19"/>
    <n v="0"/>
    <n v="606249"/>
    <s v="FEMALE"/>
    <s v="College"/>
    <s v="Machine-Op-Inspct"/>
    <s v="Husband"/>
    <n v="49900"/>
    <n v="-62700"/>
    <d v="2015-02-15T00:00:00"/>
    <s v="Multi-Vehicle Collision"/>
    <s v="Side Collision"/>
    <s v="Major Damage"/>
    <s v="Fire"/>
    <s v="NY"/>
    <s v="Northbrook"/>
    <n v="20"/>
    <n v="3"/>
    <s v="Yes"/>
    <n v="0"/>
    <x v="3"/>
    <x v="0"/>
    <x v="492"/>
    <x v="332"/>
    <x v="337"/>
    <n v="34580"/>
    <x v="13"/>
    <x v="32"/>
    <x v="16"/>
    <x v="0"/>
    <s v="Medium"/>
    <s v="Evening"/>
    <x v="14"/>
  </r>
  <r>
    <n v="193"/>
    <n v="40"/>
    <n v="608039"/>
    <d v="2004-12-28T00:00:00"/>
    <s v="IL"/>
    <s v="100/300"/>
    <n v="500"/>
    <n v="1155.3800000000001"/>
    <n v="0"/>
    <n v="604952"/>
    <s v="FEMALE"/>
    <s v="PhD"/>
    <s v="Handlers-Cleaners"/>
    <s v="Not-In-Family"/>
    <n v="34200"/>
    <n v="-32300"/>
    <d v="2015-01-28T00:00:00"/>
    <s v="Single Vehicle Collision"/>
    <s v="Side Collision"/>
    <s v="Minor Damage"/>
    <s v="Fire"/>
    <s v="NY"/>
    <s v="Columbus"/>
    <n v="6"/>
    <n v="1"/>
    <s v="No"/>
    <n v="0"/>
    <x v="1"/>
    <x v="1"/>
    <x v="401"/>
    <x v="446"/>
    <x v="234"/>
    <n v="51120"/>
    <x v="10"/>
    <x v="21"/>
    <x v="19"/>
    <x v="0"/>
    <s v="Low"/>
    <s v="Morning"/>
    <x v="14"/>
  </r>
  <r>
    <n v="169"/>
    <n v="38"/>
    <n v="283052"/>
    <d v="2005-01-07T00:00:00"/>
    <s v="IL"/>
    <s v="100/300"/>
    <n v="1000"/>
    <n v="1555.94"/>
    <n v="0"/>
    <n v="459878"/>
    <s v="MALE"/>
    <s v="PhD"/>
    <s v="Craft-Repair"/>
    <s v="Own-Child"/>
    <n v="23300"/>
    <n v="0"/>
    <d v="2015-01-25T00:00:00"/>
    <s v="Multi-Vehicle Collision"/>
    <s v="Front Collision"/>
    <s v="Total Loss"/>
    <s v="Other"/>
    <s v="VA"/>
    <s v="River wood"/>
    <n v="12"/>
    <n v="3"/>
    <s v="No"/>
    <n v="1"/>
    <x v="3"/>
    <x v="1"/>
    <x v="512"/>
    <x v="447"/>
    <x v="447"/>
    <n v="59310"/>
    <x v="5"/>
    <x v="20"/>
    <x v="13"/>
    <x v="0"/>
    <s v="Medium"/>
    <s v="Afternoon"/>
    <x v="15"/>
  </r>
  <r>
    <n v="303"/>
    <n v="46"/>
    <n v="832300"/>
    <d v="2005-01-14T00:00:00"/>
    <s v="IN"/>
    <s v="100/300"/>
    <n v="1000"/>
    <n v="709.14"/>
    <n v="0"/>
    <n v="450184"/>
    <s v="MALE"/>
    <s v="Masters"/>
    <s v="Machine-Op-Inspct"/>
    <s v="Husband"/>
    <n v="0"/>
    <n v="0"/>
    <d v="2015-02-12T00:00:00"/>
    <s v="Multi-Vehicle Collision"/>
    <s v="Rear Collision"/>
    <s v="Minor Damage"/>
    <s v="Fire"/>
    <s v="NY"/>
    <s v="Northbrook"/>
    <n v="3"/>
    <n v="3"/>
    <s v="No"/>
    <n v="1"/>
    <x v="1"/>
    <x v="2"/>
    <x v="513"/>
    <x v="448"/>
    <x v="141"/>
    <n v="39920"/>
    <x v="6"/>
    <x v="8"/>
    <x v="17"/>
    <x v="0"/>
    <s v="Medium"/>
    <s v="Night"/>
    <x v="15"/>
  </r>
  <r>
    <n v="20"/>
    <n v="21"/>
    <n v="918037"/>
    <d v="2005-01-30T00:00:00"/>
    <s v="OH"/>
    <s v="250/500"/>
    <n v="1000"/>
    <n v="1390.29"/>
    <n v="0"/>
    <n v="479408"/>
    <s v="FEMALE"/>
    <s v="Masters"/>
    <s v="Priv-House-Serv"/>
    <s v="Other-Relative"/>
    <n v="0"/>
    <n v="-41200"/>
    <d v="2015-01-14T00:00:00"/>
    <s v="Single Vehicle Collision"/>
    <s v="Rear Collision"/>
    <s v="Minor Damage"/>
    <s v="Fire"/>
    <s v="PA"/>
    <s v="Northbrook"/>
    <n v="14"/>
    <n v="1"/>
    <s v="No"/>
    <n v="0"/>
    <x v="1"/>
    <x v="0"/>
    <x v="498"/>
    <x v="449"/>
    <x v="434"/>
    <n v="44030"/>
    <x v="10"/>
    <x v="15"/>
    <x v="17"/>
    <x v="0"/>
    <s v="Medium"/>
    <s v="Afternoon"/>
    <x v="15"/>
  </r>
  <r>
    <n v="193"/>
    <n v="40"/>
    <n v="311783"/>
    <d v="2005-02-25T00:00:00"/>
    <s v="OH"/>
    <s v="100/300"/>
    <n v="500"/>
    <n v="1233.8499999999999"/>
    <n v="0"/>
    <n v="457463"/>
    <s v="FEMALE"/>
    <s v="College"/>
    <s v="Handlers-Cleaners"/>
    <s v="Husband"/>
    <n v="0"/>
    <n v="0"/>
    <d v="2015-02-28T00:00:00"/>
    <s v="Multi-Vehicle Collision"/>
    <s v="Side Collision"/>
    <s v="Total Loss"/>
    <s v="Ambulance"/>
    <s v="PA"/>
    <s v="Hillsdale"/>
    <n v="23"/>
    <n v="3"/>
    <s v="Unknown"/>
    <n v="2"/>
    <x v="0"/>
    <x v="1"/>
    <x v="514"/>
    <x v="0"/>
    <x v="448"/>
    <n v="49980"/>
    <x v="2"/>
    <x v="2"/>
    <x v="10"/>
    <x v="0"/>
    <s v="Low"/>
    <s v="Evening"/>
    <x v="15"/>
  </r>
  <r>
    <n v="151"/>
    <n v="36"/>
    <n v="485372"/>
    <d v="2005-02-26T00:00:00"/>
    <s v="OH"/>
    <s v="250/500"/>
    <n v="2000"/>
    <n v="870.63"/>
    <n v="0"/>
    <n v="431725"/>
    <s v="FEMALE"/>
    <s v="MD"/>
    <s v="Adm-Clerical"/>
    <s v="Own-Child"/>
    <n v="94800"/>
    <n v="-58500"/>
    <d v="2015-01-06T00:00:00"/>
    <s v="Multi-Vehicle Collision"/>
    <s v="Side Collision"/>
    <s v="Minor Damage"/>
    <s v="Police"/>
    <s v="VA"/>
    <s v="Hillsdale"/>
    <n v="12"/>
    <n v="3"/>
    <s v="No"/>
    <n v="1"/>
    <x v="0"/>
    <x v="2"/>
    <x v="487"/>
    <x v="62"/>
    <x v="65"/>
    <n v="45760"/>
    <x v="2"/>
    <x v="2"/>
    <x v="15"/>
    <x v="0"/>
    <s v="High"/>
    <s v="Afternoon"/>
    <x v="15"/>
  </r>
  <r>
    <n v="224"/>
    <n v="42"/>
    <n v="662088"/>
    <d v="2005-03-06T00:00:00"/>
    <s v="OH"/>
    <s v="500/1000"/>
    <n v="500"/>
    <n v="1212.75"/>
    <n v="0"/>
    <n v="455913"/>
    <s v="FEMALE"/>
    <s v="College"/>
    <s v="Prof-Specialty"/>
    <s v="Own-Child"/>
    <n v="0"/>
    <n v="-51400"/>
    <d v="2015-01-27T00:00:00"/>
    <s v="Single Vehicle Collision"/>
    <s v="Front Collision"/>
    <s v="Minor Damage"/>
    <s v="Fire"/>
    <s v="WV"/>
    <s v="Springfield"/>
    <n v="11"/>
    <n v="1"/>
    <s v="Unknown"/>
    <n v="0"/>
    <x v="1"/>
    <x v="1"/>
    <x v="215"/>
    <x v="450"/>
    <x v="405"/>
    <n v="32200"/>
    <x v="0"/>
    <x v="0"/>
    <x v="14"/>
    <x v="0"/>
    <s v="Low"/>
    <s v="Morning"/>
    <x v="15"/>
  </r>
  <r>
    <n v="264"/>
    <n v="47"/>
    <n v="687639"/>
    <d v="2005-03-07T00:00:00"/>
    <s v="IN"/>
    <s v="250/500"/>
    <n v="2000"/>
    <n v="1181.46"/>
    <n v="10000000"/>
    <n v="601117"/>
    <s v="FEMALE"/>
    <s v="JD"/>
    <s v="Transport-Moving"/>
    <s v="Other-Relative"/>
    <n v="0"/>
    <n v="-67400"/>
    <d v="2015-02-12T00:00:00"/>
    <s v="Multi-Vehicle Collision"/>
    <s v="Front Collision"/>
    <s v="Total Loss"/>
    <s v="Ambulance"/>
    <s v="OH"/>
    <s v="Arlington"/>
    <n v="16"/>
    <n v="4"/>
    <s v="Yes"/>
    <n v="1"/>
    <x v="2"/>
    <x v="1"/>
    <x v="515"/>
    <x v="408"/>
    <x v="449"/>
    <n v="51030"/>
    <x v="4"/>
    <x v="4"/>
    <x v="19"/>
    <x v="0"/>
    <s v="High"/>
    <s v="Afternoon"/>
    <x v="15"/>
  </r>
  <r>
    <n v="276"/>
    <n v="46"/>
    <n v="140880"/>
    <d v="2005-03-29T00:00:00"/>
    <s v="IL"/>
    <s v="250/500"/>
    <n v="500"/>
    <n v="1448.84"/>
    <n v="0"/>
    <n v="430987"/>
    <s v="FEMALE"/>
    <s v="Masters"/>
    <s v="Machine-Op-Inspct"/>
    <s v="Husband"/>
    <n v="0"/>
    <n v="-50000"/>
    <d v="2015-02-21T00:00:00"/>
    <s v="Parked Car"/>
    <s v="Unknown"/>
    <s v="Trivial Damage"/>
    <s v="Police"/>
    <s v="SC"/>
    <s v="Hillsdale"/>
    <n v="7"/>
    <n v="1"/>
    <s v="Unknown"/>
    <n v="0"/>
    <x v="0"/>
    <x v="2"/>
    <x v="431"/>
    <x v="264"/>
    <x v="184"/>
    <n v="4620"/>
    <x v="6"/>
    <x v="26"/>
    <x v="3"/>
    <x v="0"/>
    <s v="Low"/>
    <s v="Morning"/>
    <x v="15"/>
  </r>
  <r>
    <n v="448"/>
    <n v="57"/>
    <n v="431283"/>
    <d v="2005-03-31T00:00:00"/>
    <s v="IL"/>
    <s v="100/300"/>
    <n v="2000"/>
    <n v="1376.16"/>
    <n v="0"/>
    <n v="466555"/>
    <s v="FEMALE"/>
    <s v="PhD"/>
    <s v="Tech-Support"/>
    <s v="Own-Child"/>
    <n v="38600"/>
    <n v="-50300"/>
    <d v="2015-02-04T00:00:00"/>
    <s v="Multi-Vehicle Collision"/>
    <s v="Front Collision"/>
    <s v="Major Damage"/>
    <s v="Police"/>
    <s v="SC"/>
    <s v="Arlington"/>
    <n v="10"/>
    <n v="3"/>
    <s v="No"/>
    <n v="2"/>
    <x v="0"/>
    <x v="0"/>
    <x v="516"/>
    <x v="153"/>
    <x v="187"/>
    <n v="35820"/>
    <x v="7"/>
    <x v="24"/>
    <x v="18"/>
    <x v="1"/>
    <s v="High"/>
    <s v="Morning"/>
    <x v="15"/>
  </r>
  <r>
    <n v="15"/>
    <n v="34"/>
    <n v="920826"/>
    <d v="2005-04-07T00:00:00"/>
    <s v="IN"/>
    <s v="250/500"/>
    <n v="2000"/>
    <n v="1586.41"/>
    <n v="0"/>
    <n v="608708"/>
    <s v="FEMALE"/>
    <s v="High School"/>
    <s v="Sales"/>
    <s v="Other-Relative"/>
    <n v="33500"/>
    <n v="-58900"/>
    <d v="2015-01-20T00:00:00"/>
    <s v="Single Vehicle Collision"/>
    <s v="Front Collision"/>
    <s v="Major Damage"/>
    <s v="Police"/>
    <s v="WV"/>
    <s v="Northbrook"/>
    <n v="10"/>
    <n v="1"/>
    <s v="Yes"/>
    <n v="1"/>
    <x v="3"/>
    <x v="0"/>
    <x v="517"/>
    <x v="451"/>
    <x v="450"/>
    <n v="54960"/>
    <x v="11"/>
    <x v="31"/>
    <x v="16"/>
    <x v="1"/>
    <s v="High"/>
    <s v="Morning"/>
    <x v="15"/>
  </r>
  <r>
    <n v="230"/>
    <n v="37"/>
    <n v="776950"/>
    <d v="2005-04-11T00:00:00"/>
    <s v="IL"/>
    <s v="500/1000"/>
    <n v="1000"/>
    <n v="1060.74"/>
    <n v="0"/>
    <n v="471585"/>
    <s v="MALE"/>
    <s v="PhD"/>
    <s v="Tech-Support"/>
    <s v="Own-Child"/>
    <n v="0"/>
    <n v="-51500"/>
    <d v="2015-01-09T00:00:00"/>
    <s v="Single Vehicle Collision"/>
    <s v="Rear Collision"/>
    <s v="Major Damage"/>
    <s v="Ambulance"/>
    <s v="SC"/>
    <s v="Columbus"/>
    <n v="15"/>
    <n v="1"/>
    <s v="Yes"/>
    <n v="2"/>
    <x v="3"/>
    <x v="0"/>
    <x v="518"/>
    <x v="452"/>
    <x v="451"/>
    <n v="34370"/>
    <x v="7"/>
    <x v="24"/>
    <x v="9"/>
    <x v="1"/>
    <s v="Medium"/>
    <s v="Afternoon"/>
    <x v="15"/>
  </r>
  <r>
    <n v="100"/>
    <n v="33"/>
    <n v="507452"/>
    <d v="2005-04-17T00:00:00"/>
    <s v="OH"/>
    <s v="250/500"/>
    <n v="500"/>
    <n v="1124.5899999999999"/>
    <n v="6000000"/>
    <n v="459428"/>
    <s v="MALE"/>
    <s v="College"/>
    <s v="Adm-Clerical"/>
    <s v="Not-In-Family"/>
    <n v="67300"/>
    <n v="0"/>
    <d v="2015-02-26T00:00:00"/>
    <s v="Single Vehicle Collision"/>
    <s v="Rear Collision"/>
    <s v="Minor Damage"/>
    <s v="Other"/>
    <s v="NC"/>
    <s v="Columbus"/>
    <n v="4"/>
    <n v="1"/>
    <s v="No"/>
    <n v="1"/>
    <x v="2"/>
    <x v="2"/>
    <x v="519"/>
    <x v="453"/>
    <x v="446"/>
    <n v="27200"/>
    <x v="11"/>
    <x v="31"/>
    <x v="5"/>
    <x v="0"/>
    <s v="Low"/>
    <s v="Night"/>
    <x v="15"/>
  </r>
  <r>
    <n v="241"/>
    <n v="39"/>
    <n v="485295"/>
    <d v="2005-04-28T00:00:00"/>
    <s v="OH"/>
    <s v="250/500"/>
    <n v="1000"/>
    <n v="1260.56"/>
    <n v="0"/>
    <n v="473591"/>
    <s v="FEMALE"/>
    <s v="JD"/>
    <s v="Adm-Clerical"/>
    <s v="Own-Child"/>
    <n v="0"/>
    <n v="-54900"/>
    <d v="2015-02-22T00:00:00"/>
    <s v="Multi-Vehicle Collision"/>
    <s v="Side Collision"/>
    <s v="Minor Damage"/>
    <s v="Police"/>
    <s v="SC"/>
    <s v="Northbrook"/>
    <n v="20"/>
    <n v="3"/>
    <s v="No"/>
    <n v="0"/>
    <x v="2"/>
    <x v="1"/>
    <x v="520"/>
    <x v="454"/>
    <x v="452"/>
    <n v="28140"/>
    <x v="13"/>
    <x v="32"/>
    <x v="16"/>
    <x v="0"/>
    <s v="Medium"/>
    <s v="Evening"/>
    <x v="15"/>
  </r>
  <r>
    <n v="152"/>
    <n v="33"/>
    <n v="626208"/>
    <d v="2005-05-08T00:00:00"/>
    <s v="OH"/>
    <s v="100/300"/>
    <n v="1000"/>
    <n v="840.81"/>
    <n v="0"/>
    <n v="613607"/>
    <s v="FEMALE"/>
    <s v="High School"/>
    <s v="Farming-Fishing"/>
    <s v="Husband"/>
    <n v="0"/>
    <n v="0"/>
    <d v="2015-02-14T00:00:00"/>
    <s v="Single Vehicle Collision"/>
    <s v="Rear Collision"/>
    <s v="Minor Damage"/>
    <s v="Ambulance"/>
    <s v="NY"/>
    <s v="Arlington"/>
    <n v="2"/>
    <n v="1"/>
    <s v="Yes"/>
    <n v="0"/>
    <x v="2"/>
    <x v="0"/>
    <x v="521"/>
    <x v="455"/>
    <x v="453"/>
    <n v="67590"/>
    <x v="2"/>
    <x v="2"/>
    <x v="8"/>
    <x v="1"/>
    <s v="Medium"/>
    <s v="Night"/>
    <x v="15"/>
  </r>
  <r>
    <n v="70"/>
    <n v="26"/>
    <n v="558938"/>
    <d v="2005-06-08T00:00:00"/>
    <s v="OH"/>
    <s v="500/1000"/>
    <n v="1000"/>
    <n v="1199.44"/>
    <n v="5000000"/>
    <n v="619884"/>
    <s v="MALE"/>
    <s v="College"/>
    <s v="Machine-Op-Inspct"/>
    <s v="Own-Child"/>
    <n v="63600"/>
    <n v="0"/>
    <d v="2015-02-22T00:00:00"/>
    <s v="Multi-Vehicle Collision"/>
    <s v="Rear Collision"/>
    <s v="Major Damage"/>
    <s v="Other"/>
    <s v="NY"/>
    <s v="River wood"/>
    <n v="0"/>
    <n v="3"/>
    <s v="Unknown"/>
    <n v="1"/>
    <x v="2"/>
    <x v="1"/>
    <x v="522"/>
    <x v="356"/>
    <x v="358"/>
    <n v="40530"/>
    <x v="1"/>
    <x v="5"/>
    <x v="13"/>
    <x v="0"/>
    <s v="Medium"/>
    <s v="Night"/>
    <x v="15"/>
  </r>
  <r>
    <n v="261"/>
    <n v="45"/>
    <n v="249048"/>
    <d v="2005-06-17T00:00:00"/>
    <s v="IL"/>
    <s v="250/500"/>
    <n v="1000"/>
    <n v="1254.18"/>
    <n v="0"/>
    <n v="457555"/>
    <s v="FEMALE"/>
    <s v="PhD"/>
    <s v="Prof-Specialty"/>
    <s v="Other-Relative"/>
    <n v="0"/>
    <n v="-45100"/>
    <d v="2015-01-11T00:00:00"/>
    <s v="Single Vehicle Collision"/>
    <s v="Rear Collision"/>
    <s v="Minor Damage"/>
    <s v="Fire"/>
    <s v="SC"/>
    <s v="Columbus"/>
    <n v="16"/>
    <n v="1"/>
    <s v="Yes"/>
    <n v="0"/>
    <x v="0"/>
    <x v="0"/>
    <x v="246"/>
    <x v="109"/>
    <x v="227"/>
    <n v="39830"/>
    <x v="12"/>
    <x v="27"/>
    <x v="7"/>
    <x v="0"/>
    <s v="Medium"/>
    <s v="Afternoon"/>
    <x v="15"/>
  </r>
  <r>
    <n v="461"/>
    <n v="61"/>
    <n v="781181"/>
    <d v="2005-06-27T00:00:00"/>
    <s v="OH"/>
    <s v="100/300"/>
    <n v="2000"/>
    <n v="1402.75"/>
    <n v="0"/>
    <n v="449557"/>
    <s v="MALE"/>
    <s v="JD"/>
    <s v="Exec-Managerial"/>
    <s v="Husband"/>
    <n v="0"/>
    <n v="0"/>
    <d v="2015-02-18T00:00:00"/>
    <s v="Multi-Vehicle Collision"/>
    <s v="Rear Collision"/>
    <s v="Minor Damage"/>
    <s v="Police"/>
    <s v="NY"/>
    <s v="Columbus"/>
    <n v="10"/>
    <n v="3"/>
    <s v="Unknown"/>
    <n v="2"/>
    <x v="0"/>
    <x v="1"/>
    <x v="523"/>
    <x v="456"/>
    <x v="454"/>
    <n v="50470"/>
    <x v="13"/>
    <x v="32"/>
    <x v="17"/>
    <x v="0"/>
    <s v="High"/>
    <s v="Morning"/>
    <x v="15"/>
  </r>
  <r>
    <n v="350"/>
    <n v="50"/>
    <n v="391003"/>
    <d v="2005-07-01T00:00:00"/>
    <s v="OH"/>
    <s v="500/1000"/>
    <n v="500"/>
    <n v="889.13"/>
    <n v="0"/>
    <n v="459429"/>
    <s v="FEMALE"/>
    <s v="Masters"/>
    <s v="Priv-House-Serv"/>
    <s v="Other-Relative"/>
    <n v="0"/>
    <n v="0"/>
    <d v="2015-02-26T00:00:00"/>
    <s v="Multi-Vehicle Collision"/>
    <s v="Rear Collision"/>
    <s v="Total Loss"/>
    <s v="Police"/>
    <s v="PA"/>
    <s v="North bend"/>
    <n v="14"/>
    <n v="3"/>
    <s v="No"/>
    <n v="0"/>
    <x v="2"/>
    <x v="2"/>
    <x v="524"/>
    <x v="452"/>
    <x v="451"/>
    <n v="29460"/>
    <x v="3"/>
    <x v="10"/>
    <x v="3"/>
    <x v="0"/>
    <s v="Low"/>
    <s v="Afternoon"/>
    <x v="15"/>
  </r>
  <r>
    <n v="180"/>
    <n v="35"/>
    <n v="464234"/>
    <d v="2005-07-17T00:00:00"/>
    <s v="IL"/>
    <s v="500/1000"/>
    <n v="1000"/>
    <n v="1252.48"/>
    <n v="0"/>
    <n v="432148"/>
    <s v="MALE"/>
    <s v="MD"/>
    <s v="Machine-Op-Inspct"/>
    <s v="Wife"/>
    <n v="0"/>
    <n v="-55800"/>
    <d v="2015-02-10T00:00:00"/>
    <s v="Vehicle Theft"/>
    <s v="Unknown"/>
    <s v="Minor Damage"/>
    <s v="None"/>
    <s v="OH"/>
    <s v="Springfield"/>
    <n v="17"/>
    <n v="1"/>
    <s v="Unknown"/>
    <n v="1"/>
    <x v="3"/>
    <x v="2"/>
    <x v="525"/>
    <x v="155"/>
    <x v="173"/>
    <n v="3570"/>
    <x v="9"/>
    <x v="38"/>
    <x v="15"/>
    <x v="0"/>
    <s v="Medium"/>
    <s v="Afternoon"/>
    <x v="15"/>
  </r>
  <r>
    <n v="194"/>
    <n v="39"/>
    <n v="620215"/>
    <d v="2005-07-27T00:00:00"/>
    <s v="IN"/>
    <s v="250/500"/>
    <n v="500"/>
    <n v="823.17"/>
    <n v="0"/>
    <n v="455689"/>
    <s v="MALE"/>
    <s v="Masters"/>
    <s v="Adm-Clerical"/>
    <s v="Own-Child"/>
    <n v="0"/>
    <n v="0"/>
    <d v="2015-02-23T00:00:00"/>
    <s v="Multi-Vehicle Collision"/>
    <s v="Front Collision"/>
    <s v="Major Damage"/>
    <s v="Other"/>
    <s v="WV"/>
    <s v="Columbus"/>
    <n v="3"/>
    <n v="3"/>
    <s v="Unknown"/>
    <n v="2"/>
    <x v="2"/>
    <x v="2"/>
    <x v="526"/>
    <x v="457"/>
    <x v="455"/>
    <n v="43050"/>
    <x v="4"/>
    <x v="29"/>
    <x v="13"/>
    <x v="0"/>
    <s v="Low"/>
    <s v="Night"/>
    <x v="15"/>
  </r>
  <r>
    <n v="123"/>
    <n v="31"/>
    <n v="756459"/>
    <d v="2005-08-05T00:00:00"/>
    <s v="IN"/>
    <s v="250/500"/>
    <n v="500"/>
    <n v="1326"/>
    <n v="0"/>
    <n v="438546"/>
    <s v="FEMALE"/>
    <s v="Associate"/>
    <s v="Prof-Specialty"/>
    <s v="Wife"/>
    <n v="0"/>
    <n v="-54600"/>
    <d v="2015-02-17T00:00:00"/>
    <s v="Single Vehicle Collision"/>
    <s v="Side Collision"/>
    <s v="Total Loss"/>
    <s v="Fire"/>
    <s v="SC"/>
    <s v="Northbrook"/>
    <n v="13"/>
    <n v="1"/>
    <s v="Unknown"/>
    <n v="1"/>
    <x v="2"/>
    <x v="2"/>
    <x v="527"/>
    <x v="458"/>
    <x v="456"/>
    <n v="48080"/>
    <x v="5"/>
    <x v="9"/>
    <x v="4"/>
    <x v="0"/>
    <s v="Low"/>
    <s v="Afternoon"/>
    <x v="15"/>
  </r>
  <r>
    <n v="356"/>
    <n v="47"/>
    <n v="574707"/>
    <d v="2005-08-23T00:00:00"/>
    <s v="IN"/>
    <s v="250/500"/>
    <n v="2000"/>
    <n v="1155.97"/>
    <n v="0"/>
    <n v="431104"/>
    <s v="MALE"/>
    <s v="High School"/>
    <s v="Prof-Specialty"/>
    <s v="Husband"/>
    <n v="0"/>
    <n v="0"/>
    <d v="2015-02-23T00:00:00"/>
    <s v="Single Vehicle Collision"/>
    <s v="Side Collision"/>
    <s v="Minor Damage"/>
    <s v="Other"/>
    <s v="SC"/>
    <s v="Columbus"/>
    <n v="5"/>
    <n v="1"/>
    <s v="Yes"/>
    <n v="0"/>
    <x v="3"/>
    <x v="0"/>
    <x v="257"/>
    <x v="317"/>
    <x v="238"/>
    <n v="44720"/>
    <x v="4"/>
    <x v="29"/>
    <x v="4"/>
    <x v="0"/>
    <s v="High"/>
    <s v="Night"/>
    <x v="15"/>
  </r>
  <r>
    <n v="149"/>
    <n v="34"/>
    <n v="374545"/>
    <d v="2005-08-28T00:00:00"/>
    <s v="IN"/>
    <s v="250/500"/>
    <n v="500"/>
    <n v="664.86"/>
    <n v="0"/>
    <n v="608963"/>
    <s v="FEMALE"/>
    <s v="PhD"/>
    <s v="Craft-Repair"/>
    <s v="Wife"/>
    <n v="0"/>
    <n v="-60000"/>
    <d v="2015-02-04T00:00:00"/>
    <s v="Single Vehicle Collision"/>
    <s v="Rear Collision"/>
    <s v="Total Loss"/>
    <s v="Fire"/>
    <s v="WV"/>
    <s v="Columbus"/>
    <n v="3"/>
    <n v="1"/>
    <s v="Unknown"/>
    <n v="0"/>
    <x v="0"/>
    <x v="2"/>
    <x v="528"/>
    <x v="459"/>
    <x v="457"/>
    <n v="72720"/>
    <x v="4"/>
    <x v="29"/>
    <x v="10"/>
    <x v="0"/>
    <s v="Low"/>
    <s v="Night"/>
    <x v="15"/>
  </r>
  <r>
    <n v="252"/>
    <n v="46"/>
    <n v="932097"/>
    <d v="2005-09-06T00:00:00"/>
    <s v="IN"/>
    <s v="100/300"/>
    <n v="1000"/>
    <n v="1242.02"/>
    <n v="0"/>
    <n v="601961"/>
    <s v="MALE"/>
    <s v="Masters"/>
    <s v="Adm-Clerical"/>
    <s v="Wife"/>
    <n v="0"/>
    <n v="-28800"/>
    <d v="2015-02-08T00:00:00"/>
    <s v="Single Vehicle Collision"/>
    <s v="Front Collision"/>
    <s v="Minor Damage"/>
    <s v="Fire"/>
    <s v="VA"/>
    <s v="Hillsdale"/>
    <n v="17"/>
    <n v="1"/>
    <s v="Yes"/>
    <n v="0"/>
    <x v="2"/>
    <x v="1"/>
    <x v="529"/>
    <x v="460"/>
    <x v="458"/>
    <n v="52430"/>
    <x v="13"/>
    <x v="37"/>
    <x v="7"/>
    <x v="0"/>
    <s v="Medium"/>
    <s v="Afternoon"/>
    <x v="15"/>
  </r>
  <r>
    <n v="65"/>
    <n v="26"/>
    <n v="360770"/>
    <d v="2005-09-21T00:00:00"/>
    <s v="IN"/>
    <s v="100/300"/>
    <n v="500"/>
    <n v="1285.03"/>
    <n v="3000000"/>
    <n v="457942"/>
    <s v="FEMALE"/>
    <s v="High School"/>
    <s v="Craft-Repair"/>
    <s v="Unmarried"/>
    <n v="0"/>
    <n v="-41500"/>
    <d v="2015-02-03T00:00:00"/>
    <s v="Single Vehicle Collision"/>
    <s v="Rear Collision"/>
    <s v="Minor Damage"/>
    <s v="Fire"/>
    <s v="VA"/>
    <s v="River wood"/>
    <n v="0"/>
    <n v="1"/>
    <s v="No"/>
    <n v="1"/>
    <x v="3"/>
    <x v="0"/>
    <x v="530"/>
    <x v="461"/>
    <x v="306"/>
    <n v="36540"/>
    <x v="0"/>
    <x v="25"/>
    <x v="1"/>
    <x v="0"/>
    <s v="Low"/>
    <s v="Night"/>
    <x v="15"/>
  </r>
  <r>
    <n v="133"/>
    <n v="30"/>
    <n v="920554"/>
    <d v="2005-09-21T00:00:00"/>
    <s v="IN"/>
    <s v="500/1000"/>
    <n v="1000"/>
    <n v="1231.01"/>
    <n v="0"/>
    <n v="459562"/>
    <s v="MALE"/>
    <s v="College"/>
    <s v="Adm-Clerical"/>
    <s v="Husband"/>
    <n v="0"/>
    <n v="-31700"/>
    <d v="2015-02-01T00:00:00"/>
    <s v="Multi-Vehicle Collision"/>
    <s v="Front Collision"/>
    <s v="Minor Damage"/>
    <s v="Fire"/>
    <s v="SC"/>
    <s v="River wood"/>
    <n v="19"/>
    <n v="3"/>
    <s v="No"/>
    <n v="1"/>
    <x v="2"/>
    <x v="0"/>
    <x v="531"/>
    <x v="462"/>
    <x v="459"/>
    <n v="22120"/>
    <x v="4"/>
    <x v="4"/>
    <x v="11"/>
    <x v="0"/>
    <s v="Medium"/>
    <s v="Evening"/>
    <x v="15"/>
  </r>
  <r>
    <n v="93"/>
    <n v="32"/>
    <n v="437573"/>
    <d v="2005-09-29T00:00:00"/>
    <s v="OH"/>
    <s v="250/500"/>
    <n v="2000"/>
    <n v="1624.82"/>
    <n v="0"/>
    <n v="454656"/>
    <s v="MALE"/>
    <s v="PhD"/>
    <s v="Exec-Managerial"/>
    <s v="Unmarried"/>
    <n v="65300"/>
    <n v="-65600"/>
    <d v="2015-02-09T00:00:00"/>
    <s v="Single Vehicle Collision"/>
    <s v="Side Collision"/>
    <s v="Minor Damage"/>
    <s v="Ambulance"/>
    <s v="WV"/>
    <s v="North bend"/>
    <n v="16"/>
    <n v="1"/>
    <s v="Unknown"/>
    <n v="1"/>
    <x v="0"/>
    <x v="0"/>
    <x v="532"/>
    <x v="463"/>
    <x v="460"/>
    <n v="52080"/>
    <x v="11"/>
    <x v="28"/>
    <x v="17"/>
    <x v="0"/>
    <s v="High"/>
    <s v="Afternoon"/>
    <x v="15"/>
  </r>
  <r>
    <n v="339"/>
    <n v="48"/>
    <n v="290971"/>
    <d v="2005-10-10T00:00:00"/>
    <s v="OH"/>
    <s v="100/300"/>
    <n v="500"/>
    <n v="1698.51"/>
    <n v="0"/>
    <n v="444378"/>
    <s v="MALE"/>
    <s v="JD"/>
    <s v="Other-Service"/>
    <s v="Unmarried"/>
    <n v="0"/>
    <n v="0"/>
    <d v="2015-02-10T00:00:00"/>
    <s v="Multi-Vehicle Collision"/>
    <s v="Rear Collision"/>
    <s v="Total Loss"/>
    <s v="Fire"/>
    <s v="SC"/>
    <s v="Hillsdale"/>
    <n v="18"/>
    <n v="3"/>
    <s v="No"/>
    <n v="2"/>
    <x v="0"/>
    <x v="0"/>
    <x v="533"/>
    <x v="464"/>
    <x v="461"/>
    <n v="34560"/>
    <x v="12"/>
    <x v="27"/>
    <x v="19"/>
    <x v="0"/>
    <s v="Low"/>
    <s v="Evening"/>
    <x v="15"/>
  </r>
  <r>
    <n v="174"/>
    <n v="36"/>
    <n v="629918"/>
    <d v="2005-10-14T00:00:00"/>
    <s v="IL"/>
    <s v="100/300"/>
    <n v="2000"/>
    <n v="1278.75"/>
    <n v="0"/>
    <n v="461328"/>
    <s v="FEMALE"/>
    <s v="College"/>
    <s v="Tech-Support"/>
    <s v="Own-Child"/>
    <n v="53200"/>
    <n v="-53800"/>
    <d v="2015-02-06T00:00:00"/>
    <s v="Multi-Vehicle Collision"/>
    <s v="Rear Collision"/>
    <s v="Total Loss"/>
    <s v="Ambulance"/>
    <s v="NY"/>
    <s v="River wood"/>
    <n v="21"/>
    <n v="3"/>
    <s v="Unknown"/>
    <n v="2"/>
    <x v="2"/>
    <x v="2"/>
    <x v="534"/>
    <x v="465"/>
    <x v="462"/>
    <n v="43600"/>
    <x v="4"/>
    <x v="29"/>
    <x v="13"/>
    <x v="0"/>
    <s v="High"/>
    <s v="Evening"/>
    <x v="15"/>
  </r>
  <r>
    <n v="371"/>
    <n v="51"/>
    <n v="513099"/>
    <d v="2005-10-15T00:00:00"/>
    <s v="IN"/>
    <s v="500/1000"/>
    <n v="1000"/>
    <n v="1532.47"/>
    <n v="0"/>
    <n v="452587"/>
    <s v="FEMALE"/>
    <s v="Associate"/>
    <s v="Tech-Support"/>
    <s v="Other-Relative"/>
    <n v="60300"/>
    <n v="-24700"/>
    <d v="2015-01-19T00:00:00"/>
    <s v="Single Vehicle Collision"/>
    <s v="Rear Collision"/>
    <s v="Major Damage"/>
    <s v="Fire"/>
    <s v="NY"/>
    <s v="Arlington"/>
    <n v="7"/>
    <n v="1"/>
    <s v="Yes"/>
    <n v="0"/>
    <x v="3"/>
    <x v="1"/>
    <x v="449"/>
    <x v="466"/>
    <x v="239"/>
    <n v="52780"/>
    <x v="4"/>
    <x v="29"/>
    <x v="13"/>
    <x v="1"/>
    <s v="Medium"/>
    <s v="Morning"/>
    <x v="15"/>
  </r>
  <r>
    <n v="112"/>
    <n v="27"/>
    <n v="618659"/>
    <d v="2005-10-18T00:00:00"/>
    <s v="OH"/>
    <s v="100/300"/>
    <n v="500"/>
    <n v="965.13"/>
    <n v="0"/>
    <n v="450341"/>
    <s v="FEMALE"/>
    <s v="Masters"/>
    <s v="Tech-Support"/>
    <s v="Unmarried"/>
    <n v="60000"/>
    <n v="-54800"/>
    <d v="2015-02-22T00:00:00"/>
    <s v="Multi-Vehicle Collision"/>
    <s v="Front Collision"/>
    <s v="Major Damage"/>
    <s v="Ambulance"/>
    <s v="NC"/>
    <s v="Arlington"/>
    <n v="21"/>
    <n v="3"/>
    <s v="Unknown"/>
    <n v="0"/>
    <x v="0"/>
    <x v="0"/>
    <x v="535"/>
    <x v="333"/>
    <x v="463"/>
    <n v="34000"/>
    <x v="1"/>
    <x v="1"/>
    <x v="18"/>
    <x v="0"/>
    <s v="Low"/>
    <s v="Evening"/>
    <x v="15"/>
  </r>
  <r>
    <n v="96"/>
    <n v="26"/>
    <n v="658002"/>
    <d v="2005-10-21T00:00:00"/>
    <s v="OH"/>
    <s v="250/500"/>
    <n v="2000"/>
    <n v="1509.04"/>
    <n v="0"/>
    <n v="611723"/>
    <s v="FEMALE"/>
    <s v="Associate"/>
    <s v="Prof-Specialty"/>
    <s v="Husband"/>
    <n v="10000"/>
    <n v="0"/>
    <d v="2015-02-23T00:00:00"/>
    <s v="Single Vehicle Collision"/>
    <s v="Front Collision"/>
    <s v="Total Loss"/>
    <s v="Ambulance"/>
    <s v="SC"/>
    <s v="River wood"/>
    <n v="9"/>
    <n v="1"/>
    <s v="Yes"/>
    <n v="2"/>
    <x v="3"/>
    <x v="2"/>
    <x v="536"/>
    <x v="2"/>
    <x v="464"/>
    <n v="56960"/>
    <x v="8"/>
    <x v="18"/>
    <x v="11"/>
    <x v="0"/>
    <s v="High"/>
    <s v="Morning"/>
    <x v="15"/>
  </r>
  <r>
    <n v="153"/>
    <n v="37"/>
    <n v="627486"/>
    <d v="2005-11-10T00:00:00"/>
    <s v="IN"/>
    <s v="500/1000"/>
    <n v="500"/>
    <n v="1010.77"/>
    <n v="0"/>
    <n v="438215"/>
    <s v="MALE"/>
    <s v="High School"/>
    <s v="Transport-Moving"/>
    <s v="Unmarried"/>
    <n v="52300"/>
    <n v="-55600"/>
    <d v="2015-01-16T00:00:00"/>
    <s v="Multi-Vehicle Collision"/>
    <s v="Side Collision"/>
    <s v="Total Loss"/>
    <s v="Ambulance"/>
    <s v="NC"/>
    <s v="Arlington"/>
    <n v="5"/>
    <n v="3"/>
    <s v="Unknown"/>
    <n v="0"/>
    <x v="3"/>
    <x v="2"/>
    <x v="370"/>
    <x v="467"/>
    <x v="338"/>
    <n v="34000"/>
    <x v="12"/>
    <x v="27"/>
    <x v="10"/>
    <x v="0"/>
    <s v="Low"/>
    <s v="Night"/>
    <x v="15"/>
  </r>
  <r>
    <n v="342"/>
    <n v="53"/>
    <n v="110408"/>
    <d v="2005-11-14T00:00:00"/>
    <s v="IN"/>
    <s v="100/300"/>
    <n v="1000"/>
    <n v="1028.44"/>
    <n v="0"/>
    <n v="602304"/>
    <s v="FEMALE"/>
    <s v="College"/>
    <s v="Prof-Specialty"/>
    <s v="Not-In-Family"/>
    <n v="0"/>
    <n v="0"/>
    <d v="2015-01-26T00:00:00"/>
    <s v="Single Vehicle Collision"/>
    <s v="Front Collision"/>
    <s v="Major Damage"/>
    <s v="Ambulance"/>
    <s v="SC"/>
    <s v="Springfield"/>
    <n v="12"/>
    <n v="1"/>
    <s v="Unknown"/>
    <n v="0"/>
    <x v="1"/>
    <x v="2"/>
    <x v="537"/>
    <x v="468"/>
    <x v="465"/>
    <n v="58880"/>
    <x v="10"/>
    <x v="15"/>
    <x v="15"/>
    <x v="0"/>
    <s v="Medium"/>
    <s v="Afternoon"/>
    <x v="15"/>
  </r>
  <r>
    <n v="191"/>
    <n v="38"/>
    <n v="753005"/>
    <d v="2005-11-20T00:00:00"/>
    <s v="IL"/>
    <s v="100/300"/>
    <n v="2000"/>
    <n v="1253.44"/>
    <n v="0"/>
    <n v="608525"/>
    <s v="FEMALE"/>
    <s v="Masters"/>
    <s v="Craft-Repair"/>
    <s v="Not-In-Family"/>
    <n v="0"/>
    <n v="0"/>
    <d v="2015-02-07T00:00:00"/>
    <s v="Multi-Vehicle Collision"/>
    <s v="Side Collision"/>
    <s v="Major Damage"/>
    <s v="Ambulance"/>
    <s v="VA"/>
    <s v="Hillsdale"/>
    <n v="19"/>
    <n v="3"/>
    <s v="No"/>
    <n v="2"/>
    <x v="1"/>
    <x v="2"/>
    <x v="434"/>
    <x v="325"/>
    <x v="466"/>
    <n v="40960"/>
    <x v="12"/>
    <x v="27"/>
    <x v="11"/>
    <x v="0"/>
    <s v="High"/>
    <s v="Evening"/>
    <x v="15"/>
  </r>
  <r>
    <n v="217"/>
    <n v="41"/>
    <n v="431876"/>
    <d v="2005-11-27T00:00:00"/>
    <s v="IL"/>
    <s v="500/1000"/>
    <n v="2000"/>
    <n v="875.15"/>
    <n v="0"/>
    <n v="442479"/>
    <s v="FEMALE"/>
    <s v="Associate"/>
    <s v="Machine-Op-Inspect"/>
    <s v="Own-Child"/>
    <n v="46700"/>
    <n v="0"/>
    <d v="2015-02-10T00:00:00"/>
    <s v="Multi-Vehicle Collision"/>
    <s v="Side Collision"/>
    <s v="Total Loss"/>
    <s v="Police"/>
    <s v="SC"/>
    <s v="Arlington"/>
    <n v="15"/>
    <n v="3"/>
    <s v="Unknown"/>
    <n v="1"/>
    <x v="2"/>
    <x v="0"/>
    <x v="538"/>
    <x v="0"/>
    <x v="294"/>
    <n v="33110"/>
    <x v="10"/>
    <x v="19"/>
    <x v="9"/>
    <x v="0"/>
    <s v="High"/>
    <s v="Afternoon"/>
    <x v="15"/>
  </r>
  <r>
    <n v="427"/>
    <n v="60"/>
    <n v="953334"/>
    <d v="2005-12-03T00:00:00"/>
    <s v="IN"/>
    <s v="100/300"/>
    <n v="1000"/>
    <n v="1178.6099999999999"/>
    <n v="7000000"/>
    <n v="446608"/>
    <s v="MALE"/>
    <s v="MD"/>
    <s v="Craft-Repair"/>
    <s v="Own-Child"/>
    <n v="0"/>
    <n v="-54400"/>
    <d v="2015-02-20T00:00:00"/>
    <s v="Single Vehicle Collision"/>
    <s v="Side Collision"/>
    <s v="Major Damage"/>
    <s v="Ambulance"/>
    <s v="NY"/>
    <s v="Springfield"/>
    <n v="23"/>
    <n v="1"/>
    <s v="Yes"/>
    <n v="1"/>
    <x v="2"/>
    <x v="1"/>
    <x v="539"/>
    <x v="16"/>
    <x v="467"/>
    <n v="58410"/>
    <x v="12"/>
    <x v="27"/>
    <x v="5"/>
    <x v="1"/>
    <s v="Medium"/>
    <s v="Evening"/>
    <x v="15"/>
  </r>
  <r>
    <n v="115"/>
    <n v="31"/>
    <n v="569714"/>
    <d v="2005-12-04T00:00:00"/>
    <s v="OH"/>
    <s v="500/1000"/>
    <n v="1000"/>
    <n v="1051.67"/>
    <n v="0"/>
    <n v="479824"/>
    <s v="FEMALE"/>
    <s v="Associate"/>
    <s v="Exec-Managerial"/>
    <s v="Not-In-Family"/>
    <n v="0"/>
    <n v="0"/>
    <d v="2015-03-01T00:00:00"/>
    <s v="Multi-Vehicle Collision"/>
    <s v="Side Collision"/>
    <s v="Major Damage"/>
    <s v="Ambulance"/>
    <s v="WV"/>
    <s v="River wood"/>
    <n v="18"/>
    <n v="3"/>
    <s v="Yes"/>
    <n v="0"/>
    <x v="3"/>
    <x v="2"/>
    <x v="540"/>
    <x v="0"/>
    <x v="232"/>
    <n v="29890"/>
    <x v="3"/>
    <x v="3"/>
    <x v="6"/>
    <x v="1"/>
    <s v="Medium"/>
    <s v="Evening"/>
    <x v="15"/>
  </r>
  <r>
    <n v="108"/>
    <n v="31"/>
    <n v="492224"/>
    <d v="2005-12-09T00:00:00"/>
    <s v="IN"/>
    <s v="500/1000"/>
    <n v="2000"/>
    <n v="1175.7"/>
    <n v="0"/>
    <n v="608767"/>
    <s v="MALE"/>
    <s v="Masters"/>
    <s v="Protective-Serv"/>
    <s v="Not-In-Family"/>
    <n v="0"/>
    <n v="0"/>
    <d v="2015-02-19T00:00:00"/>
    <s v="Single Vehicle Collision"/>
    <s v="Rear Collision"/>
    <s v="Total Loss"/>
    <s v="Fire"/>
    <s v="NY"/>
    <s v="Columbus"/>
    <n v="14"/>
    <n v="1"/>
    <s v="No"/>
    <n v="0"/>
    <x v="2"/>
    <x v="2"/>
    <x v="541"/>
    <x v="469"/>
    <x v="468"/>
    <n v="44590"/>
    <x v="4"/>
    <x v="4"/>
    <x v="17"/>
    <x v="0"/>
    <s v="High"/>
    <s v="Afternoon"/>
    <x v="15"/>
  </r>
  <r>
    <n v="328"/>
    <n v="48"/>
    <n v="630226"/>
    <d v="2005-12-10T00:00:00"/>
    <s v="IL"/>
    <s v="250/500"/>
    <n v="500"/>
    <n v="1411.43"/>
    <n v="0"/>
    <n v="464874"/>
    <s v="MALE"/>
    <s v="Masters"/>
    <s v="Armed-Forces"/>
    <s v="Own-Child"/>
    <n v="45100"/>
    <n v="-32800"/>
    <d v="2015-01-16T00:00:00"/>
    <s v="Single Vehicle Collision"/>
    <s v="Front Collision"/>
    <s v="Major Damage"/>
    <s v="Ambulance"/>
    <s v="NY"/>
    <s v="River wood"/>
    <n v="17"/>
    <n v="1"/>
    <s v="Yes"/>
    <n v="2"/>
    <x v="0"/>
    <x v="2"/>
    <x v="71"/>
    <x v="470"/>
    <x v="469"/>
    <n v="41580"/>
    <x v="0"/>
    <x v="0"/>
    <x v="0"/>
    <x v="0"/>
    <s v="Low"/>
    <s v="Afternoon"/>
    <x v="15"/>
  </r>
  <r>
    <n v="19"/>
    <n v="32"/>
    <n v="882920"/>
    <d v="2006-01-01T00:00:00"/>
    <s v="OH"/>
    <s v="500/1000"/>
    <n v="1000"/>
    <n v="1215.8499999999999"/>
    <n v="0"/>
    <n v="454985"/>
    <s v="MALE"/>
    <s v="High School"/>
    <s v="Other-Service"/>
    <s v="Husband"/>
    <n v="42900"/>
    <n v="-90200"/>
    <d v="2015-01-02T00:00:00"/>
    <s v="Vehicle Theft"/>
    <s v="Unknown"/>
    <s v="Minor Damage"/>
    <s v="Police"/>
    <s v="VA"/>
    <s v="Hillsdale"/>
    <n v="8"/>
    <n v="1"/>
    <s v="Yes"/>
    <n v="1"/>
    <x v="0"/>
    <x v="1"/>
    <x v="542"/>
    <x v="471"/>
    <x v="73"/>
    <n v="5120"/>
    <x v="1"/>
    <x v="5"/>
    <x v="3"/>
    <x v="0"/>
    <s v="Medium"/>
    <s v="Morning"/>
    <x v="16"/>
  </r>
  <r>
    <n v="362"/>
    <n v="50"/>
    <n v="114839"/>
    <d v="2006-01-01T00:00:00"/>
    <s v="IL"/>
    <s v="250/500"/>
    <n v="500"/>
    <n v="1198.3399999999999"/>
    <n v="4000000"/>
    <n v="619735"/>
    <s v="MALE"/>
    <s v="Associate"/>
    <s v="Sales"/>
    <s v="Wife"/>
    <n v="53000"/>
    <n v="-72500"/>
    <d v="2015-01-07T00:00:00"/>
    <s v="Multi-Vehicle Collision"/>
    <s v="Side Collision"/>
    <s v="Total Loss"/>
    <s v="Fire"/>
    <s v="NY"/>
    <s v="Columbus"/>
    <n v="17"/>
    <n v="3"/>
    <s v="Unknown"/>
    <n v="1"/>
    <x v="0"/>
    <x v="2"/>
    <x v="105"/>
    <x v="18"/>
    <x v="19"/>
    <n v="44380"/>
    <x v="5"/>
    <x v="6"/>
    <x v="20"/>
    <x v="0"/>
    <s v="Low"/>
    <s v="Afternoon"/>
    <x v="16"/>
  </r>
  <r>
    <n v="83"/>
    <n v="24"/>
    <n v="265093"/>
    <d v="2006-01-01T00:00:00"/>
    <s v="IN"/>
    <s v="500/1000"/>
    <n v="1000"/>
    <n v="1070.6300000000001"/>
    <n v="0"/>
    <n v="462106"/>
    <s v="FEMALE"/>
    <s v="High School"/>
    <s v="Machine-Op-Inspct"/>
    <s v="Unmarried"/>
    <n v="0"/>
    <n v="0"/>
    <d v="2015-02-20T00:00:00"/>
    <s v="Multi-Vehicle Collision"/>
    <s v="Front Collision"/>
    <s v="Total Loss"/>
    <s v="Fire"/>
    <s v="NY"/>
    <s v="Arlington"/>
    <n v="0"/>
    <n v="3"/>
    <s v="Unknown"/>
    <n v="0"/>
    <x v="0"/>
    <x v="2"/>
    <x v="543"/>
    <x v="472"/>
    <x v="470"/>
    <n v="43120"/>
    <x v="0"/>
    <x v="25"/>
    <x v="7"/>
    <x v="0"/>
    <s v="Medium"/>
    <s v="Night"/>
    <x v="16"/>
  </r>
  <r>
    <n v="446"/>
    <n v="61"/>
    <n v="338070"/>
    <d v="2006-01-25T00:00:00"/>
    <s v="IN"/>
    <s v="500/1000"/>
    <n v="1000"/>
    <n v="1037.32"/>
    <n v="0"/>
    <n v="438837"/>
    <s v="FEMALE"/>
    <s v="High School"/>
    <s v="Tech-Support"/>
    <s v="Wife"/>
    <n v="0"/>
    <n v="-15700"/>
    <d v="2015-01-30T00:00:00"/>
    <s v="Multi-Vehicle Collision"/>
    <s v="Rear Collision"/>
    <s v="Minor Damage"/>
    <s v="Police"/>
    <s v="NC"/>
    <s v="Hillsdale"/>
    <n v="1"/>
    <n v="3"/>
    <s v="Unknown"/>
    <n v="2"/>
    <x v="0"/>
    <x v="2"/>
    <x v="544"/>
    <x v="473"/>
    <x v="340"/>
    <n v="60660"/>
    <x v="1"/>
    <x v="30"/>
    <x v="6"/>
    <x v="0"/>
    <s v="Medium"/>
    <s v="Night"/>
    <x v="16"/>
  </r>
  <r>
    <n v="243"/>
    <n v="43"/>
    <n v="367595"/>
    <d v="2006-02-03T00:00:00"/>
    <s v="IN"/>
    <s v="500/1000"/>
    <n v="500"/>
    <n v="1307.74"/>
    <n v="0"/>
    <n v="466137"/>
    <s v="FEMALE"/>
    <s v="Associate"/>
    <s v="Machine-Op-Inspct"/>
    <s v="Own-Child"/>
    <n v="0"/>
    <n v="-75700"/>
    <d v="2015-01-28T00:00:00"/>
    <s v="Multi-Vehicle Collision"/>
    <s v="Front Collision"/>
    <s v="Major Damage"/>
    <s v="Ambulance"/>
    <s v="SC"/>
    <s v="River wood"/>
    <n v="10"/>
    <n v="3"/>
    <s v="Unknown"/>
    <n v="0"/>
    <x v="0"/>
    <x v="2"/>
    <x v="545"/>
    <x v="474"/>
    <x v="471"/>
    <n v="29190"/>
    <x v="13"/>
    <x v="32"/>
    <x v="12"/>
    <x v="0"/>
    <s v="Low"/>
    <s v="Morning"/>
    <x v="16"/>
  </r>
  <r>
    <n v="325"/>
    <n v="47"/>
    <n v="900628"/>
    <d v="2006-02-05T00:00:00"/>
    <s v="IN"/>
    <s v="500/1000"/>
    <n v="1000"/>
    <n v="1690.27"/>
    <n v="0"/>
    <n v="438830"/>
    <s v="FEMALE"/>
    <s v="Associate"/>
    <s v="Protective-Serv"/>
    <s v="Not-In-Family"/>
    <n v="61500"/>
    <n v="0"/>
    <d v="2015-01-14T00:00:00"/>
    <s v="Single Vehicle Collision"/>
    <s v="Side Collision"/>
    <s v="Major Damage"/>
    <s v="Fire"/>
    <s v="VA"/>
    <s v="Springfield"/>
    <n v="11"/>
    <n v="1"/>
    <s v="Yes"/>
    <n v="0"/>
    <x v="3"/>
    <x v="2"/>
    <x v="546"/>
    <x v="118"/>
    <x v="372"/>
    <n v="59670"/>
    <x v="4"/>
    <x v="29"/>
    <x v="17"/>
    <x v="1"/>
    <s v="Medium"/>
    <s v="Morning"/>
    <x v="16"/>
  </r>
  <r>
    <n v="252"/>
    <n v="39"/>
    <n v="868283"/>
    <d v="2006-02-06T00:00:00"/>
    <s v="IN"/>
    <s v="250/500"/>
    <n v="1000"/>
    <n v="1086.21"/>
    <n v="0"/>
    <n v="455340"/>
    <s v="MALE"/>
    <s v="JD"/>
    <s v="Farming-Fishing"/>
    <s v="Unmarried"/>
    <n v="68500"/>
    <n v="-57500"/>
    <d v="2015-02-13T00:00:00"/>
    <s v="Single Vehicle Collision"/>
    <s v="Side Collision"/>
    <s v="Minor Damage"/>
    <s v="Police"/>
    <s v="SC"/>
    <s v="Springfield"/>
    <n v="18"/>
    <n v="1"/>
    <s v="Unknown"/>
    <n v="1"/>
    <x v="2"/>
    <x v="0"/>
    <x v="547"/>
    <x v="475"/>
    <x v="472"/>
    <n v="39270"/>
    <x v="1"/>
    <x v="5"/>
    <x v="19"/>
    <x v="0"/>
    <s v="Medium"/>
    <s v="Evening"/>
    <x v="16"/>
  </r>
  <r>
    <n v="162"/>
    <n v="31"/>
    <n v="386690"/>
    <d v="2006-02-21T00:00:00"/>
    <s v="IN"/>
    <s v="100/300"/>
    <n v="1000"/>
    <n v="1050.24"/>
    <n v="0"/>
    <n v="456789"/>
    <s v="FEMALE"/>
    <s v="Masters"/>
    <s v="Adm-Clerical"/>
    <s v="Wife"/>
    <n v="30700"/>
    <n v="0"/>
    <d v="2015-02-26T00:00:00"/>
    <s v="Parked Car"/>
    <s v="Unknown"/>
    <s v="Minor Damage"/>
    <s v="None"/>
    <s v="NC"/>
    <s v="Arlington"/>
    <n v="7"/>
    <n v="1"/>
    <s v="Unknown"/>
    <n v="0"/>
    <x v="1"/>
    <x v="2"/>
    <x v="548"/>
    <x v="476"/>
    <x v="203"/>
    <n v="2520"/>
    <x v="11"/>
    <x v="31"/>
    <x v="18"/>
    <x v="1"/>
    <s v="Medium"/>
    <s v="Morning"/>
    <x v="16"/>
  </r>
  <r>
    <n v="153"/>
    <n v="34"/>
    <n v="798177"/>
    <d v="2006-03-04T00:00:00"/>
    <s v="IL"/>
    <s v="500/1000"/>
    <n v="1000"/>
    <n v="873.64"/>
    <n v="4000000"/>
    <n v="432934"/>
    <s v="FEMALE"/>
    <s v="Associate"/>
    <s v="Priv-House-Serv"/>
    <s v="Husband"/>
    <n v="800"/>
    <n v="0"/>
    <d v="2015-01-30T00:00:00"/>
    <s v="Multi-Vehicle Collision"/>
    <s v="Front Collision"/>
    <s v="Minor Damage"/>
    <s v="Other"/>
    <s v="SC"/>
    <s v="Columbus"/>
    <n v="9"/>
    <n v="3"/>
    <s v="No"/>
    <n v="2"/>
    <x v="0"/>
    <x v="0"/>
    <x v="549"/>
    <x v="477"/>
    <x v="473"/>
    <n v="45600"/>
    <x v="2"/>
    <x v="11"/>
    <x v="11"/>
    <x v="0"/>
    <s v="Medium"/>
    <s v="Morning"/>
    <x v="16"/>
  </r>
  <r>
    <n v="69"/>
    <n v="26"/>
    <n v="593390"/>
    <d v="2006-03-24T00:00:00"/>
    <s v="IL"/>
    <s v="100/300"/>
    <n v="2000"/>
    <n v="924.72"/>
    <n v="0"/>
    <n v="437688"/>
    <s v="FEMALE"/>
    <s v="High School"/>
    <s v="Machine-Op-Inspct"/>
    <s v="Unmarried"/>
    <n v="0"/>
    <n v="0"/>
    <d v="2015-01-07T00:00:00"/>
    <s v="Single Vehicle Collision"/>
    <s v="Front Collision"/>
    <s v="Minor Damage"/>
    <s v="Fire"/>
    <s v="NY"/>
    <s v="Columbus"/>
    <n v="14"/>
    <n v="1"/>
    <s v="No"/>
    <n v="2"/>
    <x v="2"/>
    <x v="2"/>
    <x v="135"/>
    <x v="478"/>
    <x v="132"/>
    <n v="47340"/>
    <x v="3"/>
    <x v="3"/>
    <x v="12"/>
    <x v="0"/>
    <s v="High"/>
    <s v="Afternoon"/>
    <x v="16"/>
  </r>
  <r>
    <n v="41"/>
    <n v="26"/>
    <n v="619589"/>
    <d v="2006-03-28T00:00:00"/>
    <s v="IL"/>
    <s v="100/300"/>
    <n v="1000"/>
    <n v="1383.13"/>
    <n v="0"/>
    <n v="618405"/>
    <s v="FEMALE"/>
    <s v="JD"/>
    <s v="Prof-Specialty"/>
    <s v="Own-Child"/>
    <n v="46700"/>
    <n v="0"/>
    <d v="2015-02-28T00:00:00"/>
    <s v="Vehicle Theft"/>
    <s v="Unknown"/>
    <s v="Trivial Damage"/>
    <s v="Police"/>
    <s v="SC"/>
    <s v="River wood"/>
    <n v="12"/>
    <n v="1"/>
    <s v="Yes"/>
    <n v="1"/>
    <x v="0"/>
    <x v="0"/>
    <x v="339"/>
    <x v="217"/>
    <x v="311"/>
    <n v="5300"/>
    <x v="13"/>
    <x v="37"/>
    <x v="2"/>
    <x v="0"/>
    <s v="Medium"/>
    <s v="Afternoon"/>
    <x v="16"/>
  </r>
  <r>
    <n v="291"/>
    <n v="46"/>
    <n v="832746"/>
    <d v="2006-04-13T00:00:00"/>
    <s v="OH"/>
    <s v="500/1000"/>
    <n v="1000"/>
    <n v="994.74"/>
    <n v="0"/>
    <n v="452701"/>
    <s v="FEMALE"/>
    <s v="High School"/>
    <s v="Adm-Clerical"/>
    <s v="Own-Child"/>
    <n v="0"/>
    <n v="-55300"/>
    <d v="2015-01-25T00:00:00"/>
    <s v="Parked Car"/>
    <s v="Unknown"/>
    <s v="Minor Damage"/>
    <s v="Police"/>
    <s v="SC"/>
    <s v="Hillsdale"/>
    <n v="8"/>
    <n v="1"/>
    <s v="No"/>
    <n v="2"/>
    <x v="2"/>
    <x v="1"/>
    <x v="550"/>
    <x v="414"/>
    <x v="171"/>
    <n v="4340"/>
    <x v="12"/>
    <x v="36"/>
    <x v="6"/>
    <x v="1"/>
    <s v="Medium"/>
    <s v="Morning"/>
    <x v="16"/>
  </r>
  <r>
    <n v="253"/>
    <n v="46"/>
    <n v="247505"/>
    <d v="2006-04-19T00:00:00"/>
    <s v="IL"/>
    <s v="100/300"/>
    <n v="500"/>
    <n v="1358.2"/>
    <n v="0"/>
    <n v="477636"/>
    <s v="FEMALE"/>
    <s v="MD"/>
    <s v="Transport-Moving"/>
    <s v="Husband"/>
    <n v="52900"/>
    <n v="0"/>
    <d v="2015-02-14T00:00:00"/>
    <s v="Multi-Vehicle Collision"/>
    <s v="Front Collision"/>
    <s v="Major Damage"/>
    <s v="Ambulance"/>
    <s v="NY"/>
    <s v="Columbus"/>
    <n v="11"/>
    <n v="3"/>
    <s v="Yes"/>
    <n v="0"/>
    <x v="1"/>
    <x v="2"/>
    <x v="551"/>
    <x v="479"/>
    <x v="474"/>
    <n v="46960"/>
    <x v="13"/>
    <x v="32"/>
    <x v="19"/>
    <x v="0"/>
    <s v="Low"/>
    <s v="Morning"/>
    <x v="16"/>
  </r>
  <r>
    <n v="186"/>
    <n v="38"/>
    <n v="536052"/>
    <d v="2006-04-21T00:00:00"/>
    <s v="OH"/>
    <s v="250/500"/>
    <n v="2000"/>
    <n v="1218.56"/>
    <n v="0"/>
    <n v="477373"/>
    <s v="FEMALE"/>
    <s v="Masters"/>
    <s v="Transport-Moving"/>
    <s v="Husband"/>
    <n v="39300"/>
    <n v="-60300"/>
    <d v="2015-03-01T00:00:00"/>
    <s v="Multi-Vehicle Collision"/>
    <s v="Front Collision"/>
    <s v="Total Loss"/>
    <s v="Police"/>
    <s v="VA"/>
    <s v="Arlington"/>
    <n v="23"/>
    <n v="3"/>
    <s v="Yes"/>
    <n v="2"/>
    <x v="2"/>
    <x v="0"/>
    <x v="292"/>
    <x v="263"/>
    <x v="267"/>
    <n v="51570"/>
    <x v="8"/>
    <x v="13"/>
    <x v="14"/>
    <x v="1"/>
    <s v="High"/>
    <s v="Evening"/>
    <x v="16"/>
  </r>
  <r>
    <n v="37"/>
    <n v="23"/>
    <n v="448961"/>
    <d v="2006-04-30T00:00:00"/>
    <s v="IL"/>
    <s v="500/1000"/>
    <n v="500"/>
    <n v="1475.93"/>
    <n v="0"/>
    <n v="441648"/>
    <s v="FEMALE"/>
    <s v="College"/>
    <s v="Prof-Specialty"/>
    <s v="Husband"/>
    <n v="0"/>
    <n v="-67400"/>
    <d v="2015-01-16T00:00:00"/>
    <s v="Multi-Vehicle Collision"/>
    <s v="Side Collision"/>
    <s v="Minor Damage"/>
    <s v="Other"/>
    <s v="SC"/>
    <s v="Springfield"/>
    <n v="17"/>
    <n v="3"/>
    <s v="Yes"/>
    <n v="1"/>
    <x v="1"/>
    <x v="2"/>
    <x v="552"/>
    <x v="480"/>
    <x v="475"/>
    <n v="40180"/>
    <x v="4"/>
    <x v="29"/>
    <x v="16"/>
    <x v="0"/>
    <s v="Low"/>
    <s v="Afternoon"/>
    <x v="16"/>
  </r>
  <r>
    <n v="45"/>
    <n v="38"/>
    <n v="589749"/>
    <d v="2006-05-14T00:00:00"/>
    <s v="IN"/>
    <s v="100/300"/>
    <n v="1000"/>
    <n v="1197.71"/>
    <n v="0"/>
    <n v="470117"/>
    <s v="MALE"/>
    <s v="Masters"/>
    <s v="Machine-Op-Inspct"/>
    <s v="Not-In-Family"/>
    <n v="29000"/>
    <n v="0"/>
    <d v="2015-02-14T00:00:00"/>
    <s v="Multi-Vehicle Collision"/>
    <s v="Front Collision"/>
    <s v="Total Loss"/>
    <s v="Ambulance"/>
    <s v="WV"/>
    <s v="Springfield"/>
    <n v="17"/>
    <n v="3"/>
    <s v="Unknown"/>
    <n v="2"/>
    <x v="1"/>
    <x v="0"/>
    <x v="553"/>
    <x v="481"/>
    <x v="476"/>
    <n v="52160"/>
    <x v="7"/>
    <x v="16"/>
    <x v="18"/>
    <x v="0"/>
    <s v="Medium"/>
    <s v="Afternoon"/>
    <x v="16"/>
  </r>
  <r>
    <n v="1"/>
    <n v="29"/>
    <n v="357949"/>
    <d v="2006-05-24T00:00:00"/>
    <s v="OH"/>
    <s v="500/1000"/>
    <n v="500"/>
    <n v="854.58"/>
    <n v="0"/>
    <n v="612826"/>
    <s v="FEMALE"/>
    <s v="JD"/>
    <s v="Craft-Repair"/>
    <s v="Other-Relative"/>
    <n v="52200"/>
    <n v="0"/>
    <d v="2015-01-01T00:00:00"/>
    <s v="Single Vehicle Collision"/>
    <s v="Side Collision"/>
    <s v="Minor Damage"/>
    <s v="Police"/>
    <s v="SC"/>
    <s v="Northbrook"/>
    <n v="15"/>
    <n v="1"/>
    <s v="Unknown"/>
    <n v="2"/>
    <x v="3"/>
    <x v="1"/>
    <x v="554"/>
    <x v="482"/>
    <x v="477"/>
    <n v="55230"/>
    <x v="0"/>
    <x v="25"/>
    <x v="7"/>
    <x v="0"/>
    <s v="Low"/>
    <s v="Afternoon"/>
    <x v="16"/>
  </r>
  <r>
    <n v="122"/>
    <n v="34"/>
    <n v="139872"/>
    <d v="2006-06-01T00:00:00"/>
    <s v="IN"/>
    <s v="250/500"/>
    <n v="1000"/>
    <n v="1220.71"/>
    <n v="0"/>
    <n v="603639"/>
    <s v="MALE"/>
    <s v="PhD"/>
    <s v="Machine-Op-Inspct"/>
    <s v="Own-Child"/>
    <n v="58600"/>
    <n v="-28700"/>
    <d v="2015-02-27T00:00:00"/>
    <s v="Parked Car"/>
    <s v="Unknown"/>
    <s v="Minor Damage"/>
    <s v="None"/>
    <s v="SC"/>
    <s v="North bend"/>
    <n v="5"/>
    <n v="1"/>
    <s v="Unknown"/>
    <n v="2"/>
    <x v="0"/>
    <x v="1"/>
    <x v="555"/>
    <x v="483"/>
    <x v="295"/>
    <n v="5040"/>
    <x v="9"/>
    <x v="34"/>
    <x v="18"/>
    <x v="0"/>
    <s v="Medium"/>
    <s v="Night"/>
    <x v="16"/>
  </r>
  <r>
    <n v="244"/>
    <n v="40"/>
    <n v="594739"/>
    <d v="2006-06-16T00:00:00"/>
    <s v="IL"/>
    <s v="100/300"/>
    <n v="500"/>
    <n v="1342.8"/>
    <n v="0"/>
    <n v="439502"/>
    <s v="FEMALE"/>
    <s v="MD"/>
    <s v="Sales"/>
    <s v="Husband"/>
    <n v="0"/>
    <n v="0"/>
    <d v="2015-02-02T00:00:00"/>
    <s v="Vehicle Theft"/>
    <s v="Unknown"/>
    <s v="Trivial Damage"/>
    <s v="Police"/>
    <s v="NY"/>
    <s v="Springfield"/>
    <n v="2"/>
    <n v="1"/>
    <s v="Yes"/>
    <n v="1"/>
    <x v="3"/>
    <x v="1"/>
    <x v="431"/>
    <x v="264"/>
    <x v="184"/>
    <n v="4620"/>
    <x v="6"/>
    <x v="7"/>
    <x v="0"/>
    <x v="0"/>
    <s v="Low"/>
    <s v="Night"/>
    <x v="16"/>
  </r>
  <r>
    <n v="231"/>
    <n v="43"/>
    <n v="655787"/>
    <d v="2006-06-17T00:00:00"/>
    <s v="IL"/>
    <s v="250/500"/>
    <n v="2000"/>
    <n v="972.47"/>
    <n v="0"/>
    <n v="441981"/>
    <s v="MALE"/>
    <s v="College"/>
    <s v="Protective-Serv"/>
    <s v="Wife"/>
    <n v="0"/>
    <n v="-58100"/>
    <d v="2015-02-01T00:00:00"/>
    <s v="Multi-Vehicle Collision"/>
    <s v="Front Collision"/>
    <s v="Minor Damage"/>
    <s v="Police"/>
    <s v="PA"/>
    <s v="Hillsdale"/>
    <n v="15"/>
    <n v="3"/>
    <s v="Yes"/>
    <n v="2"/>
    <x v="2"/>
    <x v="1"/>
    <x v="503"/>
    <x v="484"/>
    <x v="478"/>
    <n v="53970"/>
    <x v="3"/>
    <x v="10"/>
    <x v="16"/>
    <x v="0"/>
    <s v="High"/>
    <s v="Afternoon"/>
    <x v="16"/>
  </r>
  <r>
    <n v="228"/>
    <n v="42"/>
    <n v="342868"/>
    <d v="2006-06-27T00:00:00"/>
    <s v="IN"/>
    <s v="250/500"/>
    <n v="2000"/>
    <n v="1197.22"/>
    <n v="5000000"/>
    <n v="468176"/>
    <s v="MALE"/>
    <s v="MD"/>
    <s v="Machine-Op-Inspct"/>
    <s v="Other-Relative"/>
    <n v="0"/>
    <n v="0"/>
    <d v="2015-01-21T00:00:00"/>
    <s v="Vehicle Theft"/>
    <s v="Unknown"/>
    <s v="Minor Damage"/>
    <s v="Police"/>
    <s v="VA"/>
    <s v="River wood"/>
    <n v="8"/>
    <n v="1"/>
    <s v="Unknown"/>
    <n v="0"/>
    <x v="1"/>
    <x v="0"/>
    <x v="556"/>
    <x v="72"/>
    <x v="268"/>
    <n v="3510"/>
    <x v="5"/>
    <x v="6"/>
    <x v="11"/>
    <x v="1"/>
    <s v="High"/>
    <s v="Morning"/>
    <x v="16"/>
  </r>
  <r>
    <n v="56"/>
    <n v="29"/>
    <n v="302669"/>
    <d v="2006-06-29T00:00:00"/>
    <s v="IL"/>
    <s v="100/300"/>
    <n v="1000"/>
    <n v="1523.17"/>
    <n v="0"/>
    <n v="610479"/>
    <s v="MALE"/>
    <s v="Masters"/>
    <s v="Prof-Specialty"/>
    <s v="Own-Child"/>
    <n v="0"/>
    <n v="0"/>
    <d v="2015-02-21T00:00:00"/>
    <s v="Multi-Vehicle Collision"/>
    <s v="Front Collision"/>
    <s v="Major Damage"/>
    <s v="Fire"/>
    <s v="PA"/>
    <s v="North bend"/>
    <n v="10"/>
    <n v="3"/>
    <s v="Unknown"/>
    <n v="1"/>
    <x v="2"/>
    <x v="1"/>
    <x v="557"/>
    <x v="485"/>
    <x v="479"/>
    <n v="70920"/>
    <x v="13"/>
    <x v="37"/>
    <x v="20"/>
    <x v="0"/>
    <s v="Medium"/>
    <s v="Morning"/>
    <x v="16"/>
  </r>
  <r>
    <n v="257"/>
    <n v="44"/>
    <n v="109392"/>
    <d v="2006-07-12T00:00:00"/>
    <s v="OH"/>
    <s v="100/300"/>
    <n v="1000"/>
    <n v="1280.8800000000001"/>
    <n v="0"/>
    <n v="433981"/>
    <s v="MALE"/>
    <s v="MD"/>
    <s v="Other-Service"/>
    <s v="Other-Relative"/>
    <n v="59400"/>
    <n v="-32200"/>
    <d v="2015-02-06T00:00:00"/>
    <s v="Single Vehicle Collision"/>
    <s v="Rear Collision"/>
    <s v="Total Loss"/>
    <s v="Other"/>
    <s v="WV"/>
    <s v="River wood"/>
    <n v="21"/>
    <n v="1"/>
    <s v="No"/>
    <n v="0"/>
    <x v="0"/>
    <x v="2"/>
    <x v="558"/>
    <x v="0"/>
    <x v="480"/>
    <n v="41760"/>
    <x v="10"/>
    <x v="21"/>
    <x v="8"/>
    <x v="0"/>
    <s v="Medium"/>
    <s v="Evening"/>
    <x v="16"/>
  </r>
  <r>
    <n v="282"/>
    <n v="43"/>
    <n v="982678"/>
    <d v="2006-07-19T00:00:00"/>
    <s v="OH"/>
    <s v="250/500"/>
    <n v="500"/>
    <n v="1452.27"/>
    <n v="0"/>
    <n v="611996"/>
    <s v="MALE"/>
    <s v="MD"/>
    <s v="Farming-Fishing"/>
    <s v="Not-In-Family"/>
    <n v="75800"/>
    <n v="0"/>
    <d v="2015-01-08T00:00:00"/>
    <s v="Single Vehicle Collision"/>
    <s v="Side Collision"/>
    <s v="Major Damage"/>
    <s v="Ambulance"/>
    <s v="SC"/>
    <s v="North bend"/>
    <n v="19"/>
    <n v="1"/>
    <s v="No"/>
    <n v="1"/>
    <x v="2"/>
    <x v="2"/>
    <x v="244"/>
    <x v="218"/>
    <x v="225"/>
    <n v="32760"/>
    <x v="3"/>
    <x v="3"/>
    <x v="11"/>
    <x v="1"/>
    <s v="Low"/>
    <s v="Evening"/>
    <x v="16"/>
  </r>
  <r>
    <n v="127"/>
    <n v="34"/>
    <n v="291544"/>
    <d v="2006-08-02T00:00:00"/>
    <s v="OH"/>
    <s v="500/1000"/>
    <n v="500"/>
    <n v="1319.97"/>
    <n v="0"/>
    <n v="604681"/>
    <s v="FEMALE"/>
    <s v="Associate"/>
    <s v="Craft-Repair"/>
    <s v="Own-Child"/>
    <n v="73700"/>
    <n v="0"/>
    <d v="2015-01-06T00:00:00"/>
    <s v="Vehicle Theft"/>
    <s v="Unknown"/>
    <s v="Minor Damage"/>
    <s v="None"/>
    <s v="NC"/>
    <s v="Arlington"/>
    <n v="8"/>
    <n v="1"/>
    <s v="Yes"/>
    <n v="1"/>
    <x v="3"/>
    <x v="0"/>
    <x v="352"/>
    <x v="431"/>
    <x v="432"/>
    <n v="3290"/>
    <x v="8"/>
    <x v="18"/>
    <x v="14"/>
    <x v="0"/>
    <s v="Low"/>
    <s v="Morning"/>
    <x v="16"/>
  </r>
  <r>
    <n v="210"/>
    <n v="37"/>
    <n v="218684"/>
    <d v="2006-08-05T00:00:00"/>
    <s v="IN"/>
    <s v="500/1000"/>
    <n v="2000"/>
    <n v="1048.46"/>
    <n v="0"/>
    <n v="466676"/>
    <s v="MALE"/>
    <s v="High School"/>
    <s v="Priv-House-Serv"/>
    <s v="Not-In-Family"/>
    <n v="59900"/>
    <n v="0"/>
    <d v="2015-01-05T00:00:00"/>
    <s v="Vehicle Theft"/>
    <s v="Unknown"/>
    <s v="Trivial Damage"/>
    <s v="None"/>
    <s v="OH"/>
    <s v="Columbus"/>
    <n v="9"/>
    <n v="1"/>
    <s v="Unknown"/>
    <n v="1"/>
    <x v="2"/>
    <x v="0"/>
    <x v="241"/>
    <x v="177"/>
    <x v="201"/>
    <n v="5310"/>
    <x v="4"/>
    <x v="29"/>
    <x v="10"/>
    <x v="0"/>
    <s v="High"/>
    <s v="Morning"/>
    <x v="16"/>
  </r>
  <r>
    <n v="274"/>
    <n v="44"/>
    <n v="771509"/>
    <d v="2006-08-10T00:00:00"/>
    <s v="IN"/>
    <s v="500/1000"/>
    <n v="500"/>
    <n v="1395.58"/>
    <n v="0"/>
    <n v="466612"/>
    <s v="FEMALE"/>
    <s v="JD"/>
    <s v="Tech-Support"/>
    <s v="Husband"/>
    <n v="0"/>
    <n v="0"/>
    <d v="2015-02-05T00:00:00"/>
    <s v="Vehicle Theft"/>
    <s v="Unknown"/>
    <s v="Minor Damage"/>
    <s v="Police"/>
    <s v="WV"/>
    <s v="Springfield"/>
    <n v="7"/>
    <n v="1"/>
    <s v="No"/>
    <n v="2"/>
    <x v="0"/>
    <x v="0"/>
    <x v="559"/>
    <x v="161"/>
    <x v="133"/>
    <n v="3870"/>
    <x v="11"/>
    <x v="31"/>
    <x v="15"/>
    <x v="0"/>
    <s v="Low"/>
    <s v="Morning"/>
    <x v="16"/>
  </r>
  <r>
    <n v="124"/>
    <n v="32"/>
    <n v="140977"/>
    <d v="2006-08-18T00:00:00"/>
    <s v="IN"/>
    <s v="100/300"/>
    <n v="1000"/>
    <n v="1310.71"/>
    <n v="0"/>
    <n v="469875"/>
    <s v="FEMALE"/>
    <s v="Masters"/>
    <s v="Farming-Fishing"/>
    <s v="Wife"/>
    <n v="29300"/>
    <n v="0"/>
    <d v="2015-02-25T00:00:00"/>
    <s v="Single Vehicle Collision"/>
    <s v="Side Collision"/>
    <s v="Total Loss"/>
    <s v="Ambulance"/>
    <s v="NY"/>
    <s v="Columbus"/>
    <n v="23"/>
    <n v="1"/>
    <s v="Yes"/>
    <n v="0"/>
    <x v="0"/>
    <x v="2"/>
    <x v="560"/>
    <x v="216"/>
    <x v="481"/>
    <n v="46160"/>
    <x v="6"/>
    <x v="7"/>
    <x v="7"/>
    <x v="0"/>
    <s v="Medium"/>
    <s v="Evening"/>
    <x v="16"/>
  </r>
  <r>
    <n v="265"/>
    <n v="40"/>
    <n v="430029"/>
    <d v="2006-08-21T00:00:00"/>
    <s v="IL"/>
    <s v="250/500"/>
    <n v="1000"/>
    <n v="1454.43"/>
    <n v="0"/>
    <n v="459407"/>
    <s v="FEMALE"/>
    <s v="MD"/>
    <s v="Protective-Serv"/>
    <s v="Husband"/>
    <n v="0"/>
    <n v="0"/>
    <d v="2015-02-21T00:00:00"/>
    <s v="Multi-Vehicle Collision"/>
    <s v="Rear Collision"/>
    <s v="Total Loss"/>
    <s v="Other"/>
    <s v="NY"/>
    <s v="Arlington"/>
    <n v="17"/>
    <n v="3"/>
    <s v="No"/>
    <n v="2"/>
    <x v="3"/>
    <x v="0"/>
    <x v="561"/>
    <x v="486"/>
    <x v="5"/>
    <n v="48230"/>
    <x v="10"/>
    <x v="15"/>
    <x v="8"/>
    <x v="0"/>
    <s v="Medium"/>
    <s v="Afternoon"/>
    <x v="16"/>
  </r>
  <r>
    <n v="108"/>
    <n v="32"/>
    <n v="439828"/>
    <d v="2006-09-07T00:00:00"/>
    <s v="OH"/>
    <s v="500/1000"/>
    <n v="2000"/>
    <n v="1257"/>
    <n v="4000000"/>
    <n v="616341"/>
    <s v="FEMALE"/>
    <s v="High School"/>
    <s v="Machine-Op-Inspct"/>
    <s v="Unmarried"/>
    <n v="63900"/>
    <n v="-43700"/>
    <d v="2015-01-11T00:00:00"/>
    <s v="Single Vehicle Collision"/>
    <s v="Front Collision"/>
    <s v="Total Loss"/>
    <s v="Other"/>
    <s v="WV"/>
    <s v="Northbrook"/>
    <n v="23"/>
    <n v="1"/>
    <s v="No"/>
    <n v="1"/>
    <x v="3"/>
    <x v="2"/>
    <x v="562"/>
    <x v="404"/>
    <x v="406"/>
    <n v="44560"/>
    <x v="7"/>
    <x v="16"/>
    <x v="10"/>
    <x v="0"/>
    <s v="High"/>
    <s v="Evening"/>
    <x v="16"/>
  </r>
  <r>
    <n v="109"/>
    <n v="29"/>
    <n v="488464"/>
    <d v="2006-10-01T00:00:00"/>
    <s v="OH"/>
    <s v="100/300"/>
    <n v="2000"/>
    <n v="1007.28"/>
    <n v="6000000"/>
    <n v="457727"/>
    <s v="FEMALE"/>
    <s v="High School"/>
    <s v="Adm-Clerical"/>
    <s v="Husband"/>
    <n v="0"/>
    <n v="0"/>
    <d v="2015-02-21T00:00:00"/>
    <s v="Multi-Vehicle Collision"/>
    <s v="Side Collision"/>
    <s v="Minor Damage"/>
    <s v="Police"/>
    <s v="NY"/>
    <s v="River wood"/>
    <n v="17"/>
    <n v="3"/>
    <s v="No"/>
    <n v="1"/>
    <x v="3"/>
    <x v="1"/>
    <x v="563"/>
    <x v="487"/>
    <x v="482"/>
    <n v="57960"/>
    <x v="13"/>
    <x v="32"/>
    <x v="20"/>
    <x v="0"/>
    <s v="High"/>
    <s v="Afternoon"/>
    <x v="16"/>
  </r>
  <r>
    <n v="256"/>
    <n v="39"/>
    <n v="104594"/>
    <d v="2006-10-12T00:00:00"/>
    <s v="OH"/>
    <s v="250/500"/>
    <n v="1000"/>
    <n v="1351.1"/>
    <n v="0"/>
    <n v="478456"/>
    <s v="FEMALE"/>
    <s v="PhD"/>
    <s v="Tech-Support"/>
    <s v="Unmarried"/>
    <n v="0"/>
    <n v="0"/>
    <d v="2015-01-02T00:00:00"/>
    <s v="Multi-Vehicle Collision"/>
    <s v="Rear Collision"/>
    <s v="Major Damage"/>
    <s v="Fire"/>
    <s v="SC"/>
    <s v="Arlington"/>
    <n v="19"/>
    <n v="3"/>
    <s v="No"/>
    <n v="0"/>
    <x v="2"/>
    <x v="2"/>
    <x v="421"/>
    <x v="200"/>
    <x v="139"/>
    <n v="51280"/>
    <x v="8"/>
    <x v="13"/>
    <x v="7"/>
    <x v="1"/>
    <s v="Medium"/>
    <s v="Evening"/>
    <x v="16"/>
  </r>
  <r>
    <n v="13"/>
    <n v="21"/>
    <n v="990998"/>
    <d v="2006-10-18T00:00:00"/>
    <s v="IN"/>
    <s v="100/300"/>
    <n v="1000"/>
    <n v="1556.31"/>
    <n v="0"/>
    <n v="463809"/>
    <s v="MALE"/>
    <s v="Associate"/>
    <s v="Prof-Specialty"/>
    <s v="Not-In-Family"/>
    <n v="0"/>
    <n v="-75000"/>
    <d v="2015-01-19T00:00:00"/>
    <s v="Multi-Vehicle Collision"/>
    <s v="Side Collision"/>
    <s v="Total Loss"/>
    <s v="Police"/>
    <s v="NY"/>
    <s v="Hillsdale"/>
    <n v="19"/>
    <n v="3"/>
    <s v="Yes"/>
    <n v="2"/>
    <x v="1"/>
    <x v="1"/>
    <x v="564"/>
    <x v="243"/>
    <x v="483"/>
    <n v="77670"/>
    <x v="10"/>
    <x v="19"/>
    <x v="0"/>
    <x v="0"/>
    <s v="Medium"/>
    <s v="Evening"/>
    <x v="16"/>
  </r>
  <r>
    <n v="17"/>
    <n v="39"/>
    <n v="774895"/>
    <d v="2006-10-28T00:00:00"/>
    <s v="IL"/>
    <s v="250/500"/>
    <n v="1000"/>
    <n v="840.95"/>
    <n v="0"/>
    <n v="431202"/>
    <s v="FEMALE"/>
    <s v="JD"/>
    <s v="Adm-Clerical"/>
    <s v="Unmarried"/>
    <n v="32500"/>
    <n v="-80800"/>
    <d v="2015-02-26T00:00:00"/>
    <s v="Parked Car"/>
    <s v="Unknown"/>
    <s v="Trivial Damage"/>
    <s v="Police"/>
    <s v="SC"/>
    <s v="Arlington"/>
    <n v="9"/>
    <n v="1"/>
    <s v="Unknown"/>
    <n v="2"/>
    <x v="0"/>
    <x v="0"/>
    <x v="565"/>
    <x v="123"/>
    <x v="386"/>
    <n v="2580"/>
    <x v="7"/>
    <x v="16"/>
    <x v="8"/>
    <x v="0"/>
    <s v="Medium"/>
    <s v="Morning"/>
    <x v="16"/>
  </r>
  <r>
    <n v="219"/>
    <n v="40"/>
    <n v="786957"/>
    <d v="2006-10-29T00:00:00"/>
    <s v="OH"/>
    <s v="100/300"/>
    <n v="500"/>
    <n v="1134.9100000000001"/>
    <n v="0"/>
    <n v="452735"/>
    <s v="FEMALE"/>
    <s v="Associate"/>
    <s v="Transport-Moving"/>
    <s v="Not-In-Family"/>
    <n v="68700"/>
    <n v="0"/>
    <d v="2015-01-29T00:00:00"/>
    <s v="Vehicle Theft"/>
    <s v="Unknown"/>
    <s v="Trivial Damage"/>
    <s v="None"/>
    <s v="SC"/>
    <s v="River wood"/>
    <n v="6"/>
    <n v="1"/>
    <s v="Unknown"/>
    <n v="1"/>
    <x v="1"/>
    <x v="2"/>
    <x v="489"/>
    <x v="43"/>
    <x v="73"/>
    <n v="5120"/>
    <x v="6"/>
    <x v="7"/>
    <x v="2"/>
    <x v="0"/>
    <s v="Low"/>
    <s v="Morning"/>
    <x v="16"/>
  </r>
  <r>
    <n v="435"/>
    <n v="60"/>
    <n v="593466"/>
    <d v="2006-11-21T00:00:00"/>
    <s v="OH"/>
    <s v="500/1000"/>
    <n v="500"/>
    <n v="1064.49"/>
    <n v="5000000"/>
    <n v="462804"/>
    <s v="MALE"/>
    <s v="Associate"/>
    <s v="Priv-House-Serv"/>
    <s v="Other-Relative"/>
    <n v="73500"/>
    <n v="-43300"/>
    <d v="2015-02-13T00:00:00"/>
    <s v="Single Vehicle Collision"/>
    <s v="Front Collision"/>
    <s v="Total Loss"/>
    <s v="Ambulance"/>
    <s v="WV"/>
    <s v="Arlington"/>
    <n v="23"/>
    <n v="1"/>
    <s v="No"/>
    <n v="2"/>
    <x v="0"/>
    <x v="0"/>
    <x v="566"/>
    <x v="418"/>
    <x v="418"/>
    <n v="47160"/>
    <x v="5"/>
    <x v="6"/>
    <x v="11"/>
    <x v="1"/>
    <s v="Low"/>
    <s v="Evening"/>
    <x v="16"/>
  </r>
  <r>
    <n v="255"/>
    <n v="46"/>
    <n v="760700"/>
    <d v="2006-11-25T00:00:00"/>
    <s v="IL"/>
    <s v="250/500"/>
    <n v="500"/>
    <n v="1302.3399999999999"/>
    <n v="0"/>
    <n v="431532"/>
    <s v="FEMALE"/>
    <s v="JD"/>
    <s v="Prof-Specialty"/>
    <s v="Own-Child"/>
    <n v="0"/>
    <n v="-52600"/>
    <d v="2015-01-12T00:00:00"/>
    <s v="Multi-Vehicle Collision"/>
    <s v="Front Collision"/>
    <s v="Minor Damage"/>
    <s v="Fire"/>
    <s v="WV"/>
    <s v="Northbrook"/>
    <n v="2"/>
    <n v="3"/>
    <s v="No"/>
    <n v="1"/>
    <x v="1"/>
    <x v="2"/>
    <x v="329"/>
    <x v="478"/>
    <x v="132"/>
    <n v="42080"/>
    <x v="12"/>
    <x v="27"/>
    <x v="1"/>
    <x v="0"/>
    <s v="Low"/>
    <s v="Night"/>
    <x v="16"/>
  </r>
  <r>
    <n v="238"/>
    <n v="39"/>
    <n v="134430"/>
    <d v="2006-12-06T00:00:00"/>
    <s v="IN"/>
    <s v="250/500"/>
    <n v="2000"/>
    <n v="1488.02"/>
    <n v="0"/>
    <n v="600275"/>
    <s v="FEMALE"/>
    <s v="JD"/>
    <s v="Protective-Serv"/>
    <s v="Other-Relative"/>
    <n v="0"/>
    <n v="-39200"/>
    <d v="2015-02-25T00:00:00"/>
    <s v="Vehicle Theft"/>
    <s v="Unknown"/>
    <s v="Minor Damage"/>
    <s v="Police"/>
    <s v="NY"/>
    <s v="Northbrook"/>
    <n v="9"/>
    <n v="1"/>
    <s v="Yes"/>
    <n v="1"/>
    <x v="3"/>
    <x v="1"/>
    <x v="75"/>
    <x v="256"/>
    <x v="439"/>
    <n v="3850"/>
    <x v="9"/>
    <x v="14"/>
    <x v="16"/>
    <x v="0"/>
    <s v="High"/>
    <s v="Morning"/>
    <x v="16"/>
  </r>
  <r>
    <n v="70"/>
    <n v="29"/>
    <n v="963285"/>
    <d v="2006-12-09T00:00:00"/>
    <s v="IN"/>
    <s v="100/300"/>
    <n v="1000"/>
    <n v="1425.79"/>
    <n v="0"/>
    <n v="604147"/>
    <s v="FEMALE"/>
    <s v="MD"/>
    <s v="Armed-Forces"/>
    <s v="Other-Relative"/>
    <n v="62400"/>
    <n v="-52300"/>
    <d v="2015-01-04T00:00:00"/>
    <s v="Single Vehicle Collision"/>
    <s v="Front Collision"/>
    <s v="Minor Damage"/>
    <s v="Ambulance"/>
    <s v="NC"/>
    <s v="River wood"/>
    <n v="12"/>
    <n v="1"/>
    <s v="No"/>
    <n v="0"/>
    <x v="3"/>
    <x v="0"/>
    <x v="567"/>
    <x v="488"/>
    <x v="438"/>
    <n v="46240"/>
    <x v="4"/>
    <x v="29"/>
    <x v="4"/>
    <x v="0"/>
    <s v="Medium"/>
    <s v="Afternoon"/>
    <x v="16"/>
  </r>
  <r>
    <n v="259"/>
    <n v="45"/>
    <n v="608443"/>
    <d v="2006-12-21T00:00:00"/>
    <s v="IL"/>
    <s v="500/1000"/>
    <n v="2000"/>
    <n v="1175.07"/>
    <n v="0"/>
    <n v="457121"/>
    <s v="MALE"/>
    <s v="MD"/>
    <s v="Craft-Repair"/>
    <s v="Not-In-Family"/>
    <n v="30100"/>
    <n v="0"/>
    <d v="2015-01-03T00:00:00"/>
    <s v="Single Vehicle Collision"/>
    <s v="Side Collision"/>
    <s v="Minor Damage"/>
    <s v="Fire"/>
    <s v="WV"/>
    <s v="Springfield"/>
    <n v="23"/>
    <n v="1"/>
    <s v="Unknown"/>
    <n v="1"/>
    <x v="0"/>
    <x v="2"/>
    <x v="568"/>
    <x v="489"/>
    <x v="484"/>
    <n v="71820"/>
    <x v="0"/>
    <x v="25"/>
    <x v="1"/>
    <x v="0"/>
    <s v="High"/>
    <s v="Evening"/>
    <x v="16"/>
  </r>
  <r>
    <n v="96"/>
    <n v="29"/>
    <n v="465065"/>
    <d v="2006-12-24T00:00:00"/>
    <s v="IN"/>
    <s v="250/500"/>
    <n v="1000"/>
    <n v="1274.7"/>
    <n v="5000000"/>
    <n v="618493"/>
    <s v="MALE"/>
    <s v="College"/>
    <s v="Prof-Specialty"/>
    <s v="Other-Relative"/>
    <n v="47500"/>
    <n v="-58700"/>
    <d v="2015-01-11T00:00:00"/>
    <s v="Multi-Vehicle Collision"/>
    <s v="Rear Collision"/>
    <s v="Major Damage"/>
    <s v="Ambulance"/>
    <s v="NC"/>
    <s v="Springfield"/>
    <n v="15"/>
    <n v="3"/>
    <s v="Yes"/>
    <n v="2"/>
    <x v="3"/>
    <x v="1"/>
    <x v="199"/>
    <x v="182"/>
    <x v="191"/>
    <n v="38780"/>
    <x v="9"/>
    <x v="34"/>
    <x v="5"/>
    <x v="1"/>
    <s v="Medium"/>
    <s v="Afternoon"/>
    <x v="16"/>
  </r>
  <r>
    <n v="190"/>
    <n v="40"/>
    <n v="390381"/>
    <d v="2007-01-27T00:00:00"/>
    <s v="OH"/>
    <s v="500/1000"/>
    <n v="2000"/>
    <n v="965.21"/>
    <n v="0"/>
    <n v="610354"/>
    <s v="FEMALE"/>
    <s v="JD"/>
    <s v="Exec-Managerial"/>
    <s v="Other-Relative"/>
    <n v="36900"/>
    <n v="-53700"/>
    <d v="2015-02-02T00:00:00"/>
    <s v="Parked Car"/>
    <s v="Unknown"/>
    <s v="Trivial Damage"/>
    <s v="None"/>
    <s v="SC"/>
    <s v="Hillsdale"/>
    <n v="10"/>
    <n v="1"/>
    <s v="Unknown"/>
    <n v="2"/>
    <x v="0"/>
    <x v="1"/>
    <x v="319"/>
    <x v="290"/>
    <x v="485"/>
    <n v="5040"/>
    <x v="1"/>
    <x v="30"/>
    <x v="19"/>
    <x v="0"/>
    <s v="High"/>
    <s v="Morning"/>
    <x v="17"/>
  </r>
  <r>
    <n v="335"/>
    <n v="50"/>
    <n v="565564"/>
    <d v="2007-02-07T00:00:00"/>
    <s v="OH"/>
    <s v="100/300"/>
    <n v="1000"/>
    <n v="1538.26"/>
    <n v="6000000"/>
    <n v="615346"/>
    <s v="MALE"/>
    <s v="High School"/>
    <s v="Sales"/>
    <s v="Other-Relative"/>
    <n v="62200"/>
    <n v="-31400"/>
    <d v="2015-01-24T00:00:00"/>
    <s v="Multi-Vehicle Collision"/>
    <s v="Side Collision"/>
    <s v="Minor Damage"/>
    <s v="Ambulance"/>
    <s v="NY"/>
    <s v="River wood"/>
    <n v="12"/>
    <n v="3"/>
    <s v="Yes"/>
    <n v="2"/>
    <x v="3"/>
    <x v="1"/>
    <x v="569"/>
    <x v="208"/>
    <x v="486"/>
    <n v="21450"/>
    <x v="12"/>
    <x v="36"/>
    <x v="4"/>
    <x v="0"/>
    <s v="Medium"/>
    <s v="Afternoon"/>
    <x v="17"/>
  </r>
  <r>
    <n v="230"/>
    <n v="43"/>
    <n v="490514"/>
    <d v="2007-02-09T00:00:00"/>
    <s v="IN"/>
    <s v="500/1000"/>
    <n v="2000"/>
    <n v="1101.83"/>
    <n v="0"/>
    <n v="451529"/>
    <s v="MALE"/>
    <s v="High School"/>
    <s v="Exec-Managerial"/>
    <s v="Other-Relative"/>
    <n v="28900"/>
    <n v="0"/>
    <d v="2015-01-01T00:00:00"/>
    <s v="Multi-Vehicle Collision"/>
    <s v="Front Collision"/>
    <s v="Minor Damage"/>
    <s v="Police"/>
    <s v="NY"/>
    <s v="Arlington"/>
    <n v="0"/>
    <n v="3"/>
    <s v="Unknown"/>
    <n v="0"/>
    <x v="3"/>
    <x v="1"/>
    <x v="570"/>
    <x v="285"/>
    <x v="290"/>
    <n v="36330"/>
    <x v="11"/>
    <x v="35"/>
    <x v="1"/>
    <x v="1"/>
    <s v="High"/>
    <s v="Night"/>
    <x v="17"/>
  </r>
  <r>
    <n v="101"/>
    <n v="27"/>
    <n v="326322"/>
    <d v="2007-02-10T00:00:00"/>
    <s v="IL"/>
    <s v="250/500"/>
    <n v="1000"/>
    <n v="433.33"/>
    <n v="0"/>
    <n v="603269"/>
    <s v="MALE"/>
    <s v="Masters"/>
    <s v="Machine-Op-Inspct"/>
    <s v="Other-Relative"/>
    <n v="25900"/>
    <n v="0"/>
    <d v="2015-01-02T00:00:00"/>
    <s v="Parked Car"/>
    <s v="Unknown"/>
    <s v="Minor Damage"/>
    <s v="None"/>
    <s v="SC"/>
    <s v="Hillsdale"/>
    <n v="7"/>
    <n v="1"/>
    <s v="Unknown"/>
    <n v="0"/>
    <x v="3"/>
    <x v="2"/>
    <x v="211"/>
    <x v="177"/>
    <x v="201"/>
    <n v="4130"/>
    <x v="5"/>
    <x v="6"/>
    <x v="4"/>
    <x v="0"/>
    <s v="Medium"/>
    <s v="Morning"/>
    <x v="17"/>
  </r>
  <r>
    <n v="375"/>
    <n v="50"/>
    <n v="120485"/>
    <d v="2007-02-18T00:00:00"/>
    <s v="OH"/>
    <s v="100/300"/>
    <n v="1000"/>
    <n v="1275.3900000000001"/>
    <n v="0"/>
    <n v="466283"/>
    <s v="MALE"/>
    <s v="Associate"/>
    <s v="Sales"/>
    <s v="Other-Relative"/>
    <n v="0"/>
    <n v="0"/>
    <d v="2015-02-12T00:00:00"/>
    <s v="Single Vehicle Collision"/>
    <s v="Front Collision"/>
    <s v="Major Damage"/>
    <s v="Police"/>
    <s v="NY"/>
    <s v="River wood"/>
    <n v="16"/>
    <n v="1"/>
    <s v="Yes"/>
    <n v="2"/>
    <x v="3"/>
    <x v="2"/>
    <x v="571"/>
    <x v="0"/>
    <x v="5"/>
    <n v="37280"/>
    <x v="3"/>
    <x v="3"/>
    <x v="9"/>
    <x v="1"/>
    <s v="Medium"/>
    <s v="Afternoon"/>
    <x v="17"/>
  </r>
  <r>
    <n v="123"/>
    <n v="34"/>
    <n v="607687"/>
    <d v="2007-03-03T00:00:00"/>
    <s v="OH"/>
    <s v="500/1000"/>
    <n v="2000"/>
    <n v="1270.21"/>
    <n v="0"/>
    <n v="476413"/>
    <s v="FEMALE"/>
    <s v="College"/>
    <s v="Sales"/>
    <s v="Husband"/>
    <n v="16100"/>
    <n v="-61200"/>
    <d v="2015-01-14T00:00:00"/>
    <s v="Multi-Vehicle Collision"/>
    <s v="Side Collision"/>
    <s v="Total Loss"/>
    <s v="Fire"/>
    <s v="PA"/>
    <s v="Columbus"/>
    <n v="13"/>
    <n v="3"/>
    <s v="No"/>
    <n v="1"/>
    <x v="0"/>
    <x v="0"/>
    <x v="572"/>
    <x v="490"/>
    <x v="5"/>
    <n v="49120"/>
    <x v="1"/>
    <x v="30"/>
    <x v="15"/>
    <x v="0"/>
    <s v="High"/>
    <s v="Afternoon"/>
    <x v="17"/>
  </r>
  <r>
    <n v="292"/>
    <n v="42"/>
    <n v="396002"/>
    <d v="2007-03-04T00:00:00"/>
    <s v="IN"/>
    <s v="250/500"/>
    <n v="1000"/>
    <n v="1588.22"/>
    <n v="0"/>
    <n v="605369"/>
    <s v="MALE"/>
    <s v="JD"/>
    <s v="Machine-Op-Inspct"/>
    <s v="Other-Relative"/>
    <n v="0"/>
    <n v="-53800"/>
    <d v="2015-01-15T00:00:00"/>
    <s v="Multi-Vehicle Collision"/>
    <s v="Rear Collision"/>
    <s v="Total Loss"/>
    <s v="Other"/>
    <s v="WV"/>
    <s v="River wood"/>
    <n v="15"/>
    <n v="3"/>
    <s v="Yes"/>
    <n v="1"/>
    <x v="0"/>
    <x v="2"/>
    <x v="573"/>
    <x v="491"/>
    <x v="487"/>
    <n v="59220"/>
    <x v="9"/>
    <x v="38"/>
    <x v="11"/>
    <x v="0"/>
    <s v="Medium"/>
    <s v="Afternoon"/>
    <x v="17"/>
  </r>
  <r>
    <n v="61"/>
    <n v="23"/>
    <n v="432068"/>
    <d v="2007-03-09T00:00:00"/>
    <s v="IL"/>
    <s v="100/300"/>
    <n v="500"/>
    <n v="1111.72"/>
    <n v="0"/>
    <n v="448857"/>
    <s v="MALE"/>
    <s v="JD"/>
    <s v="Exec-Managerial"/>
    <s v="Other-Relative"/>
    <n v="54600"/>
    <n v="0"/>
    <d v="2015-02-25T00:00:00"/>
    <s v="Single Vehicle Collision"/>
    <s v="Side Collision"/>
    <s v="Major Damage"/>
    <s v="Fire"/>
    <s v="PA"/>
    <s v="River wood"/>
    <n v="6"/>
    <n v="1"/>
    <s v="Unknown"/>
    <n v="1"/>
    <x v="2"/>
    <x v="0"/>
    <x v="574"/>
    <x v="492"/>
    <x v="488"/>
    <n v="32550"/>
    <x v="7"/>
    <x v="16"/>
    <x v="2"/>
    <x v="0"/>
    <s v="Low"/>
    <s v="Morning"/>
    <x v="17"/>
  </r>
  <r>
    <n v="121"/>
    <n v="31"/>
    <n v="623032"/>
    <d v="2007-03-11T00:00:00"/>
    <s v="IL"/>
    <s v="500/1000"/>
    <n v="1000"/>
    <n v="1061.98"/>
    <n v="6000000"/>
    <n v="440837"/>
    <s v="FEMALE"/>
    <s v="JD"/>
    <s v="Armed-Forces"/>
    <s v="Unmarried"/>
    <n v="0"/>
    <n v="0"/>
    <d v="2015-02-01T00:00:00"/>
    <s v="Single Vehicle Collision"/>
    <s v="Rear Collision"/>
    <s v="Minor Damage"/>
    <s v="Police"/>
    <s v="WV"/>
    <s v="Hillsdale"/>
    <n v="16"/>
    <n v="1"/>
    <s v="No"/>
    <n v="0"/>
    <x v="0"/>
    <x v="1"/>
    <x v="575"/>
    <x v="493"/>
    <x v="489"/>
    <n v="50750"/>
    <x v="11"/>
    <x v="28"/>
    <x v="8"/>
    <x v="0"/>
    <s v="Medium"/>
    <s v="Afternoon"/>
    <x v="17"/>
  </r>
  <r>
    <n v="76"/>
    <n v="31"/>
    <n v="973546"/>
    <d v="2007-03-14T00:00:00"/>
    <s v="OH"/>
    <s v="500/1000"/>
    <n v="500"/>
    <n v="1493.5"/>
    <n v="5000000"/>
    <n v="442335"/>
    <s v="FEMALE"/>
    <s v="Associate"/>
    <s v="Priv-House-Serv"/>
    <s v="Not-In-Family"/>
    <n v="39900"/>
    <n v="-44000"/>
    <d v="2015-01-31T00:00:00"/>
    <s v="Vehicle Theft"/>
    <s v="Unknown"/>
    <s v="Minor Damage"/>
    <s v="Police"/>
    <s v="WV"/>
    <s v="Northbrook"/>
    <n v="7"/>
    <n v="1"/>
    <s v="No"/>
    <n v="2"/>
    <x v="0"/>
    <x v="2"/>
    <x v="576"/>
    <x v="352"/>
    <x v="490"/>
    <n v="5840"/>
    <x v="5"/>
    <x v="6"/>
    <x v="20"/>
    <x v="0"/>
    <s v="Low"/>
    <s v="Morning"/>
    <x v="17"/>
  </r>
  <r>
    <n v="440"/>
    <n v="57"/>
    <n v="648852"/>
    <d v="2007-03-15T00:00:00"/>
    <s v="IL"/>
    <s v="100/300"/>
    <n v="1000"/>
    <n v="995.55"/>
    <n v="5000000"/>
    <n v="604948"/>
    <s v="MALE"/>
    <s v="College"/>
    <s v="Protective-Serv"/>
    <s v="Wife"/>
    <n v="51500"/>
    <n v="-52100"/>
    <d v="2015-02-02T00:00:00"/>
    <s v="Multi-Vehicle Collision"/>
    <s v="Rear Collision"/>
    <s v="Major Damage"/>
    <s v="Police"/>
    <s v="SC"/>
    <s v="Arlington"/>
    <n v="19"/>
    <n v="3"/>
    <s v="Yes"/>
    <n v="0"/>
    <x v="3"/>
    <x v="0"/>
    <x v="248"/>
    <x v="494"/>
    <x v="491"/>
    <n v="43400"/>
    <x v="13"/>
    <x v="32"/>
    <x v="11"/>
    <x v="1"/>
    <s v="Medium"/>
    <s v="Evening"/>
    <x v="17"/>
  </r>
  <r>
    <n v="141"/>
    <n v="30"/>
    <n v="681486"/>
    <d v="2007-03-24T00:00:00"/>
    <s v="IN"/>
    <s v="500/1000"/>
    <n v="1000"/>
    <n v="1347.04"/>
    <n v="0"/>
    <n v="430665"/>
    <s v="MALE"/>
    <s v="High School"/>
    <s v="Sales"/>
    <s v="Own-Child"/>
    <n v="0"/>
    <n v="-82100"/>
    <d v="2015-01-22T00:00:00"/>
    <s v="Parked Car"/>
    <s v="Unknown"/>
    <s v="Minor Damage"/>
    <s v="None"/>
    <s v="SC"/>
    <s v="North bend"/>
    <n v="6"/>
    <n v="1"/>
    <s v="Unknown"/>
    <n v="1"/>
    <x v="2"/>
    <x v="1"/>
    <x v="577"/>
    <x v="384"/>
    <x v="383"/>
    <n v="4860"/>
    <x v="0"/>
    <x v="0"/>
    <x v="9"/>
    <x v="0"/>
    <s v="Medium"/>
    <s v="Morning"/>
    <x v="17"/>
  </r>
  <r>
    <n v="165"/>
    <n v="33"/>
    <n v="760179"/>
    <d v="2007-03-25T00:00:00"/>
    <s v="OH"/>
    <s v="100/300"/>
    <n v="1000"/>
    <n v="1427.14"/>
    <n v="0"/>
    <n v="446895"/>
    <s v="FEMALE"/>
    <s v="Associate"/>
    <s v="Tech-Support"/>
    <s v="Other-Relative"/>
    <n v="35300"/>
    <n v="-58100"/>
    <d v="2015-02-15T00:00:00"/>
    <s v="Parked Car"/>
    <s v="Unknown"/>
    <s v="Minor Damage"/>
    <s v="Police"/>
    <s v="WV"/>
    <s v="North bend"/>
    <n v="3"/>
    <n v="1"/>
    <s v="No"/>
    <n v="1"/>
    <x v="0"/>
    <x v="2"/>
    <x v="578"/>
    <x v="495"/>
    <x v="492"/>
    <n v="2310"/>
    <x v="6"/>
    <x v="26"/>
    <x v="12"/>
    <x v="0"/>
    <s v="Medium"/>
    <s v="Night"/>
    <x v="17"/>
  </r>
  <r>
    <n v="246"/>
    <n v="39"/>
    <n v="354455"/>
    <d v="2007-04-19T00:00:00"/>
    <s v="IN"/>
    <s v="250/500"/>
    <n v="1000"/>
    <n v="1416.08"/>
    <n v="0"/>
    <n v="612546"/>
    <s v="FEMALE"/>
    <s v="JD"/>
    <s v="Craft-Repair"/>
    <s v="Other-Relative"/>
    <n v="0"/>
    <n v="-36600"/>
    <d v="2015-01-27T00:00:00"/>
    <s v="Single Vehicle Collision"/>
    <s v="Rear Collision"/>
    <s v="Minor Damage"/>
    <s v="Ambulance"/>
    <s v="WV"/>
    <s v="Northbrook"/>
    <n v="16"/>
    <n v="1"/>
    <s v="Yes"/>
    <n v="0"/>
    <x v="3"/>
    <x v="0"/>
    <x v="579"/>
    <x v="412"/>
    <x v="493"/>
    <n v="35140"/>
    <x v="0"/>
    <x v="25"/>
    <x v="5"/>
    <x v="0"/>
    <s v="Medium"/>
    <s v="Afternoon"/>
    <x v="17"/>
  </r>
  <r>
    <n v="295"/>
    <n v="42"/>
    <n v="132902"/>
    <d v="2007-04-24T00:00:00"/>
    <s v="OH"/>
    <s v="250/500"/>
    <n v="2000"/>
    <n v="1641.73"/>
    <n v="5000000"/>
    <n v="450149"/>
    <s v="MALE"/>
    <s v="PhD"/>
    <s v="Sales"/>
    <s v="Not-In-Family"/>
    <n v="62400"/>
    <n v="0"/>
    <d v="2015-01-20T00:00:00"/>
    <s v="Multi-Vehicle Collision"/>
    <s v="Rear Collision"/>
    <s v="Total Loss"/>
    <s v="Fire"/>
    <s v="VA"/>
    <s v="River wood"/>
    <n v="16"/>
    <n v="3"/>
    <s v="No"/>
    <n v="0"/>
    <x v="1"/>
    <x v="2"/>
    <x v="580"/>
    <x v="496"/>
    <x v="494"/>
    <n v="45990"/>
    <x v="2"/>
    <x v="2"/>
    <x v="17"/>
    <x v="1"/>
    <s v="High"/>
    <s v="Afternoon"/>
    <x v="17"/>
  </r>
  <r>
    <n v="219"/>
    <n v="39"/>
    <n v="653864"/>
    <d v="2007-04-25T00:00:00"/>
    <s v="IN"/>
    <s v="250/500"/>
    <n v="2000"/>
    <n v="1281.07"/>
    <n v="7000000"/>
    <n v="608371"/>
    <s v="FEMALE"/>
    <s v="High School"/>
    <s v="Protective-Serv"/>
    <s v="Unmarried"/>
    <n v="0"/>
    <n v="0"/>
    <d v="2015-01-18T00:00:00"/>
    <s v="Parked Car"/>
    <s v="Unknown"/>
    <s v="Trivial Damage"/>
    <s v="Police"/>
    <s v="NY"/>
    <s v="Springfield"/>
    <n v="6"/>
    <n v="1"/>
    <s v="No"/>
    <n v="0"/>
    <x v="2"/>
    <x v="2"/>
    <x v="581"/>
    <x v="150"/>
    <x v="495"/>
    <n v="4440"/>
    <x v="9"/>
    <x v="38"/>
    <x v="3"/>
    <x v="0"/>
    <s v="High"/>
    <s v="Morning"/>
    <x v="17"/>
  </r>
  <r>
    <n v="189"/>
    <n v="36"/>
    <n v="967756"/>
    <d v="2007-04-28T00:00:00"/>
    <s v="OH"/>
    <s v="250/500"/>
    <n v="2000"/>
    <n v="1388.58"/>
    <n v="0"/>
    <n v="459122"/>
    <s v="FEMALE"/>
    <s v="MD"/>
    <s v="Priv-House-Serv"/>
    <s v="Own-Child"/>
    <n v="0"/>
    <n v="-49400"/>
    <d v="2015-02-13T00:00:00"/>
    <s v="Multi-Vehicle Collision"/>
    <s v="Side Collision"/>
    <s v="Major Damage"/>
    <s v="Police"/>
    <s v="WV"/>
    <s v="River wood"/>
    <n v="17"/>
    <n v="3"/>
    <s v="Unknown"/>
    <n v="1"/>
    <x v="3"/>
    <x v="1"/>
    <x v="128"/>
    <x v="497"/>
    <x v="126"/>
    <n v="53040"/>
    <x v="2"/>
    <x v="2"/>
    <x v="4"/>
    <x v="0"/>
    <s v="High"/>
    <s v="Afternoon"/>
    <x v="17"/>
  </r>
  <r>
    <n v="373"/>
    <n v="55"/>
    <n v="398683"/>
    <d v="2007-04-30T00:00:00"/>
    <s v="IN"/>
    <s v="250/500"/>
    <n v="500"/>
    <n v="1607.36"/>
    <n v="0"/>
    <n v="444626"/>
    <s v="MALE"/>
    <s v="MD"/>
    <s v="Sales"/>
    <s v="Own-Child"/>
    <n v="0"/>
    <n v="0"/>
    <d v="2015-01-19T00:00:00"/>
    <s v="Multi-Vehicle Collision"/>
    <s v="Rear Collision"/>
    <s v="Major Damage"/>
    <s v="Other"/>
    <s v="SC"/>
    <s v="Arlington"/>
    <n v="21"/>
    <n v="4"/>
    <s v="Unknown"/>
    <n v="0"/>
    <x v="2"/>
    <x v="2"/>
    <x v="60"/>
    <x v="132"/>
    <x v="142"/>
    <n v="42420"/>
    <x v="4"/>
    <x v="29"/>
    <x v="11"/>
    <x v="1"/>
    <s v="Low"/>
    <s v="Evening"/>
    <x v="17"/>
  </r>
  <r>
    <n v="298"/>
    <n v="46"/>
    <n v="667021"/>
    <d v="2007-05-02T00:00:00"/>
    <s v="OH"/>
    <s v="500/1000"/>
    <n v="1000"/>
    <n v="1138.42"/>
    <n v="6000000"/>
    <n v="477678"/>
    <s v="MALE"/>
    <s v="JD"/>
    <s v="Prof-Specialty"/>
    <s v="Own-Child"/>
    <n v="36900"/>
    <n v="-55000"/>
    <d v="2015-02-16T00:00:00"/>
    <s v="Single Vehicle Collision"/>
    <s v="Side Collision"/>
    <s v="Minor Damage"/>
    <s v="Police"/>
    <s v="SC"/>
    <s v="Arlington"/>
    <n v="18"/>
    <n v="1"/>
    <s v="No"/>
    <n v="2"/>
    <x v="3"/>
    <x v="1"/>
    <x v="582"/>
    <x v="498"/>
    <x v="496"/>
    <n v="24400"/>
    <x v="12"/>
    <x v="36"/>
    <x v="6"/>
    <x v="0"/>
    <s v="Medium"/>
    <s v="Evening"/>
    <x v="17"/>
  </r>
  <r>
    <n v="129"/>
    <n v="30"/>
    <n v="150181"/>
    <d v="2007-05-06T00:00:00"/>
    <s v="IL"/>
    <s v="500/1000"/>
    <n v="2000"/>
    <n v="927.23"/>
    <n v="0"/>
    <n v="450730"/>
    <s v="FEMALE"/>
    <s v="PhD"/>
    <s v="Sales"/>
    <s v="Husband"/>
    <n v="51500"/>
    <n v="0"/>
    <d v="2015-01-13T00:00:00"/>
    <s v="Single Vehicle Collision"/>
    <s v="Front Collision"/>
    <s v="Total Loss"/>
    <s v="Other"/>
    <s v="SC"/>
    <s v="Hillsdale"/>
    <n v="7"/>
    <n v="1"/>
    <s v="No"/>
    <n v="1"/>
    <x v="3"/>
    <x v="0"/>
    <x v="357"/>
    <x v="25"/>
    <x v="26"/>
    <n v="54080"/>
    <x v="7"/>
    <x v="12"/>
    <x v="4"/>
    <x v="0"/>
    <s v="High"/>
    <s v="Morning"/>
    <x v="17"/>
  </r>
  <r>
    <n v="255"/>
    <n v="43"/>
    <n v="594988"/>
    <d v="2007-05-06T00:00:00"/>
    <s v="IN"/>
    <s v="500/1000"/>
    <n v="500"/>
    <n v="984.02"/>
    <n v="0"/>
    <n v="472724"/>
    <s v="FEMALE"/>
    <s v="JD"/>
    <s v="Transport-Moving"/>
    <s v="Unmarried"/>
    <n v="75800"/>
    <n v="0"/>
    <d v="2015-02-10T00:00:00"/>
    <s v="Multi-Vehicle Collision"/>
    <s v="Side Collision"/>
    <s v="Major Damage"/>
    <s v="Fire"/>
    <s v="SC"/>
    <s v="Columbus"/>
    <n v="14"/>
    <n v="2"/>
    <s v="Unknown"/>
    <n v="2"/>
    <x v="2"/>
    <x v="0"/>
    <x v="583"/>
    <x v="499"/>
    <x v="497"/>
    <n v="52290"/>
    <x v="1"/>
    <x v="5"/>
    <x v="11"/>
    <x v="1"/>
    <s v="Low"/>
    <s v="Afternoon"/>
    <x v="17"/>
  </r>
  <r>
    <n v="253"/>
    <n v="44"/>
    <n v="516182"/>
    <d v="2007-05-12T00:00:00"/>
    <s v="OH"/>
    <s v="100/300"/>
    <n v="2000"/>
    <n v="719.52"/>
    <n v="0"/>
    <n v="606606"/>
    <s v="FEMALE"/>
    <s v="High School"/>
    <s v="Farming-Fishing"/>
    <s v="Own-Child"/>
    <n v="45800"/>
    <n v="0"/>
    <d v="2015-02-13T00:00:00"/>
    <s v="Parked Car"/>
    <s v="Unknown"/>
    <s v="Trivial Damage"/>
    <s v="None"/>
    <s v="SC"/>
    <s v="Arlington"/>
    <n v="9"/>
    <n v="1"/>
    <s v="No"/>
    <n v="0"/>
    <x v="3"/>
    <x v="0"/>
    <x v="584"/>
    <x v="19"/>
    <x v="62"/>
    <n v="4200"/>
    <x v="9"/>
    <x v="38"/>
    <x v="14"/>
    <x v="0"/>
    <s v="High"/>
    <s v="Morning"/>
    <x v="17"/>
  </r>
  <r>
    <n v="22"/>
    <n v="21"/>
    <n v="550127"/>
    <d v="2007-07-04T00:00:00"/>
    <s v="IN"/>
    <s v="250/500"/>
    <n v="1000"/>
    <n v="1248.05"/>
    <n v="0"/>
    <n v="443550"/>
    <s v="FEMALE"/>
    <s v="High School"/>
    <s v="Exec-Managerial"/>
    <s v="Husband"/>
    <n v="37500"/>
    <n v="-54000"/>
    <d v="2015-02-15T00:00:00"/>
    <s v="Multi-Vehicle Collision"/>
    <s v="Rear Collision"/>
    <s v="Total Loss"/>
    <s v="Police"/>
    <s v="SC"/>
    <s v="Arlington"/>
    <n v="3"/>
    <n v="3"/>
    <s v="Yes"/>
    <n v="1"/>
    <x v="2"/>
    <x v="0"/>
    <x v="337"/>
    <x v="500"/>
    <x v="5"/>
    <n v="47360"/>
    <x v="9"/>
    <x v="38"/>
    <x v="3"/>
    <x v="0"/>
    <s v="Medium"/>
    <s v="Night"/>
    <x v="17"/>
  </r>
  <r>
    <n v="287"/>
    <n v="45"/>
    <n v="322609"/>
    <d v="2007-07-05T00:00:00"/>
    <s v="OH"/>
    <s v="500/1000"/>
    <n v="1000"/>
    <n v="1230.69"/>
    <n v="0"/>
    <n v="440720"/>
    <s v="MALE"/>
    <s v="Masters"/>
    <s v="Transport-Moving"/>
    <s v="Not-In-Family"/>
    <n v="0"/>
    <n v="-54600"/>
    <d v="2015-01-10T00:00:00"/>
    <s v="Single Vehicle Collision"/>
    <s v="Front Collision"/>
    <s v="Minor Damage"/>
    <s v="Fire"/>
    <s v="VA"/>
    <s v="Springfield"/>
    <n v="19"/>
    <n v="1"/>
    <s v="No"/>
    <n v="0"/>
    <x v="2"/>
    <x v="2"/>
    <x v="585"/>
    <x v="501"/>
    <x v="498"/>
    <n v="43040"/>
    <x v="10"/>
    <x v="15"/>
    <x v="17"/>
    <x v="0"/>
    <s v="Medium"/>
    <s v="Evening"/>
    <x v="17"/>
  </r>
  <r>
    <n v="114"/>
    <n v="30"/>
    <n v="488037"/>
    <d v="2007-07-11T00:00:00"/>
    <s v="OH"/>
    <s v="250/500"/>
    <n v="1000"/>
    <n v="1173.25"/>
    <n v="0"/>
    <n v="442936"/>
    <s v="FEMALE"/>
    <s v="Masters"/>
    <s v="Protective-Serv"/>
    <s v="Husband"/>
    <n v="0"/>
    <n v="-34700"/>
    <d v="2015-02-25T00:00:00"/>
    <s v="Vehicle Theft"/>
    <s v="Unknown"/>
    <s v="Minor Damage"/>
    <s v="None"/>
    <s v="WV"/>
    <s v="Arlington"/>
    <n v="3"/>
    <n v="1"/>
    <s v="No"/>
    <n v="0"/>
    <x v="3"/>
    <x v="1"/>
    <x v="586"/>
    <x v="502"/>
    <x v="394"/>
    <n v="3640"/>
    <x v="9"/>
    <x v="38"/>
    <x v="18"/>
    <x v="0"/>
    <s v="Medium"/>
    <s v="Night"/>
    <x v="17"/>
  </r>
  <r>
    <n v="159"/>
    <n v="33"/>
    <n v="944102"/>
    <d v="2007-07-20T00:00:00"/>
    <s v="IN"/>
    <s v="100/300"/>
    <n v="2000"/>
    <n v="1462.76"/>
    <n v="0"/>
    <n v="615683"/>
    <s v="FEMALE"/>
    <s v="College"/>
    <s v="Craft-Repair"/>
    <s v="Husband"/>
    <n v="69200"/>
    <n v="-36900"/>
    <d v="2015-02-24T00:00:00"/>
    <s v="Multi-Vehicle Collision"/>
    <s v="Rear Collision"/>
    <s v="Major Damage"/>
    <s v="Ambulance"/>
    <s v="NY"/>
    <s v="Columbus"/>
    <n v="23"/>
    <n v="3"/>
    <s v="Yes"/>
    <n v="2"/>
    <x v="1"/>
    <x v="2"/>
    <x v="587"/>
    <x v="503"/>
    <x v="210"/>
    <n v="32640"/>
    <x v="5"/>
    <x v="20"/>
    <x v="5"/>
    <x v="1"/>
    <s v="High"/>
    <s v="Evening"/>
    <x v="17"/>
  </r>
  <r>
    <n v="99"/>
    <n v="28"/>
    <n v="369941"/>
    <d v="2007-07-24T00:00:00"/>
    <s v="OH"/>
    <s v="100/300"/>
    <n v="500"/>
    <n v="1330.39"/>
    <n v="0"/>
    <n v="612664"/>
    <s v="MALE"/>
    <s v="MD"/>
    <s v="Prof-Specialty"/>
    <s v="Wife"/>
    <n v="0"/>
    <n v="0"/>
    <d v="2015-01-22T00:00:00"/>
    <s v="Single Vehicle Collision"/>
    <s v="Front Collision"/>
    <s v="Total Loss"/>
    <s v="Other"/>
    <s v="NY"/>
    <s v="Columbus"/>
    <n v="3"/>
    <n v="1"/>
    <s v="No"/>
    <n v="2"/>
    <x v="2"/>
    <x v="1"/>
    <x v="588"/>
    <x v="130"/>
    <x v="499"/>
    <n v="34930"/>
    <x v="4"/>
    <x v="4"/>
    <x v="14"/>
    <x v="0"/>
    <s v="Low"/>
    <s v="Night"/>
    <x v="17"/>
  </r>
  <r>
    <n v="22"/>
    <n v="26"/>
    <n v="420810"/>
    <d v="2007-08-11T00:00:00"/>
    <s v="OH"/>
    <s v="100/300"/>
    <n v="1000"/>
    <n v="1276.57"/>
    <n v="0"/>
    <n v="467784"/>
    <s v="MALE"/>
    <s v="PhD"/>
    <s v="Craft-Repair"/>
    <s v="Not-In-Family"/>
    <n v="71500"/>
    <n v="0"/>
    <d v="2015-01-06T00:00:00"/>
    <s v="Single Vehicle Collision"/>
    <s v="Rear Collision"/>
    <s v="Minor Damage"/>
    <s v="Fire"/>
    <s v="NY"/>
    <s v="Arlington"/>
    <n v="3"/>
    <n v="1"/>
    <s v="Yes"/>
    <n v="1"/>
    <x v="2"/>
    <x v="2"/>
    <x v="589"/>
    <x v="504"/>
    <x v="500"/>
    <n v="55230"/>
    <x v="9"/>
    <x v="34"/>
    <x v="20"/>
    <x v="0"/>
    <s v="Medium"/>
    <s v="Night"/>
    <x v="17"/>
  </r>
  <r>
    <n v="173"/>
    <n v="36"/>
    <n v="796005"/>
    <d v="2007-08-18T00:00:00"/>
    <s v="OH"/>
    <s v="250/500"/>
    <n v="1000"/>
    <n v="1274.6300000000001"/>
    <n v="0"/>
    <n v="441298"/>
    <s v="MALE"/>
    <s v="College"/>
    <s v="Machine-Op-Inspct"/>
    <s v="Unmarried"/>
    <n v="51000"/>
    <n v="0"/>
    <d v="2015-02-08T00:00:00"/>
    <s v="Single Vehicle Collision"/>
    <s v="Rear Collision"/>
    <s v="Total Loss"/>
    <s v="Fire"/>
    <s v="SC"/>
    <s v="Springfield"/>
    <n v="22"/>
    <n v="1"/>
    <s v="Yes"/>
    <n v="2"/>
    <x v="3"/>
    <x v="2"/>
    <x v="318"/>
    <x v="289"/>
    <x v="501"/>
    <n v="33110"/>
    <x v="10"/>
    <x v="15"/>
    <x v="20"/>
    <x v="0"/>
    <s v="Medium"/>
    <s v="Evening"/>
    <x v="17"/>
  </r>
  <r>
    <n v="190"/>
    <n v="38"/>
    <n v="601042"/>
    <d v="2007-09-19T00:00:00"/>
    <s v="OH"/>
    <s v="250/500"/>
    <n v="500"/>
    <n v="1246.03"/>
    <n v="0"/>
    <n v="442919"/>
    <s v="MALE"/>
    <s v="JD"/>
    <s v="Craft-Repair"/>
    <s v="Unmarried"/>
    <n v="61900"/>
    <n v="-50000"/>
    <d v="2015-01-28T00:00:00"/>
    <s v="Single Vehicle Collision"/>
    <s v="Side Collision"/>
    <s v="Total Loss"/>
    <s v="Other"/>
    <s v="NY"/>
    <s v="River wood"/>
    <n v="14"/>
    <n v="1"/>
    <s v="Yes"/>
    <n v="0"/>
    <x v="1"/>
    <x v="2"/>
    <x v="468"/>
    <x v="505"/>
    <x v="502"/>
    <n v="31570"/>
    <x v="1"/>
    <x v="5"/>
    <x v="18"/>
    <x v="0"/>
    <s v="Low"/>
    <s v="Afternoon"/>
    <x v="17"/>
  </r>
  <r>
    <n v="134"/>
    <n v="30"/>
    <n v="843227"/>
    <d v="2007-09-28T00:00:00"/>
    <s v="OH"/>
    <s v="250/500"/>
    <n v="2000"/>
    <n v="1443.32"/>
    <n v="0"/>
    <n v="613287"/>
    <s v="FEMALE"/>
    <s v="PhD"/>
    <s v="Exec-Managerial"/>
    <s v="Unmarried"/>
    <n v="0"/>
    <n v="0"/>
    <d v="2015-01-07T00:00:00"/>
    <s v="Multi-Vehicle Collision"/>
    <s v="Rear Collision"/>
    <s v="Major Damage"/>
    <s v="Fire"/>
    <s v="SC"/>
    <s v="North bend"/>
    <n v="19"/>
    <n v="3"/>
    <s v="Unknown"/>
    <n v="0"/>
    <x v="2"/>
    <x v="1"/>
    <x v="590"/>
    <x v="506"/>
    <x v="503"/>
    <n v="37170"/>
    <x v="7"/>
    <x v="24"/>
    <x v="20"/>
    <x v="1"/>
    <s v="High"/>
    <s v="Evening"/>
    <x v="17"/>
  </r>
  <r>
    <n v="386"/>
    <n v="53"/>
    <n v="630683"/>
    <d v="2007-10-23T00:00:00"/>
    <s v="OH"/>
    <s v="250/500"/>
    <n v="500"/>
    <n v="1078.6500000000001"/>
    <n v="0"/>
    <n v="615730"/>
    <s v="MALE"/>
    <s v="JD"/>
    <s v="Craft-Repair"/>
    <s v="Not-In-Family"/>
    <n v="36800"/>
    <n v="0"/>
    <d v="2015-01-03T00:00:00"/>
    <s v="Single Vehicle Collision"/>
    <s v="Front Collision"/>
    <s v="Minor Damage"/>
    <s v="Police"/>
    <s v="WV"/>
    <s v="North bend"/>
    <n v="16"/>
    <n v="1"/>
    <s v="Unknown"/>
    <n v="2"/>
    <x v="3"/>
    <x v="1"/>
    <x v="435"/>
    <x v="57"/>
    <x v="59"/>
    <n v="48480"/>
    <x v="0"/>
    <x v="0"/>
    <x v="17"/>
    <x v="0"/>
    <s v="Low"/>
    <s v="Afternoon"/>
    <x v="17"/>
  </r>
  <r>
    <n v="94"/>
    <n v="26"/>
    <n v="215278"/>
    <d v="2007-10-24T00:00:00"/>
    <s v="IN"/>
    <s v="100/300"/>
    <n v="500"/>
    <n v="722.66"/>
    <n v="0"/>
    <n v="433696"/>
    <s v="MALE"/>
    <s v="MD"/>
    <s v="Exec-Managerial"/>
    <s v="Husband"/>
    <n v="50300"/>
    <n v="0"/>
    <d v="2015-01-23T00:00:00"/>
    <s v="Multi-Vehicle Collision"/>
    <s v="Front Collision"/>
    <s v="Major Damage"/>
    <s v="Fire"/>
    <s v="OH"/>
    <s v="Springfield"/>
    <n v="6"/>
    <n v="3"/>
    <s v="Yes"/>
    <n v="1"/>
    <x v="2"/>
    <x v="1"/>
    <x v="591"/>
    <x v="507"/>
    <x v="323"/>
    <n v="25690"/>
    <x v="1"/>
    <x v="1"/>
    <x v="16"/>
    <x v="0"/>
    <s v="Low"/>
    <s v="Morning"/>
    <x v="17"/>
  </r>
  <r>
    <n v="88"/>
    <n v="25"/>
    <n v="332892"/>
    <d v="2007-10-25T00:00:00"/>
    <s v="IN"/>
    <s v="250/500"/>
    <n v="1000"/>
    <n v="1194"/>
    <n v="0"/>
    <n v="613583"/>
    <s v="FEMALE"/>
    <s v="JD"/>
    <s v="Handlers-Cleaners"/>
    <s v="Husband"/>
    <n v="0"/>
    <n v="0"/>
    <d v="2015-02-13T00:00:00"/>
    <s v="Single Vehicle Collision"/>
    <s v="Rear Collision"/>
    <s v="Major Damage"/>
    <s v="Ambulance"/>
    <s v="SC"/>
    <s v="Northbrook"/>
    <n v="6"/>
    <n v="1"/>
    <s v="Yes"/>
    <n v="1"/>
    <x v="2"/>
    <x v="1"/>
    <x v="592"/>
    <x v="89"/>
    <x v="326"/>
    <n v="51940"/>
    <x v="2"/>
    <x v="2"/>
    <x v="18"/>
    <x v="1"/>
    <s v="Medium"/>
    <s v="Morning"/>
    <x v="17"/>
  </r>
  <r>
    <n v="126"/>
    <n v="33"/>
    <n v="357713"/>
    <d v="2007-10-28T00:00:00"/>
    <s v="OH"/>
    <s v="500/1000"/>
    <n v="1000"/>
    <n v="1141.71"/>
    <n v="2000000"/>
    <n v="435995"/>
    <s v="FEMALE"/>
    <s v="JD"/>
    <s v="Priv-House-Serv"/>
    <s v="Own-Child"/>
    <n v="36700"/>
    <n v="-73400"/>
    <d v="2015-01-04T00:00:00"/>
    <s v="Single Vehicle Collision"/>
    <s v="Front Collision"/>
    <s v="Major Damage"/>
    <s v="Ambulance"/>
    <s v="WV"/>
    <s v="Northbrook"/>
    <n v="21"/>
    <n v="1"/>
    <s v="Yes"/>
    <n v="1"/>
    <x v="2"/>
    <x v="0"/>
    <x v="593"/>
    <x v="350"/>
    <x v="504"/>
    <n v="40620"/>
    <x v="7"/>
    <x v="16"/>
    <x v="4"/>
    <x v="0"/>
    <s v="Medium"/>
    <s v="Evening"/>
    <x v="17"/>
  </r>
  <r>
    <n v="126"/>
    <n v="34"/>
    <n v="628337"/>
    <d v="2007-11-14T00:00:00"/>
    <s v="IN"/>
    <s v="100/300"/>
    <n v="2000"/>
    <n v="1078.22"/>
    <n v="0"/>
    <n v="453274"/>
    <s v="FEMALE"/>
    <s v="Masters"/>
    <s v="Transport-Moving"/>
    <s v="Wife"/>
    <n v="54500"/>
    <n v="0"/>
    <d v="2015-02-23T00:00:00"/>
    <s v="Multi-Vehicle Collision"/>
    <s v="Side Collision"/>
    <s v="Major Damage"/>
    <s v="Fire"/>
    <s v="SC"/>
    <s v="North bend"/>
    <n v="2"/>
    <n v="3"/>
    <s v="No"/>
    <n v="0"/>
    <x v="0"/>
    <x v="1"/>
    <x v="594"/>
    <x v="508"/>
    <x v="503"/>
    <n v="42480"/>
    <x v="9"/>
    <x v="14"/>
    <x v="11"/>
    <x v="0"/>
    <s v="High"/>
    <s v="Night"/>
    <x v="17"/>
  </r>
  <r>
    <n v="128"/>
    <n v="28"/>
    <n v="438817"/>
    <d v="2007-11-16T00:00:00"/>
    <s v="OH"/>
    <s v="500/1000"/>
    <n v="1000"/>
    <n v="986.53"/>
    <n v="0"/>
    <n v="472720"/>
    <s v="FEMALE"/>
    <s v="High School"/>
    <s v="Adm-Clerical"/>
    <s v="Other-Relative"/>
    <n v="62700"/>
    <n v="0"/>
    <d v="2015-02-16T00:00:00"/>
    <s v="Single Vehicle Collision"/>
    <s v="Rear Collision"/>
    <s v="Total Loss"/>
    <s v="Ambulance"/>
    <s v="VA"/>
    <s v="Columbus"/>
    <n v="11"/>
    <n v="1"/>
    <s v="No"/>
    <n v="0"/>
    <x v="2"/>
    <x v="1"/>
    <x v="595"/>
    <x v="509"/>
    <x v="505"/>
    <n v="64820"/>
    <x v="0"/>
    <x v="25"/>
    <x v="11"/>
    <x v="0"/>
    <s v="Medium"/>
    <s v="Morning"/>
    <x v="17"/>
  </r>
  <r>
    <n v="108"/>
    <n v="29"/>
    <n v="237418"/>
    <d v="2007-12-04T00:00:00"/>
    <s v="IN"/>
    <s v="500/1000"/>
    <n v="1000"/>
    <n v="1337.92"/>
    <n v="0"/>
    <n v="441536"/>
    <s v="FEMALE"/>
    <s v="PhD"/>
    <s v="Armed-Forces"/>
    <s v="Not-In-Family"/>
    <n v="71400"/>
    <n v="0"/>
    <d v="2015-02-23T00:00:00"/>
    <s v="Multi-Vehicle Collision"/>
    <s v="Side Collision"/>
    <s v="Minor Damage"/>
    <s v="Ambulance"/>
    <s v="WV"/>
    <s v="Columbus"/>
    <n v="4"/>
    <n v="3"/>
    <s v="No"/>
    <n v="2"/>
    <x v="2"/>
    <x v="1"/>
    <x v="405"/>
    <x v="362"/>
    <x v="365"/>
    <n v="44640"/>
    <x v="7"/>
    <x v="16"/>
    <x v="13"/>
    <x v="0"/>
    <s v="Medium"/>
    <s v="Night"/>
    <x v="17"/>
  </r>
  <r>
    <n v="269"/>
    <n v="44"/>
    <n v="108844"/>
    <d v="2007-12-05T00:00:00"/>
    <s v="IL"/>
    <s v="100/300"/>
    <n v="2000"/>
    <n v="1081.08"/>
    <n v="0"/>
    <n v="468104"/>
    <s v="MALE"/>
    <s v="JD"/>
    <s v="Private-House-Serv"/>
    <s v="Unmarried"/>
    <n v="36400"/>
    <n v="-28700"/>
    <d v="2015-02-14T00:00:00"/>
    <s v="Single Vehicle Collision"/>
    <s v="Front Collision"/>
    <s v="Minor Damage"/>
    <s v="Other"/>
    <s v="SC"/>
    <s v="Springfield"/>
    <n v="14"/>
    <n v="1"/>
    <s v="Yes"/>
    <n v="0"/>
    <x v="2"/>
    <x v="0"/>
    <x v="596"/>
    <x v="510"/>
    <x v="506"/>
    <n v="33840"/>
    <x v="6"/>
    <x v="26"/>
    <x v="0"/>
    <x v="0"/>
    <s v="High"/>
    <s v="Afternoon"/>
    <x v="17"/>
  </r>
  <r>
    <n v="103"/>
    <n v="27"/>
    <n v="658816"/>
    <d v="2007-12-16T00:00:00"/>
    <s v="IN"/>
    <s v="100/300"/>
    <n v="1000"/>
    <n v="1537.33"/>
    <n v="0"/>
    <n v="468470"/>
    <s v="FEMALE"/>
    <s v="College"/>
    <s v="Handlers-Cleaners"/>
    <s v="Husband"/>
    <n v="0"/>
    <n v="-74800"/>
    <d v="2015-02-20T00:00:00"/>
    <s v="Multi-Vehicle Collision"/>
    <s v="Front Collision"/>
    <s v="Minor Damage"/>
    <s v="Police"/>
    <s v="NY"/>
    <s v="Springfield"/>
    <n v="11"/>
    <n v="3"/>
    <s v="Yes"/>
    <n v="1"/>
    <x v="0"/>
    <x v="2"/>
    <x v="597"/>
    <x v="511"/>
    <x v="152"/>
    <n v="54390"/>
    <x v="13"/>
    <x v="32"/>
    <x v="12"/>
    <x v="0"/>
    <s v="Medium"/>
    <s v="Morning"/>
    <x v="17"/>
  </r>
  <r>
    <n v="113"/>
    <n v="29"/>
    <n v="999435"/>
    <d v="2008-01-01T00:00:00"/>
    <s v="OH"/>
    <s v="250/500"/>
    <n v="2000"/>
    <n v="1091.73"/>
    <n v="0"/>
    <n v="601213"/>
    <s v="MALE"/>
    <s v="PhD"/>
    <s v="Exec-Managerial"/>
    <s v="Not-In-Family"/>
    <n v="36100"/>
    <n v="-42300"/>
    <d v="2015-01-05T00:00:00"/>
    <s v="Multi-Vehicle Collision"/>
    <s v="Rear Collision"/>
    <s v="Minor Damage"/>
    <s v="Other"/>
    <s v="NY"/>
    <s v="Springfield"/>
    <n v="15"/>
    <n v="3"/>
    <s v="Unknown"/>
    <n v="0"/>
    <x v="2"/>
    <x v="1"/>
    <x v="598"/>
    <x v="149"/>
    <x v="507"/>
    <n v="38850"/>
    <x v="1"/>
    <x v="30"/>
    <x v="5"/>
    <x v="1"/>
    <s v="High"/>
    <s v="Afternoon"/>
    <x v="18"/>
  </r>
  <r>
    <n v="175"/>
    <n v="34"/>
    <n v="866931"/>
    <d v="2008-01-07T00:00:00"/>
    <s v="IN"/>
    <s v="500/1000"/>
    <n v="1000"/>
    <n v="1123.8699999999999"/>
    <n v="8000000"/>
    <n v="446326"/>
    <s v="FEMALE"/>
    <s v="PhD"/>
    <s v="Protective-Serv"/>
    <s v="Other-Relative"/>
    <n v="0"/>
    <n v="0"/>
    <d v="2015-02-26T00:00:00"/>
    <s v="Vehicle Theft"/>
    <s v="Unknown"/>
    <s v="Trivial Damage"/>
    <s v="Police"/>
    <s v="NY"/>
    <s v="Arlington"/>
    <n v="5"/>
    <n v="1"/>
    <s v="Unknown"/>
    <n v="2"/>
    <x v="1"/>
    <x v="1"/>
    <x v="599"/>
    <x v="512"/>
    <x v="508"/>
    <n v="5670"/>
    <x v="12"/>
    <x v="36"/>
    <x v="20"/>
    <x v="0"/>
    <s v="Medium"/>
    <s v="Night"/>
    <x v="18"/>
  </r>
  <r>
    <n v="93"/>
    <n v="31"/>
    <n v="599174"/>
    <d v="2008-01-14T00:00:00"/>
    <s v="IL"/>
    <s v="100/300"/>
    <n v="2000"/>
    <n v="1017.18"/>
    <n v="0"/>
    <n v="431354"/>
    <s v="FEMALE"/>
    <s v="MD"/>
    <s v="Prof-Specialty"/>
    <s v="Husband"/>
    <n v="0"/>
    <n v="0"/>
    <d v="2015-02-17T00:00:00"/>
    <s v="Multi-Vehicle Collision"/>
    <s v="Rear Collision"/>
    <s v="Major Damage"/>
    <s v="Police"/>
    <s v="NC"/>
    <s v="Arlington"/>
    <n v="21"/>
    <n v="3"/>
    <s v="Yes"/>
    <n v="1"/>
    <x v="3"/>
    <x v="2"/>
    <x v="600"/>
    <x v="513"/>
    <x v="509"/>
    <n v="30590"/>
    <x v="8"/>
    <x v="18"/>
    <x v="0"/>
    <x v="0"/>
    <s v="High"/>
    <s v="Evening"/>
    <x v="18"/>
  </r>
  <r>
    <n v="338"/>
    <n v="47"/>
    <n v="430794"/>
    <d v="2008-01-25T00:00:00"/>
    <s v="OH"/>
    <s v="250/500"/>
    <n v="2000"/>
    <n v="1486.04"/>
    <n v="0"/>
    <n v="615688"/>
    <s v="FEMALE"/>
    <s v="Associate"/>
    <s v="Armed-Forces"/>
    <s v="Own-Child"/>
    <n v="0"/>
    <n v="-56200"/>
    <d v="2015-01-14T00:00:00"/>
    <s v="Multi-Vehicle Collision"/>
    <s v="Rear Collision"/>
    <s v="Major Damage"/>
    <s v="Other"/>
    <s v="OH"/>
    <s v="Northbrook"/>
    <n v="1"/>
    <n v="3"/>
    <s v="No"/>
    <n v="2"/>
    <x v="3"/>
    <x v="0"/>
    <x v="421"/>
    <x v="128"/>
    <x v="139"/>
    <n v="44870"/>
    <x v="4"/>
    <x v="29"/>
    <x v="0"/>
    <x v="1"/>
    <s v="High"/>
    <s v="Night"/>
    <x v="18"/>
  </r>
  <r>
    <n v="205"/>
    <n v="42"/>
    <n v="471938"/>
    <d v="2008-02-03T00:00:00"/>
    <s v="IL"/>
    <s v="100/300"/>
    <n v="2000"/>
    <n v="1387.7"/>
    <n v="4000000"/>
    <n v="470104"/>
    <s v="FEMALE"/>
    <s v="High School"/>
    <s v="Priv-House-Serv"/>
    <s v="Other-Relative"/>
    <n v="0"/>
    <n v="0"/>
    <d v="2015-01-18T00:00:00"/>
    <s v="Single Vehicle Collision"/>
    <s v="Rear Collision"/>
    <s v="Minor Damage"/>
    <s v="Police"/>
    <s v="WV"/>
    <s v="Columbus"/>
    <n v="19"/>
    <n v="1"/>
    <s v="No"/>
    <n v="2"/>
    <x v="0"/>
    <x v="2"/>
    <x v="143"/>
    <x v="129"/>
    <x v="510"/>
    <n v="54810"/>
    <x v="9"/>
    <x v="34"/>
    <x v="20"/>
    <x v="0"/>
    <s v="High"/>
    <s v="Evening"/>
    <x v="18"/>
  </r>
  <r>
    <n v="356"/>
    <n v="54"/>
    <n v="913337"/>
    <d v="2008-02-10T00:00:00"/>
    <s v="OH"/>
    <s v="500/1000"/>
    <n v="500"/>
    <n v="912.3"/>
    <n v="0"/>
    <n v="461383"/>
    <s v="MALE"/>
    <s v="College"/>
    <s v="Prof-Specialty"/>
    <s v="Wife"/>
    <n v="58500"/>
    <n v="-44000"/>
    <d v="2015-01-10T00:00:00"/>
    <s v="Multi-Vehicle Collision"/>
    <s v="Front Collision"/>
    <s v="Major Damage"/>
    <s v="Other"/>
    <s v="SC"/>
    <s v="North bend"/>
    <n v="23"/>
    <n v="3"/>
    <s v="No"/>
    <n v="2"/>
    <x v="0"/>
    <x v="0"/>
    <x v="601"/>
    <x v="514"/>
    <x v="511"/>
    <n v="43750"/>
    <x v="3"/>
    <x v="3"/>
    <x v="11"/>
    <x v="1"/>
    <s v="Low"/>
    <s v="Evening"/>
    <x v="18"/>
  </r>
  <r>
    <n v="191"/>
    <n v="33"/>
    <n v="585324"/>
    <d v="2008-02-25T00:00:00"/>
    <s v="OH"/>
    <s v="500/1000"/>
    <n v="2000"/>
    <n v="1551.61"/>
    <n v="0"/>
    <n v="470670"/>
    <s v="MALE"/>
    <s v="High School"/>
    <s v="Armed-Forces"/>
    <s v="Unmarried"/>
    <n v="45000"/>
    <n v="-30400"/>
    <d v="2015-02-21T00:00:00"/>
    <s v="Vehicle Theft"/>
    <s v="Unknown"/>
    <s v="Minor Damage"/>
    <s v="None"/>
    <s v="WV"/>
    <s v="Arlington"/>
    <n v="3"/>
    <n v="1"/>
    <s v="Yes"/>
    <n v="1"/>
    <x v="0"/>
    <x v="2"/>
    <x v="602"/>
    <x v="515"/>
    <x v="512"/>
    <n v="1750"/>
    <x v="6"/>
    <x v="8"/>
    <x v="6"/>
    <x v="0"/>
    <s v="High"/>
    <s v="Night"/>
    <x v="18"/>
  </r>
  <r>
    <n v="33"/>
    <n v="32"/>
    <n v="263159"/>
    <d v="2008-03-07T00:00:00"/>
    <s v="OH"/>
    <s v="100/300"/>
    <n v="500"/>
    <n v="1402.78"/>
    <n v="5000000"/>
    <n v="469383"/>
    <s v="FEMALE"/>
    <s v="PhD"/>
    <s v="Other-Service"/>
    <s v="Husband"/>
    <n v="70300"/>
    <n v="-50300"/>
    <d v="2015-02-02T00:00:00"/>
    <s v="Single Vehicle Collision"/>
    <s v="Rear Collision"/>
    <s v="Minor Damage"/>
    <s v="Ambulance"/>
    <s v="NY"/>
    <s v="Northbrook"/>
    <n v="2"/>
    <n v="1"/>
    <s v="Yes"/>
    <n v="0"/>
    <x v="0"/>
    <x v="0"/>
    <x v="603"/>
    <x v="516"/>
    <x v="513"/>
    <n v="37380"/>
    <x v="6"/>
    <x v="7"/>
    <x v="13"/>
    <x v="0"/>
    <s v="Low"/>
    <s v="Night"/>
    <x v="18"/>
  </r>
  <r>
    <n v="22"/>
    <n v="25"/>
    <n v="824540"/>
    <d v="2008-03-13T00:00:00"/>
    <s v="OH"/>
    <s v="250/500"/>
    <n v="2000"/>
    <n v="1053.24"/>
    <n v="0"/>
    <n v="603527"/>
    <s v="FEMALE"/>
    <s v="College"/>
    <s v="Prof-Specialty"/>
    <s v="Other-Relative"/>
    <n v="51100"/>
    <n v="0"/>
    <d v="2015-01-05T00:00:00"/>
    <s v="Multi-Vehicle Collision"/>
    <s v="Front Collision"/>
    <s v="Total Loss"/>
    <s v="Other"/>
    <s v="NC"/>
    <s v="Arlington"/>
    <n v="0"/>
    <n v="4"/>
    <s v="Yes"/>
    <n v="1"/>
    <x v="1"/>
    <x v="2"/>
    <x v="604"/>
    <x v="517"/>
    <x v="514"/>
    <n v="51420"/>
    <x v="10"/>
    <x v="15"/>
    <x v="20"/>
    <x v="0"/>
    <s v="High"/>
    <s v="Night"/>
    <x v="18"/>
  </r>
  <r>
    <n v="47"/>
    <n v="37"/>
    <n v="962591"/>
    <d v="2008-03-16T00:00:00"/>
    <s v="IN"/>
    <s v="250/500"/>
    <n v="2000"/>
    <n v="1241.97"/>
    <n v="0"/>
    <n v="430104"/>
    <s v="MALE"/>
    <s v="High School"/>
    <s v="Other-Service"/>
    <s v="Not-In-Family"/>
    <n v="75400"/>
    <n v="0"/>
    <d v="2015-01-05T00:00:00"/>
    <s v="Parked Car"/>
    <s v="Unknown"/>
    <s v="Minor Damage"/>
    <s v="None"/>
    <s v="NY"/>
    <s v="Hillsdale"/>
    <n v="18"/>
    <n v="1"/>
    <s v="No"/>
    <n v="1"/>
    <x v="1"/>
    <x v="2"/>
    <x v="605"/>
    <x v="50"/>
    <x v="515"/>
    <n v="5360"/>
    <x v="13"/>
    <x v="32"/>
    <x v="1"/>
    <x v="0"/>
    <s v="High"/>
    <s v="Evening"/>
    <x v="18"/>
  </r>
  <r>
    <n v="271"/>
    <n v="44"/>
    <n v="247801"/>
    <d v="2008-03-18T00:00:00"/>
    <s v="OH"/>
    <s v="250/500"/>
    <n v="500"/>
    <n v="1340.71"/>
    <n v="0"/>
    <n v="600153"/>
    <s v="FEMALE"/>
    <s v="High School"/>
    <s v="Tech-Support"/>
    <s v="Other-Relative"/>
    <n v="0"/>
    <n v="0"/>
    <d v="2015-02-14T00:00:00"/>
    <s v="Single Vehicle Collision"/>
    <s v="Rear Collision"/>
    <s v="Minor Damage"/>
    <s v="Other"/>
    <s v="SC"/>
    <s v="River wood"/>
    <n v="16"/>
    <n v="1"/>
    <s v="No"/>
    <n v="2"/>
    <x v="2"/>
    <x v="2"/>
    <x v="606"/>
    <x v="374"/>
    <x v="375"/>
    <n v="55440"/>
    <x v="12"/>
    <x v="36"/>
    <x v="2"/>
    <x v="1"/>
    <s v="Low"/>
    <s v="Afternoon"/>
    <x v="18"/>
  </r>
  <r>
    <n v="140"/>
    <n v="35"/>
    <n v="155912"/>
    <d v="2008-03-21T00:00:00"/>
    <s v="OH"/>
    <s v="100/300"/>
    <n v="1000"/>
    <n v="1520.78"/>
    <n v="0"/>
    <n v="470538"/>
    <s v="FEMALE"/>
    <s v="High School"/>
    <s v="Craft-Repair"/>
    <s v="Wife"/>
    <n v="0"/>
    <n v="-42900"/>
    <d v="2015-01-21T00:00:00"/>
    <s v="Parked Car"/>
    <s v="Unknown"/>
    <s v="Trivial Damage"/>
    <s v="None"/>
    <s v="SC"/>
    <s v="Columbus"/>
    <n v="5"/>
    <n v="1"/>
    <s v="Unknown"/>
    <n v="0"/>
    <x v="2"/>
    <x v="1"/>
    <x v="607"/>
    <x v="502"/>
    <x v="516"/>
    <n v="2080"/>
    <x v="9"/>
    <x v="14"/>
    <x v="2"/>
    <x v="1"/>
    <s v="Medium"/>
    <s v="Night"/>
    <x v="18"/>
  </r>
  <r>
    <n v="278"/>
    <n v="47"/>
    <n v="794951"/>
    <d v="2008-04-21T00:00:00"/>
    <s v="IN"/>
    <s v="500/1000"/>
    <n v="500"/>
    <n v="1285.01"/>
    <n v="0"/>
    <n v="459630"/>
    <s v="MALE"/>
    <s v="Masters"/>
    <s v="Machine-Op-Inspct"/>
    <s v="Not-In-Family"/>
    <n v="0"/>
    <n v="-39800"/>
    <d v="2015-02-02T00:00:00"/>
    <s v="Single Vehicle Collision"/>
    <s v="Rear Collision"/>
    <s v="Major Damage"/>
    <s v="Ambulance"/>
    <s v="VA"/>
    <s v="Hillsdale"/>
    <n v="21"/>
    <n v="1"/>
    <s v="No"/>
    <n v="2"/>
    <x v="2"/>
    <x v="1"/>
    <x v="473"/>
    <x v="1"/>
    <x v="69"/>
    <n v="46800"/>
    <x v="6"/>
    <x v="7"/>
    <x v="16"/>
    <x v="0"/>
    <s v="Low"/>
    <s v="Evening"/>
    <x v="18"/>
  </r>
  <r>
    <n v="321"/>
    <n v="44"/>
    <n v="284143"/>
    <d v="2008-04-23T00:00:00"/>
    <s v="IL"/>
    <s v="500/1000"/>
    <n v="2000"/>
    <n v="1344.56"/>
    <n v="6000000"/>
    <n v="443344"/>
    <s v="MALE"/>
    <s v="Associate"/>
    <s v="Machine-Op-Inspct"/>
    <s v="Husband"/>
    <n v="0"/>
    <n v="-39100"/>
    <d v="2015-02-12T00:00:00"/>
    <s v="Vehicle Theft"/>
    <s v="Unknown"/>
    <s v="Trivial Damage"/>
    <s v="Police"/>
    <s v="NY"/>
    <s v="North bend"/>
    <n v="7"/>
    <n v="1"/>
    <s v="Unknown"/>
    <n v="1"/>
    <x v="2"/>
    <x v="2"/>
    <x v="586"/>
    <x v="502"/>
    <x v="5"/>
    <n v="4160"/>
    <x v="10"/>
    <x v="15"/>
    <x v="10"/>
    <x v="0"/>
    <s v="High"/>
    <s v="Morning"/>
    <x v="18"/>
  </r>
  <r>
    <n v="77"/>
    <n v="26"/>
    <n v="357394"/>
    <d v="2008-05-09T00:00:00"/>
    <s v="IL"/>
    <s v="250/500"/>
    <n v="2000"/>
    <n v="785.82"/>
    <n v="0"/>
    <n v="620207"/>
    <s v="MALE"/>
    <s v="JD"/>
    <s v="Exec-Managerial"/>
    <s v="Other-Relative"/>
    <n v="49700"/>
    <n v="0"/>
    <d v="2015-01-07T00:00:00"/>
    <s v="Multi-Vehicle Collision"/>
    <s v="Rear Collision"/>
    <s v="Major Damage"/>
    <s v="Police"/>
    <s v="NY"/>
    <s v="Hillsdale"/>
    <n v="12"/>
    <n v="3"/>
    <s v="Yes"/>
    <n v="2"/>
    <x v="1"/>
    <x v="0"/>
    <x v="608"/>
    <x v="518"/>
    <x v="11"/>
    <n v="50240"/>
    <x v="3"/>
    <x v="3"/>
    <x v="4"/>
    <x v="1"/>
    <s v="High"/>
    <s v="Afternoon"/>
    <x v="18"/>
  </r>
  <r>
    <n v="48"/>
    <n v="35"/>
    <n v="890026"/>
    <d v="2008-05-16T00:00:00"/>
    <s v="IL"/>
    <s v="100/300"/>
    <n v="500"/>
    <n v="1090.03"/>
    <n v="0"/>
    <n v="430232"/>
    <s v="FEMALE"/>
    <s v="JD"/>
    <s v="Exec-Managerial"/>
    <s v="Unmarried"/>
    <n v="0"/>
    <n v="-51000"/>
    <d v="2015-01-30T00:00:00"/>
    <s v="Single Vehicle Collision"/>
    <s v="Rear Collision"/>
    <s v="Major Damage"/>
    <s v="Ambulance"/>
    <s v="WV"/>
    <s v="Arlington"/>
    <n v="1"/>
    <n v="1"/>
    <s v="Yes"/>
    <n v="0"/>
    <x v="2"/>
    <x v="2"/>
    <x v="609"/>
    <x v="519"/>
    <x v="517"/>
    <n v="33880"/>
    <x v="8"/>
    <x v="18"/>
    <x v="6"/>
    <x v="0"/>
    <s v="Low"/>
    <s v="Night"/>
    <x v="18"/>
  </r>
  <r>
    <n v="284"/>
    <n v="48"/>
    <n v="724752"/>
    <d v="2008-05-16T00:00:00"/>
    <s v="IL"/>
    <s v="500/1000"/>
    <n v="500"/>
    <n v="958.3"/>
    <n v="0"/>
    <n v="464646"/>
    <s v="FEMALE"/>
    <s v="PhD"/>
    <s v="Machine-Op-Inspct"/>
    <s v="Husband"/>
    <n v="47900"/>
    <n v="0"/>
    <d v="2015-01-22T00:00:00"/>
    <s v="Multi-Vehicle Collision"/>
    <s v="Side Collision"/>
    <s v="Major Damage"/>
    <s v="Fire"/>
    <s v="NY"/>
    <s v="Columbus"/>
    <n v="19"/>
    <n v="3"/>
    <s v="Unknown"/>
    <n v="0"/>
    <x v="1"/>
    <x v="0"/>
    <x v="610"/>
    <x v="520"/>
    <x v="10"/>
    <n v="29820"/>
    <x v="12"/>
    <x v="36"/>
    <x v="14"/>
    <x v="0"/>
    <s v="Low"/>
    <s v="Evening"/>
    <x v="18"/>
  </r>
  <r>
    <n v="10"/>
    <n v="26"/>
    <n v="582973"/>
    <d v="2008-06-11T00:00:00"/>
    <s v="IN"/>
    <s v="100/300"/>
    <n v="2000"/>
    <n v="765.64"/>
    <n v="0"/>
    <n v="466191"/>
    <s v="MALE"/>
    <s v="MD"/>
    <s v="Sales"/>
    <s v="Not-In-Family"/>
    <n v="0"/>
    <n v="-22200"/>
    <d v="2015-02-16T00:00:00"/>
    <s v="Multi-Vehicle Collision"/>
    <s v="Front Collision"/>
    <s v="Major Damage"/>
    <s v="Ambulance"/>
    <s v="SC"/>
    <s v="Northbrook"/>
    <n v="3"/>
    <n v="3"/>
    <s v="Unknown"/>
    <n v="0"/>
    <x v="3"/>
    <x v="0"/>
    <x v="611"/>
    <x v="521"/>
    <x v="518"/>
    <n v="22800"/>
    <x v="0"/>
    <x v="33"/>
    <x v="19"/>
    <x v="1"/>
    <s v="High"/>
    <s v="Night"/>
    <x v="18"/>
  </r>
  <r>
    <n v="222"/>
    <n v="38"/>
    <n v="698470"/>
    <d v="2008-06-17T00:00:00"/>
    <s v="IN"/>
    <s v="100/300"/>
    <n v="2000"/>
    <n v="1157.97"/>
    <n v="0"/>
    <n v="433853"/>
    <s v="MALE"/>
    <s v="MD"/>
    <s v="Machine-Op-Inspct"/>
    <s v="Not-In-Family"/>
    <n v="0"/>
    <n v="-64500"/>
    <d v="2015-02-22T00:00:00"/>
    <s v="Single Vehicle Collision"/>
    <s v="Front Collision"/>
    <s v="Total Loss"/>
    <s v="Police"/>
    <s v="NY"/>
    <s v="Hillsdale"/>
    <n v="20"/>
    <n v="1"/>
    <s v="Unknown"/>
    <n v="2"/>
    <x v="2"/>
    <x v="1"/>
    <x v="488"/>
    <x v="91"/>
    <x v="312"/>
    <n v="47040"/>
    <x v="10"/>
    <x v="21"/>
    <x v="19"/>
    <x v="0"/>
    <s v="High"/>
    <s v="Evening"/>
    <x v="18"/>
  </r>
  <r>
    <n v="166"/>
    <n v="37"/>
    <n v="666333"/>
    <d v="2008-06-19T00:00:00"/>
    <s v="IL"/>
    <s v="100/300"/>
    <n v="2000"/>
    <n v="1337.28"/>
    <n v="8000000"/>
    <n v="610393"/>
    <s v="MALE"/>
    <s v="JD"/>
    <s v="Craft-Repair"/>
    <s v="Husband"/>
    <n v="27500"/>
    <n v="0"/>
    <d v="2015-02-28T00:00:00"/>
    <s v="Multi-Vehicle Collision"/>
    <s v="Side Collision"/>
    <s v="Major Damage"/>
    <s v="Police"/>
    <s v="WV"/>
    <s v="River wood"/>
    <n v="10"/>
    <n v="3"/>
    <s v="No"/>
    <n v="2"/>
    <x v="2"/>
    <x v="0"/>
    <x v="612"/>
    <x v="522"/>
    <x v="113"/>
    <n v="52220"/>
    <x v="2"/>
    <x v="11"/>
    <x v="17"/>
    <x v="1"/>
    <s v="High"/>
    <s v="Morning"/>
    <x v="18"/>
  </r>
  <r>
    <n v="344"/>
    <n v="51"/>
    <n v="437442"/>
    <d v="2008-06-27T00:00:00"/>
    <s v="IL"/>
    <s v="100/300"/>
    <n v="1000"/>
    <n v="959.83"/>
    <n v="0"/>
    <n v="435809"/>
    <s v="FEMALE"/>
    <s v="Masters"/>
    <s v="Sales"/>
    <s v="Not-In-Family"/>
    <n v="0"/>
    <n v="-38700"/>
    <d v="2015-02-02T00:00:00"/>
    <s v="Multi-Vehicle Collision"/>
    <s v="Side Collision"/>
    <s v="Major Damage"/>
    <s v="Fire"/>
    <s v="NY"/>
    <s v="North bend"/>
    <n v="18"/>
    <n v="3"/>
    <s v="Unknown"/>
    <n v="2"/>
    <x v="2"/>
    <x v="1"/>
    <x v="449"/>
    <x v="523"/>
    <x v="398"/>
    <n v="46400"/>
    <x v="11"/>
    <x v="17"/>
    <x v="17"/>
    <x v="1"/>
    <s v="Medium"/>
    <s v="Evening"/>
    <x v="18"/>
  </r>
  <r>
    <n v="299"/>
    <n v="42"/>
    <n v="337677"/>
    <d v="2008-07-20T00:00:00"/>
    <s v="OH"/>
    <s v="100/300"/>
    <n v="2000"/>
    <n v="1437.33"/>
    <n v="0"/>
    <n v="450339"/>
    <s v="FEMALE"/>
    <s v="Associate"/>
    <s v="Craft-Repair"/>
    <s v="Wife"/>
    <n v="25000"/>
    <n v="0"/>
    <d v="2015-02-24T00:00:00"/>
    <s v="Single Vehicle Collision"/>
    <s v="Rear Collision"/>
    <s v="Minor Damage"/>
    <s v="Other"/>
    <s v="SC"/>
    <s v="Columbus"/>
    <n v="13"/>
    <n v="1"/>
    <s v="Yes"/>
    <n v="1"/>
    <x v="3"/>
    <x v="2"/>
    <x v="157"/>
    <x v="113"/>
    <x v="153"/>
    <n v="44800"/>
    <x v="11"/>
    <x v="28"/>
    <x v="15"/>
    <x v="0"/>
    <s v="High"/>
    <s v="Afternoon"/>
    <x v="18"/>
  </r>
  <r>
    <n v="290"/>
    <n v="47"/>
    <n v="885789"/>
    <d v="2008-07-21T00:00:00"/>
    <s v="IN"/>
    <s v="250/500"/>
    <n v="1000"/>
    <n v="1393.34"/>
    <n v="0"/>
    <n v="472922"/>
    <s v="MALE"/>
    <s v="High School"/>
    <s v="Exec-Managerial"/>
    <s v="Other-Relative"/>
    <n v="0"/>
    <n v="-61400"/>
    <d v="2015-01-15T00:00:00"/>
    <s v="Multi-Vehicle Collision"/>
    <s v="Side Collision"/>
    <s v="Minor Damage"/>
    <s v="Ambulance"/>
    <s v="WV"/>
    <s v="North bend"/>
    <n v="20"/>
    <n v="3"/>
    <s v="Yes"/>
    <n v="1"/>
    <x v="3"/>
    <x v="1"/>
    <x v="613"/>
    <x v="524"/>
    <x v="183"/>
    <n v="37440"/>
    <x v="3"/>
    <x v="3"/>
    <x v="8"/>
    <x v="0"/>
    <s v="Medium"/>
    <s v="Evening"/>
    <x v="18"/>
  </r>
  <r>
    <n v="186"/>
    <n v="38"/>
    <n v="250833"/>
    <d v="2008-07-28T00:00:00"/>
    <s v="IN"/>
    <s v="250/500"/>
    <n v="2000"/>
    <n v="1347.31"/>
    <n v="0"/>
    <n v="436467"/>
    <s v="FEMALE"/>
    <s v="JD"/>
    <s v="Protective-Serv"/>
    <s v="Unmarried"/>
    <n v="80900"/>
    <n v="-111100"/>
    <d v="2015-02-02T00:00:00"/>
    <s v="Multi-Vehicle Collision"/>
    <s v="Rear Collision"/>
    <s v="Minor Damage"/>
    <s v="Ambulance"/>
    <s v="NY"/>
    <s v="Springfield"/>
    <n v="1"/>
    <n v="3"/>
    <s v="No"/>
    <n v="2"/>
    <x v="3"/>
    <x v="0"/>
    <x v="614"/>
    <x v="274"/>
    <x v="455"/>
    <n v="49200"/>
    <x v="3"/>
    <x v="10"/>
    <x v="20"/>
    <x v="0"/>
    <s v="High"/>
    <s v="Night"/>
    <x v="18"/>
  </r>
  <r>
    <n v="85"/>
    <n v="25"/>
    <n v="159768"/>
    <d v="2008-09-03T00:00:00"/>
    <s v="IN"/>
    <s v="250/500"/>
    <n v="500"/>
    <n v="1259.02"/>
    <n v="0"/>
    <n v="439534"/>
    <s v="FEMALE"/>
    <s v="JD"/>
    <s v="Tech-Support"/>
    <s v="Unmarried"/>
    <n v="67000"/>
    <n v="-53600"/>
    <d v="2015-02-16T00:00:00"/>
    <s v="Parked Car"/>
    <s v="Unknown"/>
    <s v="Trivial Damage"/>
    <s v="None"/>
    <s v="SC"/>
    <s v="North bend"/>
    <n v="8"/>
    <n v="1"/>
    <s v="No"/>
    <n v="2"/>
    <x v="2"/>
    <x v="0"/>
    <x v="615"/>
    <x v="280"/>
    <x v="432"/>
    <n v="3760"/>
    <x v="1"/>
    <x v="30"/>
    <x v="6"/>
    <x v="0"/>
    <s v="Low"/>
    <s v="Morning"/>
    <x v="18"/>
  </r>
  <r>
    <n v="37"/>
    <n v="31"/>
    <n v="230223"/>
    <d v="2008-09-06T00:00:00"/>
    <s v="IL"/>
    <s v="500/1000"/>
    <n v="500"/>
    <n v="1969.63"/>
    <n v="0"/>
    <n v="615218"/>
    <s v="FEMALE"/>
    <s v="MD"/>
    <s v="Sales"/>
    <s v="Own-Child"/>
    <n v="0"/>
    <n v="0"/>
    <d v="2015-02-13T00:00:00"/>
    <s v="Multi-Vehicle Collision"/>
    <s v="Side Collision"/>
    <s v="Total Loss"/>
    <s v="Fire"/>
    <s v="WV"/>
    <s v="North bend"/>
    <n v="21"/>
    <n v="3"/>
    <s v="No"/>
    <n v="1"/>
    <x v="0"/>
    <x v="1"/>
    <x v="616"/>
    <x v="525"/>
    <x v="519"/>
    <n v="55600"/>
    <x v="4"/>
    <x v="29"/>
    <x v="20"/>
    <x v="0"/>
    <s v="Low"/>
    <s v="Evening"/>
    <x v="18"/>
  </r>
  <r>
    <n v="215"/>
    <n v="42"/>
    <n v="519312"/>
    <d v="2008-10-28T00:00:00"/>
    <s v="OH"/>
    <s v="500/1000"/>
    <n v="500"/>
    <n v="1848.81"/>
    <n v="0"/>
    <n v="435489"/>
    <s v="MALE"/>
    <s v="JD"/>
    <s v="Transport-Moving"/>
    <s v="Own-Child"/>
    <n v="0"/>
    <n v="-49000"/>
    <d v="2015-02-06T00:00:00"/>
    <s v="Multi-Vehicle Collision"/>
    <s v="Front Collision"/>
    <s v="Major Damage"/>
    <s v="Fire"/>
    <s v="WV"/>
    <s v="North bend"/>
    <n v="20"/>
    <n v="3"/>
    <s v="Yes"/>
    <n v="2"/>
    <x v="2"/>
    <x v="1"/>
    <x v="617"/>
    <x v="210"/>
    <x v="33"/>
    <n v="51390"/>
    <x v="7"/>
    <x v="16"/>
    <x v="7"/>
    <x v="1"/>
    <s v="Low"/>
    <s v="Evening"/>
    <x v="18"/>
  </r>
  <r>
    <n v="190"/>
    <n v="35"/>
    <n v="284836"/>
    <d v="2008-11-05T00:00:00"/>
    <s v="IN"/>
    <s v="250/500"/>
    <n v="500"/>
    <n v="1484.72"/>
    <n v="5000000"/>
    <n v="432699"/>
    <s v="FEMALE"/>
    <s v="High School"/>
    <s v="Tech-Support"/>
    <s v="Husband"/>
    <n v="0"/>
    <n v="0"/>
    <d v="2015-02-02T00:00:00"/>
    <s v="Parked Car"/>
    <s v="Unknown"/>
    <s v="Trivial Damage"/>
    <s v="None"/>
    <s v="NY"/>
    <s v="River wood"/>
    <n v="4"/>
    <n v="1"/>
    <s v="No"/>
    <n v="0"/>
    <x v="0"/>
    <x v="2"/>
    <x v="73"/>
    <x v="43"/>
    <x v="44"/>
    <n v="2880"/>
    <x v="8"/>
    <x v="18"/>
    <x v="14"/>
    <x v="0"/>
    <s v="Low"/>
    <s v="Night"/>
    <x v="18"/>
  </r>
  <r>
    <n v="299"/>
    <n v="44"/>
    <n v="717044"/>
    <d v="2008-11-07T00:00:00"/>
    <s v="OH"/>
    <s v="500/1000"/>
    <n v="1000"/>
    <n v="1653.32"/>
    <n v="0"/>
    <n v="460517"/>
    <s v="FEMALE"/>
    <s v="College"/>
    <s v="Other-Service"/>
    <s v="Other-Relative"/>
    <n v="0"/>
    <n v="-48800"/>
    <d v="2015-01-25T00:00:00"/>
    <s v="Single Vehicle Collision"/>
    <s v="Rear Collision"/>
    <s v="Minor Damage"/>
    <s v="Ambulance"/>
    <s v="WV"/>
    <s v="Springfield"/>
    <n v="3"/>
    <n v="1"/>
    <s v="Yes"/>
    <n v="2"/>
    <x v="1"/>
    <x v="0"/>
    <x v="618"/>
    <x v="191"/>
    <x v="347"/>
    <n v="40680"/>
    <x v="7"/>
    <x v="24"/>
    <x v="4"/>
    <x v="0"/>
    <s v="Medium"/>
    <s v="Night"/>
    <x v="18"/>
  </r>
  <r>
    <n v="116"/>
    <n v="31"/>
    <n v="615116"/>
    <d v="2008-11-09T00:00:00"/>
    <s v="IN"/>
    <s v="250/500"/>
    <n v="500"/>
    <n v="1194.83"/>
    <n v="0"/>
    <n v="603733"/>
    <s v="FEMALE"/>
    <s v="MD"/>
    <s v="Prof-Specialty"/>
    <s v="Husband"/>
    <n v="28600"/>
    <n v="0"/>
    <d v="2015-01-20T00:00:00"/>
    <s v="Single Vehicle Collision"/>
    <s v="Side Collision"/>
    <s v="Major Damage"/>
    <s v="Police"/>
    <s v="SC"/>
    <s v="River wood"/>
    <n v="23"/>
    <n v="1"/>
    <s v="No"/>
    <n v="0"/>
    <x v="1"/>
    <x v="2"/>
    <x v="68"/>
    <x v="64"/>
    <x v="145"/>
    <n v="30940"/>
    <x v="7"/>
    <x v="12"/>
    <x v="2"/>
    <x v="0"/>
    <s v="Low"/>
    <s v="Evening"/>
    <x v="18"/>
  </r>
  <r>
    <n v="439"/>
    <n v="56"/>
    <n v="524836"/>
    <d v="2008-11-20T00:00:00"/>
    <s v="IN"/>
    <s v="250/500"/>
    <n v="500"/>
    <n v="1082.49"/>
    <n v="0"/>
    <n v="606714"/>
    <s v="FEMALE"/>
    <s v="PhD"/>
    <s v="Prof-Specialty"/>
    <s v="Unmarried"/>
    <n v="36100"/>
    <n v="-55000"/>
    <d v="2015-02-28T00:00:00"/>
    <s v="Multi-Vehicle Collision"/>
    <s v="Front Collision"/>
    <s v="Major Damage"/>
    <s v="Fire"/>
    <s v="SC"/>
    <s v="Columbus"/>
    <n v="12"/>
    <n v="3"/>
    <s v="Unknown"/>
    <n v="2"/>
    <x v="3"/>
    <x v="0"/>
    <x v="497"/>
    <x v="0"/>
    <x v="371"/>
    <n v="50160"/>
    <x v="0"/>
    <x v="25"/>
    <x v="0"/>
    <x v="0"/>
    <s v="Low"/>
    <s v="Afternoon"/>
    <x v="18"/>
  </r>
  <r>
    <n v="298"/>
    <n v="49"/>
    <n v="442677"/>
    <d v="2008-11-22T00:00:00"/>
    <s v="OH"/>
    <s v="250/500"/>
    <n v="500"/>
    <n v="1451.01"/>
    <n v="0"/>
    <n v="460820"/>
    <s v="FEMALE"/>
    <s v="College"/>
    <s v="Other-Service"/>
    <s v="Own-Child"/>
    <n v="47800"/>
    <n v="0"/>
    <d v="2015-02-21T00:00:00"/>
    <s v="Single Vehicle Collision"/>
    <s v="Front Collision"/>
    <s v="Minor Damage"/>
    <s v="Ambulance"/>
    <s v="NY"/>
    <s v="Springfield"/>
    <n v="17"/>
    <n v="1"/>
    <s v="No"/>
    <n v="2"/>
    <x v="2"/>
    <x v="2"/>
    <x v="619"/>
    <x v="526"/>
    <x v="520"/>
    <n v="19670"/>
    <x v="13"/>
    <x v="37"/>
    <x v="13"/>
    <x v="0"/>
    <s v="Low"/>
    <s v="Afternoon"/>
    <x v="18"/>
  </r>
  <r>
    <n v="362"/>
    <n v="55"/>
    <n v="636843"/>
    <d v="2008-12-01T00:00:00"/>
    <s v="OH"/>
    <s v="100/300"/>
    <n v="1000"/>
    <n v="1097.99"/>
    <n v="0"/>
    <n v="442239"/>
    <s v="FEMALE"/>
    <s v="JD"/>
    <s v="Other-Service"/>
    <s v="Unmarried"/>
    <n v="44400"/>
    <n v="-71500"/>
    <d v="2015-02-17T00:00:00"/>
    <s v="Multi-Vehicle Collision"/>
    <s v="Rear Collision"/>
    <s v="Total Loss"/>
    <s v="Police"/>
    <s v="NY"/>
    <s v="Hillsdale"/>
    <n v="0"/>
    <n v="3"/>
    <s v="No"/>
    <n v="0"/>
    <x v="3"/>
    <x v="2"/>
    <x v="620"/>
    <x v="0"/>
    <x v="5"/>
    <n v="39690"/>
    <x v="7"/>
    <x v="16"/>
    <x v="14"/>
    <x v="0"/>
    <s v="Medium"/>
    <s v="Night"/>
    <x v="18"/>
  </r>
  <r>
    <n v="111"/>
    <n v="27"/>
    <n v="514065"/>
    <d v="2009-01-04T00:00:00"/>
    <s v="IN"/>
    <s v="250/500"/>
    <n v="500"/>
    <n v="1363.77"/>
    <n v="4000000"/>
    <n v="604377"/>
    <s v="FEMALE"/>
    <s v="Masters"/>
    <s v="Tech-Support"/>
    <s v="Husband"/>
    <n v="51100"/>
    <n v="0"/>
    <d v="2015-01-17T00:00:00"/>
    <s v="Single Vehicle Collision"/>
    <s v="Side Collision"/>
    <s v="Total Loss"/>
    <s v="Police"/>
    <s v="VA"/>
    <s v="Springfield"/>
    <n v="12"/>
    <n v="1"/>
    <s v="Yes"/>
    <n v="2"/>
    <x v="3"/>
    <x v="2"/>
    <x v="621"/>
    <x v="527"/>
    <x v="521"/>
    <n v="57890"/>
    <x v="10"/>
    <x v="19"/>
    <x v="4"/>
    <x v="0"/>
    <s v="Low"/>
    <s v="Afternoon"/>
    <x v="19"/>
  </r>
  <r>
    <n v="261"/>
    <n v="42"/>
    <n v="776860"/>
    <d v="2009-01-11T00:00:00"/>
    <s v="OH"/>
    <s v="250/500"/>
    <n v="500"/>
    <n v="1337.56"/>
    <n v="0"/>
    <n v="605141"/>
    <s v="FEMALE"/>
    <s v="College"/>
    <s v="Prof-Specialty"/>
    <s v="Unmarried"/>
    <n v="0"/>
    <n v="0"/>
    <d v="2015-01-12T00:00:00"/>
    <s v="Single Vehicle Collision"/>
    <s v="Rear Collision"/>
    <s v="Minor Damage"/>
    <s v="Police"/>
    <s v="SC"/>
    <s v="River wood"/>
    <n v="18"/>
    <n v="1"/>
    <s v="Unknown"/>
    <n v="1"/>
    <x v="2"/>
    <x v="1"/>
    <x v="583"/>
    <x v="499"/>
    <x v="497"/>
    <n v="52290"/>
    <x v="4"/>
    <x v="29"/>
    <x v="16"/>
    <x v="0"/>
    <s v="Low"/>
    <s v="Evening"/>
    <x v="19"/>
  </r>
  <r>
    <n v="135"/>
    <n v="30"/>
    <n v="913464"/>
    <d v="2009-01-21T00:00:00"/>
    <s v="IN"/>
    <s v="500/1000"/>
    <n v="2000"/>
    <n v="1341.24"/>
    <n v="0"/>
    <n v="601701"/>
    <s v="FEMALE"/>
    <s v="MD"/>
    <s v="Farming-Fishing"/>
    <s v="Wife"/>
    <n v="37100"/>
    <n v="-46500"/>
    <d v="2015-01-19T00:00:00"/>
    <s v="Multi-Vehicle Collision"/>
    <s v="Rear Collision"/>
    <s v="Minor Damage"/>
    <s v="Ambulance"/>
    <s v="WV"/>
    <s v="River wood"/>
    <n v="18"/>
    <n v="3"/>
    <s v="No"/>
    <n v="0"/>
    <x v="0"/>
    <x v="2"/>
    <x v="622"/>
    <x v="470"/>
    <x v="522"/>
    <n v="23760"/>
    <x v="0"/>
    <x v="33"/>
    <x v="7"/>
    <x v="0"/>
    <s v="High"/>
    <s v="Evening"/>
    <x v="19"/>
  </r>
  <r>
    <n v="202"/>
    <n v="38"/>
    <n v="320251"/>
    <d v="2009-01-24T00:00:00"/>
    <s v="IL"/>
    <s v="100/300"/>
    <n v="2000"/>
    <n v="1132.74"/>
    <n v="0"/>
    <n v="616120"/>
    <s v="FEMALE"/>
    <s v="Associate"/>
    <s v="Armed-Forces"/>
    <s v="Husband"/>
    <n v="0"/>
    <n v="-37500"/>
    <d v="2015-02-04T00:00:00"/>
    <s v="Single Vehicle Collision"/>
    <s v="Side Collision"/>
    <s v="Major Damage"/>
    <s v="Other"/>
    <s v="WV"/>
    <s v="Hillsdale"/>
    <n v="12"/>
    <n v="1"/>
    <s v="Yes"/>
    <n v="1"/>
    <x v="0"/>
    <x v="2"/>
    <x v="82"/>
    <x v="387"/>
    <x v="523"/>
    <n v="56320"/>
    <x v="1"/>
    <x v="30"/>
    <x v="6"/>
    <x v="0"/>
    <s v="High"/>
    <s v="Afternoon"/>
    <x v="19"/>
  </r>
  <r>
    <n v="120"/>
    <n v="28"/>
    <n v="434507"/>
    <d v="2009-02-06T00:00:00"/>
    <s v="IL"/>
    <s v="250/500"/>
    <n v="1000"/>
    <n v="1281.27"/>
    <n v="0"/>
    <n v="447442"/>
    <s v="FEMALE"/>
    <s v="PhD"/>
    <s v="Tech-Support"/>
    <s v="Not-In-Family"/>
    <n v="68900"/>
    <n v="0"/>
    <d v="2015-01-07T00:00:00"/>
    <s v="Multi-Vehicle Collision"/>
    <s v="Rear Collision"/>
    <s v="Minor Damage"/>
    <s v="Fire"/>
    <s v="SC"/>
    <s v="Springfield"/>
    <n v="9"/>
    <n v="3"/>
    <s v="No"/>
    <n v="0"/>
    <x v="3"/>
    <x v="0"/>
    <x v="623"/>
    <x v="324"/>
    <x v="330"/>
    <n v="52400"/>
    <x v="11"/>
    <x v="31"/>
    <x v="16"/>
    <x v="0"/>
    <s v="Medium"/>
    <s v="Morning"/>
    <x v="19"/>
  </r>
  <r>
    <n v="160"/>
    <n v="33"/>
    <n v="180286"/>
    <d v="2009-02-08T00:00:00"/>
    <s v="IL"/>
    <s v="500/1000"/>
    <n v="1000"/>
    <n v="1422.78"/>
    <n v="0"/>
    <n v="616583"/>
    <s v="FEMALE"/>
    <s v="High School"/>
    <s v="Exec-Managerial"/>
    <s v="Husband"/>
    <n v="61600"/>
    <n v="0"/>
    <d v="2015-01-20T00:00:00"/>
    <s v="Multi-Vehicle Collision"/>
    <s v="Front Collision"/>
    <s v="Total Loss"/>
    <s v="Ambulance"/>
    <s v="NC"/>
    <s v="River wood"/>
    <n v="17"/>
    <n v="3"/>
    <s v="Unknown"/>
    <n v="2"/>
    <x v="3"/>
    <x v="1"/>
    <x v="262"/>
    <x v="528"/>
    <x v="243"/>
    <n v="42240"/>
    <x v="1"/>
    <x v="1"/>
    <x v="17"/>
    <x v="0"/>
    <s v="Medium"/>
    <s v="Afternoon"/>
    <x v="19"/>
  </r>
  <r>
    <n v="266"/>
    <n v="46"/>
    <n v="331683"/>
    <d v="2009-02-12T00:00:00"/>
    <s v="OH"/>
    <s v="100/300"/>
    <n v="2000"/>
    <n v="1578.54"/>
    <n v="0"/>
    <n v="468158"/>
    <s v="MALE"/>
    <s v="Associate"/>
    <s v="Handlers-Cleaners"/>
    <s v="Husband"/>
    <n v="0"/>
    <n v="-41400"/>
    <d v="2015-01-21T00:00:00"/>
    <s v="Single Vehicle Collision"/>
    <s v="Front Collision"/>
    <s v="Minor Damage"/>
    <s v="Fire"/>
    <s v="WV"/>
    <s v="Hillsdale"/>
    <n v="18"/>
    <n v="1"/>
    <s v="No"/>
    <n v="1"/>
    <x v="3"/>
    <x v="1"/>
    <x v="624"/>
    <x v="529"/>
    <x v="401"/>
    <n v="60720"/>
    <x v="1"/>
    <x v="1"/>
    <x v="9"/>
    <x v="0"/>
    <s v="High"/>
    <s v="Evening"/>
    <x v="19"/>
  </r>
  <r>
    <n v="96"/>
    <n v="27"/>
    <n v="633090"/>
    <d v="2009-02-17T00:00:00"/>
    <s v="IL"/>
    <s v="100/300"/>
    <n v="1000"/>
    <n v="1631.1"/>
    <n v="0"/>
    <n v="437323"/>
    <s v="FEMALE"/>
    <s v="High School"/>
    <s v="Priv-House-Serv"/>
    <s v="Wife"/>
    <n v="0"/>
    <n v="0"/>
    <d v="2015-01-23T00:00:00"/>
    <s v="Parked Car"/>
    <s v="Unknown"/>
    <s v="Trivial Damage"/>
    <s v="Police"/>
    <s v="WV"/>
    <s v="Arlington"/>
    <n v="4"/>
    <n v="1"/>
    <s v="Unknown"/>
    <n v="1"/>
    <x v="2"/>
    <x v="2"/>
    <x v="625"/>
    <x v="50"/>
    <x v="515"/>
    <n v="4690"/>
    <x v="1"/>
    <x v="1"/>
    <x v="11"/>
    <x v="0"/>
    <s v="Medium"/>
    <s v="Night"/>
    <x v="19"/>
  </r>
  <r>
    <n v="186"/>
    <n v="37"/>
    <n v="165565"/>
    <d v="2009-02-20T00:00:00"/>
    <s v="OH"/>
    <s v="250/500"/>
    <n v="2000"/>
    <n v="1628"/>
    <n v="0"/>
    <n v="606487"/>
    <s v="FEMALE"/>
    <s v="JD"/>
    <s v="Priv-House-Serv"/>
    <s v="Unmarried"/>
    <n v="0"/>
    <n v="0"/>
    <d v="2015-01-28T00:00:00"/>
    <s v="Single Vehicle Collision"/>
    <s v="Rear Collision"/>
    <s v="Total Loss"/>
    <s v="Ambulance"/>
    <s v="NY"/>
    <s v="Hillsdale"/>
    <n v="22"/>
    <n v="1"/>
    <s v="Yes"/>
    <n v="1"/>
    <x v="2"/>
    <x v="1"/>
    <x v="626"/>
    <x v="530"/>
    <x v="524"/>
    <n v="38920"/>
    <x v="13"/>
    <x v="37"/>
    <x v="4"/>
    <x v="0"/>
    <s v="High"/>
    <s v="Evening"/>
    <x v="19"/>
  </r>
  <r>
    <n v="458"/>
    <n v="59"/>
    <n v="535879"/>
    <d v="2009-03-05T00:00:00"/>
    <s v="IN"/>
    <s v="100/300"/>
    <n v="1000"/>
    <n v="1685.69"/>
    <n v="0"/>
    <n v="472236"/>
    <s v="FEMALE"/>
    <s v="High School"/>
    <s v="Protective-Serv"/>
    <s v="Wife"/>
    <n v="31400"/>
    <n v="0"/>
    <d v="2015-02-17T00:00:00"/>
    <s v="Single Vehicle Collision"/>
    <s v="Front Collision"/>
    <s v="Total Loss"/>
    <s v="Police"/>
    <s v="VA"/>
    <s v="Hillsdale"/>
    <n v="23"/>
    <n v="1"/>
    <s v="Unknown"/>
    <n v="2"/>
    <x v="2"/>
    <x v="1"/>
    <x v="627"/>
    <x v="531"/>
    <x v="159"/>
    <n v="43080"/>
    <x v="13"/>
    <x v="37"/>
    <x v="20"/>
    <x v="0"/>
    <s v="Medium"/>
    <s v="Evening"/>
    <x v="19"/>
  </r>
  <r>
    <n v="178"/>
    <n v="39"/>
    <n v="305758"/>
    <d v="2009-03-08T00:00:00"/>
    <s v="IL"/>
    <s v="100/300"/>
    <n v="500"/>
    <n v="1035.99"/>
    <n v="0"/>
    <n v="465252"/>
    <s v="FEMALE"/>
    <s v="JD"/>
    <s v="Exec-Managerial"/>
    <s v="Own-Child"/>
    <n v="0"/>
    <n v="0"/>
    <d v="2015-01-17T00:00:00"/>
    <s v="Multi-Vehicle Collision"/>
    <s v="Front Collision"/>
    <s v="Minor Damage"/>
    <s v="Police"/>
    <s v="NY"/>
    <s v="Springfield"/>
    <n v="3"/>
    <n v="3"/>
    <s v="No"/>
    <n v="2"/>
    <x v="1"/>
    <x v="0"/>
    <x v="628"/>
    <x v="434"/>
    <x v="525"/>
    <n v="41160"/>
    <x v="13"/>
    <x v="32"/>
    <x v="16"/>
    <x v="0"/>
    <s v="Low"/>
    <s v="Night"/>
    <x v="19"/>
  </r>
  <r>
    <n v="130"/>
    <n v="34"/>
    <n v="153298"/>
    <d v="2009-03-23T00:00:00"/>
    <s v="OH"/>
    <s v="100/300"/>
    <n v="500"/>
    <n v="990.11"/>
    <n v="0"/>
    <n v="442666"/>
    <s v="MALE"/>
    <s v="Masters"/>
    <s v="Sales"/>
    <s v="Other-Relative"/>
    <n v="0"/>
    <n v="-41200"/>
    <d v="2015-01-10T00:00:00"/>
    <s v="Parked Car"/>
    <s v="Unknown"/>
    <s v="Trivial Damage"/>
    <s v="None"/>
    <s v="NY"/>
    <s v="River wood"/>
    <n v="8"/>
    <n v="1"/>
    <s v="Unknown"/>
    <n v="1"/>
    <x v="3"/>
    <x v="1"/>
    <x v="250"/>
    <x v="225"/>
    <x v="311"/>
    <n v="3710"/>
    <x v="4"/>
    <x v="29"/>
    <x v="3"/>
    <x v="0"/>
    <s v="Low"/>
    <s v="Morning"/>
    <x v="19"/>
  </r>
  <r>
    <n v="182"/>
    <n v="38"/>
    <n v="606037"/>
    <d v="2009-04-10T00:00:00"/>
    <s v="OH"/>
    <s v="500/1000"/>
    <n v="2000"/>
    <n v="1441.06"/>
    <n v="0"/>
    <n v="435534"/>
    <s v="FEMALE"/>
    <s v="Masters"/>
    <s v="Armed-Forces"/>
    <s v="Husband"/>
    <n v="53800"/>
    <n v="-78300"/>
    <d v="2015-01-08T00:00:00"/>
    <s v="Single Vehicle Collision"/>
    <s v="Side Collision"/>
    <s v="Total Loss"/>
    <s v="Police"/>
    <s v="NY"/>
    <s v="River wood"/>
    <n v="18"/>
    <n v="1"/>
    <s v="Unknown"/>
    <n v="2"/>
    <x v="3"/>
    <x v="1"/>
    <x v="629"/>
    <x v="532"/>
    <x v="526"/>
    <n v="65200"/>
    <x v="4"/>
    <x v="29"/>
    <x v="6"/>
    <x v="0"/>
    <s v="High"/>
    <s v="Evening"/>
    <x v="19"/>
  </r>
  <r>
    <n v="180"/>
    <n v="33"/>
    <n v="113464"/>
    <d v="2009-04-19T00:00:00"/>
    <s v="IN"/>
    <s v="500/1000"/>
    <n v="2000"/>
    <n v="1005.47"/>
    <n v="0"/>
    <n v="441871"/>
    <s v="FEMALE"/>
    <s v="JD"/>
    <s v="Protective-Serv"/>
    <s v="Own-Child"/>
    <n v="58100"/>
    <n v="-49000"/>
    <d v="2015-02-15T00:00:00"/>
    <s v="Multi-Vehicle Collision"/>
    <s v="Rear Collision"/>
    <s v="Minor Damage"/>
    <s v="Ambulance"/>
    <s v="VA"/>
    <s v="Columbus"/>
    <n v="12"/>
    <n v="4"/>
    <s v="Unknown"/>
    <n v="2"/>
    <x v="3"/>
    <x v="1"/>
    <x v="560"/>
    <x v="533"/>
    <x v="481"/>
    <n v="40390"/>
    <x v="13"/>
    <x v="37"/>
    <x v="8"/>
    <x v="0"/>
    <s v="High"/>
    <s v="Afternoon"/>
    <x v="19"/>
  </r>
  <r>
    <n v="237"/>
    <n v="43"/>
    <n v="950542"/>
    <d v="2009-04-27T00:00:00"/>
    <s v="OH"/>
    <s v="250/500"/>
    <n v="500"/>
    <n v="911.53"/>
    <n v="0"/>
    <n v="449979"/>
    <s v="FEMALE"/>
    <s v="PhD"/>
    <s v="Sales"/>
    <s v="Husband"/>
    <n v="53200"/>
    <n v="0"/>
    <d v="2015-02-25T00:00:00"/>
    <s v="Single Vehicle Collision"/>
    <s v="Rear Collision"/>
    <s v="Major Damage"/>
    <s v="Police"/>
    <s v="WV"/>
    <s v="Northbrook"/>
    <n v="23"/>
    <n v="1"/>
    <s v="No"/>
    <n v="0"/>
    <x v="0"/>
    <x v="2"/>
    <x v="630"/>
    <x v="0"/>
    <x v="527"/>
    <n v="47360"/>
    <x v="9"/>
    <x v="38"/>
    <x v="14"/>
    <x v="0"/>
    <s v="Low"/>
    <s v="Evening"/>
    <x v="19"/>
  </r>
  <r>
    <n v="223"/>
    <n v="43"/>
    <n v="650026"/>
    <d v="2009-05-09T00:00:00"/>
    <s v="OH"/>
    <s v="500/1000"/>
    <n v="500"/>
    <n v="1235.0999999999999"/>
    <n v="0"/>
    <n v="466959"/>
    <s v="FEMALE"/>
    <s v="Masters"/>
    <s v="Tech-Support"/>
    <s v="Not-In-Family"/>
    <n v="66400"/>
    <n v="-34400"/>
    <d v="2015-02-10T00:00:00"/>
    <s v="Single Vehicle Collision"/>
    <s v="Rear Collision"/>
    <s v="Minor Damage"/>
    <s v="Police"/>
    <s v="SC"/>
    <s v="Springfield"/>
    <n v="14"/>
    <n v="1"/>
    <s v="No"/>
    <n v="2"/>
    <x v="0"/>
    <x v="2"/>
    <x v="631"/>
    <x v="534"/>
    <x v="528"/>
    <n v="43520"/>
    <x v="11"/>
    <x v="35"/>
    <x v="1"/>
    <x v="0"/>
    <s v="Low"/>
    <s v="Afternoon"/>
    <x v="19"/>
  </r>
  <r>
    <n v="73"/>
    <n v="30"/>
    <n v="654974"/>
    <d v="2009-05-10T00:00:00"/>
    <s v="OH"/>
    <s v="100/300"/>
    <n v="500"/>
    <n v="803.36"/>
    <n v="0"/>
    <n v="435371"/>
    <s v="FEMALE"/>
    <s v="High School"/>
    <s v="Protective-Serv"/>
    <s v="Husband"/>
    <n v="0"/>
    <n v="0"/>
    <d v="2015-02-25T00:00:00"/>
    <s v="Multi-Vehicle Collision"/>
    <s v="Rear Collision"/>
    <s v="Total Loss"/>
    <s v="Other"/>
    <s v="WV"/>
    <s v="Springfield"/>
    <n v="15"/>
    <n v="3"/>
    <s v="Unknown"/>
    <n v="0"/>
    <x v="1"/>
    <x v="1"/>
    <x v="632"/>
    <x v="0"/>
    <x v="473"/>
    <n v="45600"/>
    <x v="3"/>
    <x v="10"/>
    <x v="18"/>
    <x v="0"/>
    <s v="Low"/>
    <s v="Afternoon"/>
    <x v="19"/>
  </r>
  <r>
    <n v="260"/>
    <n v="43"/>
    <n v="979963"/>
    <d v="2009-06-03T00:00:00"/>
    <s v="IN"/>
    <s v="100/300"/>
    <n v="500"/>
    <n v="982.22"/>
    <n v="0"/>
    <n v="604279"/>
    <s v="FEMALE"/>
    <s v="JD"/>
    <s v="Exec-Managerial"/>
    <s v="Not-In-Family"/>
    <n v="54500"/>
    <n v="-72100"/>
    <d v="2015-02-12T00:00:00"/>
    <s v="Single Vehicle Collision"/>
    <s v="Front Collision"/>
    <s v="Total Loss"/>
    <s v="Fire"/>
    <s v="NY"/>
    <s v="River wood"/>
    <n v="18"/>
    <n v="1"/>
    <s v="Unknown"/>
    <n v="1"/>
    <x v="1"/>
    <x v="0"/>
    <x v="449"/>
    <x v="232"/>
    <x v="529"/>
    <n v="52780"/>
    <x v="0"/>
    <x v="25"/>
    <x v="1"/>
    <x v="0"/>
    <s v="Low"/>
    <s v="Evening"/>
    <x v="19"/>
  </r>
  <r>
    <n v="295"/>
    <n v="48"/>
    <n v="740019"/>
    <d v="2009-06-17T00:00:00"/>
    <s v="OH"/>
    <s v="250/500"/>
    <n v="1000"/>
    <n v="1148.73"/>
    <n v="0"/>
    <n v="439787"/>
    <s v="FEMALE"/>
    <s v="College"/>
    <s v="Machine-Op-Inspct"/>
    <s v="Wife"/>
    <n v="0"/>
    <n v="0"/>
    <d v="2015-02-22T00:00:00"/>
    <s v="Parked Car"/>
    <s v="Unknown"/>
    <s v="Trivial Damage"/>
    <s v="None"/>
    <s v="WV"/>
    <s v="Columbus"/>
    <n v="6"/>
    <n v="1"/>
    <s v="Unknown"/>
    <n v="1"/>
    <x v="2"/>
    <x v="1"/>
    <x v="584"/>
    <x v="328"/>
    <x v="530"/>
    <n v="3600"/>
    <x v="8"/>
    <x v="13"/>
    <x v="10"/>
    <x v="0"/>
    <s v="Medium"/>
    <s v="Morning"/>
    <x v="19"/>
  </r>
  <r>
    <n v="297"/>
    <n v="48"/>
    <n v="751612"/>
    <d v="2009-06-22T00:00:00"/>
    <s v="IN"/>
    <s v="250/500"/>
    <n v="1000"/>
    <n v="1464.73"/>
    <n v="3000000"/>
    <n v="443861"/>
    <s v="MALE"/>
    <s v="PhD"/>
    <s v="Exec-Managerial"/>
    <s v="Other-Relative"/>
    <n v="54900"/>
    <n v="-36700"/>
    <d v="2015-01-25T00:00:00"/>
    <s v="Multi-Vehicle Collision"/>
    <s v="Side Collision"/>
    <s v="Total Loss"/>
    <s v="Fire"/>
    <s v="NY"/>
    <s v="Arlington"/>
    <n v="17"/>
    <n v="3"/>
    <s v="Unknown"/>
    <n v="0"/>
    <x v="1"/>
    <x v="2"/>
    <x v="633"/>
    <x v="535"/>
    <x v="65"/>
    <n v="40040"/>
    <x v="6"/>
    <x v="26"/>
    <x v="18"/>
    <x v="0"/>
    <s v="Medium"/>
    <s v="Afternoon"/>
    <x v="19"/>
  </r>
  <r>
    <n v="456"/>
    <n v="62"/>
    <n v="669800"/>
    <d v="2009-06-24T00:00:00"/>
    <s v="OH"/>
    <s v="250/500"/>
    <n v="1000"/>
    <n v="1395.77"/>
    <n v="0"/>
    <n v="611651"/>
    <s v="FEMALE"/>
    <s v="MD"/>
    <s v="Protective-Serv"/>
    <s v="Own-Child"/>
    <n v="82600"/>
    <n v="-49500"/>
    <d v="2015-02-07T00:00:00"/>
    <s v="Multi-Vehicle Collision"/>
    <s v="Side Collision"/>
    <s v="Major Damage"/>
    <s v="Other"/>
    <s v="PA"/>
    <s v="Hillsdale"/>
    <n v="13"/>
    <n v="3"/>
    <s v="Unknown"/>
    <n v="1"/>
    <x v="3"/>
    <x v="2"/>
    <x v="634"/>
    <x v="182"/>
    <x v="191"/>
    <n v="49860"/>
    <x v="8"/>
    <x v="18"/>
    <x v="13"/>
    <x v="1"/>
    <s v="Medium"/>
    <s v="Afternoon"/>
    <x v="19"/>
  </r>
  <r>
    <n v="87"/>
    <n v="31"/>
    <n v="853360"/>
    <d v="2009-06-26T00:00:00"/>
    <s v="IN"/>
    <s v="500/1000"/>
    <n v="1000"/>
    <n v="1074.07"/>
    <n v="0"/>
    <n v="451312"/>
    <s v="FEMALE"/>
    <s v="Masters"/>
    <s v="Sales"/>
    <s v="Husband"/>
    <n v="0"/>
    <n v="-47500"/>
    <d v="2015-01-27T00:00:00"/>
    <s v="Multi-Vehicle Collision"/>
    <s v="Rear Collision"/>
    <s v="Major Damage"/>
    <s v="Fire"/>
    <s v="NY"/>
    <s v="Springfield"/>
    <n v="16"/>
    <n v="3"/>
    <s v="No"/>
    <n v="0"/>
    <x v="3"/>
    <x v="1"/>
    <x v="290"/>
    <x v="182"/>
    <x v="191"/>
    <n v="44320"/>
    <x v="1"/>
    <x v="30"/>
    <x v="17"/>
    <x v="1"/>
    <s v="Medium"/>
    <s v="Afternoon"/>
    <x v="19"/>
  </r>
  <r>
    <n v="478"/>
    <n v="63"/>
    <n v="852002"/>
    <d v="2009-06-29T00:00:00"/>
    <s v="IL"/>
    <s v="250/500"/>
    <n v="1000"/>
    <n v="1292.3"/>
    <n v="0"/>
    <n v="479724"/>
    <s v="MALE"/>
    <s v="High School"/>
    <s v="Adm-Clerical"/>
    <s v="Own-Child"/>
    <n v="47600"/>
    <n v="0"/>
    <d v="2015-02-21T00:00:00"/>
    <s v="Parked Car"/>
    <s v="Unknown"/>
    <s v="Minor Damage"/>
    <s v="None"/>
    <s v="VA"/>
    <s v="North bend"/>
    <n v="5"/>
    <n v="1"/>
    <s v="Yes"/>
    <n v="1"/>
    <x v="3"/>
    <x v="2"/>
    <x v="352"/>
    <x v="280"/>
    <x v="285"/>
    <n v="3290"/>
    <x v="4"/>
    <x v="4"/>
    <x v="11"/>
    <x v="1"/>
    <s v="Medium"/>
    <s v="Night"/>
    <x v="19"/>
  </r>
  <r>
    <n v="259"/>
    <n v="43"/>
    <n v="132871"/>
    <d v="2009-07-05T00:00:00"/>
    <s v="IL"/>
    <s v="100/300"/>
    <n v="500"/>
    <n v="947.75"/>
    <n v="0"/>
    <n v="458470"/>
    <s v="FEMALE"/>
    <s v="Masters"/>
    <s v="Farming-Fishing"/>
    <s v="Not-In-Family"/>
    <n v="0"/>
    <n v="-39300"/>
    <d v="2015-02-03T00:00:00"/>
    <s v="Vehicle Theft"/>
    <s v="Unknown"/>
    <s v="Trivial Damage"/>
    <s v="Police"/>
    <s v="SC"/>
    <s v="River wood"/>
    <n v="15"/>
    <n v="1"/>
    <s v="No"/>
    <n v="1"/>
    <x v="3"/>
    <x v="2"/>
    <x v="635"/>
    <x v="471"/>
    <x v="73"/>
    <n v="5760"/>
    <x v="3"/>
    <x v="3"/>
    <x v="12"/>
    <x v="0"/>
    <s v="Low"/>
    <s v="Afternoon"/>
    <x v="19"/>
  </r>
  <r>
    <n v="206"/>
    <n v="36"/>
    <n v="253791"/>
    <d v="2009-07-23T00:00:00"/>
    <s v="IL"/>
    <s v="500/1000"/>
    <n v="500"/>
    <n v="1625.45"/>
    <n v="4000000"/>
    <n v="607452"/>
    <s v="FEMALE"/>
    <s v="MD"/>
    <s v="Other-Service"/>
    <s v="Other-Relative"/>
    <n v="0"/>
    <n v="-53700"/>
    <d v="2015-01-23T00:00:00"/>
    <s v="Single Vehicle Collision"/>
    <s v="Front Collision"/>
    <s v="Major Damage"/>
    <s v="Ambulance"/>
    <s v="NY"/>
    <s v="Northbrook"/>
    <n v="11"/>
    <n v="1"/>
    <s v="No"/>
    <n v="2"/>
    <x v="0"/>
    <x v="2"/>
    <x v="491"/>
    <x v="428"/>
    <x v="531"/>
    <n v="51040"/>
    <x v="2"/>
    <x v="22"/>
    <x v="12"/>
    <x v="1"/>
    <s v="Low"/>
    <s v="Morning"/>
    <x v="19"/>
  </r>
  <r>
    <n v="441"/>
    <n v="55"/>
    <n v="669501"/>
    <d v="2009-07-29T00:00:00"/>
    <s v="IN"/>
    <s v="250/500"/>
    <n v="500"/>
    <n v="1270.29"/>
    <n v="4000000"/>
    <n v="449421"/>
    <s v="MALE"/>
    <s v="College"/>
    <s v="Armed-Forces"/>
    <s v="Husband"/>
    <n v="24000"/>
    <n v="-50500"/>
    <d v="2015-02-19T00:00:00"/>
    <s v="Parked Car"/>
    <s v="Unknown"/>
    <s v="Minor Damage"/>
    <s v="None"/>
    <s v="VA"/>
    <s v="Arlington"/>
    <n v="4"/>
    <n v="1"/>
    <s v="No"/>
    <n v="0"/>
    <x v="1"/>
    <x v="2"/>
    <x v="489"/>
    <x v="43"/>
    <x v="73"/>
    <n v="5120"/>
    <x v="0"/>
    <x v="0"/>
    <x v="8"/>
    <x v="0"/>
    <s v="Low"/>
    <s v="Night"/>
    <x v="19"/>
  </r>
  <r>
    <n v="147"/>
    <n v="37"/>
    <n v="952300"/>
    <d v="2009-08-02T00:00:00"/>
    <s v="OH"/>
    <s v="500/1000"/>
    <n v="1000"/>
    <n v="1439.9"/>
    <n v="6000000"/>
    <n v="475391"/>
    <s v="FEMALE"/>
    <s v="Associate"/>
    <s v="Prof-Specialty"/>
    <s v="Husband"/>
    <n v="0"/>
    <n v="-48400"/>
    <d v="2015-01-29T00:00:00"/>
    <s v="Multi-Vehicle Collision"/>
    <s v="Rear Collision"/>
    <s v="Total Loss"/>
    <s v="Other"/>
    <s v="SC"/>
    <s v="Springfield"/>
    <n v="2"/>
    <n v="2"/>
    <s v="No"/>
    <n v="1"/>
    <x v="2"/>
    <x v="2"/>
    <x v="636"/>
    <x v="207"/>
    <x v="532"/>
    <n v="39040"/>
    <x v="10"/>
    <x v="15"/>
    <x v="5"/>
    <x v="0"/>
    <s v="Medium"/>
    <s v="Night"/>
    <x v="19"/>
  </r>
  <r>
    <n v="110"/>
    <n v="27"/>
    <n v="284834"/>
    <d v="2009-08-03T00:00:00"/>
    <s v="OH"/>
    <s v="500/1000"/>
    <n v="1000"/>
    <n v="1664.66"/>
    <n v="0"/>
    <n v="465921"/>
    <s v="FEMALE"/>
    <s v="Associate"/>
    <s v="Priv-House-Serv"/>
    <s v="Own-Child"/>
    <n v="0"/>
    <n v="-66200"/>
    <d v="2015-02-05T00:00:00"/>
    <s v="Single Vehicle Collision"/>
    <s v="Side Collision"/>
    <s v="Total Loss"/>
    <s v="Ambulance"/>
    <s v="SC"/>
    <s v="Springfield"/>
    <n v="3"/>
    <n v="1"/>
    <s v="Unknown"/>
    <n v="0"/>
    <x v="3"/>
    <x v="0"/>
    <x v="637"/>
    <x v="311"/>
    <x v="533"/>
    <n v="46000"/>
    <x v="3"/>
    <x v="10"/>
    <x v="16"/>
    <x v="0"/>
    <s v="Medium"/>
    <s v="Night"/>
    <x v="19"/>
  </r>
  <r>
    <n v="305"/>
    <n v="49"/>
    <n v="890328"/>
    <d v="2009-08-23T00:00:00"/>
    <s v="IL"/>
    <s v="100/300"/>
    <n v="2000"/>
    <n v="1347.92"/>
    <n v="0"/>
    <n v="430853"/>
    <s v="FEMALE"/>
    <s v="High School"/>
    <s v="Farming-Fishing"/>
    <s v="Own-Child"/>
    <n v="0"/>
    <n v="-42100"/>
    <d v="2015-02-17T00:00:00"/>
    <s v="Multi-Vehicle Collision"/>
    <s v="Front Collision"/>
    <s v="Total Loss"/>
    <s v="Fire"/>
    <s v="NY"/>
    <s v="Hillsdale"/>
    <n v="21"/>
    <n v="3"/>
    <s v="Yes"/>
    <n v="0"/>
    <x v="2"/>
    <x v="0"/>
    <x v="505"/>
    <x v="215"/>
    <x v="222"/>
    <n v="48400"/>
    <x v="12"/>
    <x v="27"/>
    <x v="7"/>
    <x v="0"/>
    <s v="High"/>
    <s v="Evening"/>
    <x v="19"/>
  </r>
  <r>
    <n v="65"/>
    <n v="30"/>
    <n v="396224"/>
    <d v="2009-09-08T00:00:00"/>
    <s v="IN"/>
    <s v="100/300"/>
    <n v="500"/>
    <n v="1455.65"/>
    <n v="4000000"/>
    <n v="616706"/>
    <s v="FEMALE"/>
    <s v="College"/>
    <s v="Transport-Moving"/>
    <s v="Wife"/>
    <n v="0"/>
    <n v="-66300"/>
    <d v="2015-02-15T00:00:00"/>
    <s v="Multi-Vehicle Collision"/>
    <s v="Side Collision"/>
    <s v="Total Loss"/>
    <s v="Fire"/>
    <s v="WV"/>
    <s v="Hillsdale"/>
    <n v="6"/>
    <n v="3"/>
    <s v="Unknown"/>
    <n v="2"/>
    <x v="3"/>
    <x v="2"/>
    <x v="40"/>
    <x v="536"/>
    <x v="484"/>
    <n v="55860"/>
    <x v="0"/>
    <x v="0"/>
    <x v="10"/>
    <x v="0"/>
    <s v="Low"/>
    <s v="Morning"/>
    <x v="19"/>
  </r>
  <r>
    <n v="156"/>
    <n v="38"/>
    <n v="231508"/>
    <d v="2009-09-16T00:00:00"/>
    <s v="IL"/>
    <s v="100/300"/>
    <n v="500"/>
    <n v="1367.99"/>
    <n v="0"/>
    <n v="462525"/>
    <s v="MALE"/>
    <s v="High School"/>
    <s v="Armed-Forces"/>
    <s v="Own-Child"/>
    <n v="26500"/>
    <n v="0"/>
    <d v="2015-02-17T00:00:00"/>
    <s v="Multi-Vehicle Collision"/>
    <s v="Front Collision"/>
    <s v="Major Damage"/>
    <s v="Fire"/>
    <s v="WV"/>
    <s v="North bend"/>
    <n v="23"/>
    <n v="3"/>
    <s v="Unknown"/>
    <n v="0"/>
    <x v="3"/>
    <x v="0"/>
    <x v="215"/>
    <x v="78"/>
    <x v="534"/>
    <n v="38640"/>
    <x v="8"/>
    <x v="18"/>
    <x v="14"/>
    <x v="1"/>
    <s v="Low"/>
    <s v="Evening"/>
    <x v="19"/>
  </r>
  <r>
    <n v="160"/>
    <n v="38"/>
    <n v="497929"/>
    <d v="2009-09-19T00:00:00"/>
    <s v="OH"/>
    <s v="250/500"/>
    <n v="500"/>
    <n v="1733.56"/>
    <n v="0"/>
    <n v="441425"/>
    <s v="MALE"/>
    <s v="High School"/>
    <s v="Sales"/>
    <s v="Wife"/>
    <n v="0"/>
    <n v="-43800"/>
    <d v="2015-01-09T00:00:00"/>
    <s v="Multi-Vehicle Collision"/>
    <s v="Side Collision"/>
    <s v="Major Damage"/>
    <s v="Fire"/>
    <s v="SC"/>
    <s v="Hillsdale"/>
    <n v="13"/>
    <n v="3"/>
    <s v="No"/>
    <n v="2"/>
    <x v="0"/>
    <x v="1"/>
    <x v="592"/>
    <x v="89"/>
    <x v="95"/>
    <n v="44520"/>
    <x v="5"/>
    <x v="9"/>
    <x v="9"/>
    <x v="0"/>
    <s v="Low"/>
    <s v="Afternoon"/>
    <x v="19"/>
  </r>
  <r>
    <n v="267"/>
    <n v="40"/>
    <n v="426708"/>
    <d v="2009-10-09T00:00:00"/>
    <s v="IL"/>
    <s v="250/500"/>
    <n v="500"/>
    <n v="1155.53"/>
    <n v="5000000"/>
    <n v="465158"/>
    <s v="MALE"/>
    <s v="JD"/>
    <s v="Transport-Moving"/>
    <s v="Wife"/>
    <n v="0"/>
    <n v="-35200"/>
    <d v="2015-01-24T00:00:00"/>
    <s v="Parked Car"/>
    <s v="Unknown"/>
    <s v="Trivial Damage"/>
    <s v="Police"/>
    <s v="NY"/>
    <s v="Columbus"/>
    <n v="5"/>
    <n v="1"/>
    <s v="Unknown"/>
    <n v="0"/>
    <x v="2"/>
    <x v="2"/>
    <x v="638"/>
    <x v="537"/>
    <x v="485"/>
    <n v="3780"/>
    <x v="2"/>
    <x v="11"/>
    <x v="2"/>
    <x v="0"/>
    <s v="Low"/>
    <s v="Night"/>
    <x v="19"/>
  </r>
  <r>
    <n v="157"/>
    <n v="32"/>
    <n v="347984"/>
    <d v="2009-10-21T00:00:00"/>
    <s v="OH"/>
    <s v="100/300"/>
    <n v="2000"/>
    <n v="617.11"/>
    <n v="0"/>
    <n v="436711"/>
    <s v="MALE"/>
    <s v="College"/>
    <s v="Other-Service"/>
    <s v="Other-Relative"/>
    <n v="0"/>
    <n v="-54100"/>
    <d v="2015-01-02T00:00:00"/>
    <s v="Multi-Vehicle Collision"/>
    <s v="Front Collision"/>
    <s v="Major Damage"/>
    <s v="Other"/>
    <s v="VA"/>
    <s v="Columbus"/>
    <n v="14"/>
    <n v="3"/>
    <s v="Unknown"/>
    <n v="1"/>
    <x v="2"/>
    <x v="2"/>
    <x v="110"/>
    <x v="184"/>
    <x v="107"/>
    <n v="35560"/>
    <x v="5"/>
    <x v="6"/>
    <x v="18"/>
    <x v="1"/>
    <s v="High"/>
    <s v="Afternoon"/>
    <x v="19"/>
  </r>
  <r>
    <n v="343"/>
    <n v="48"/>
    <n v="436126"/>
    <d v="2009-11-03T00:00:00"/>
    <s v="IN"/>
    <s v="250/500"/>
    <n v="500"/>
    <n v="1451.54"/>
    <n v="3000000"/>
    <n v="473412"/>
    <s v="MALE"/>
    <s v="JD"/>
    <s v="Adm-Clerical"/>
    <s v="Husband"/>
    <n v="0"/>
    <n v="0"/>
    <d v="2015-01-08T00:00:00"/>
    <s v="Multi-Vehicle Collision"/>
    <s v="Side Collision"/>
    <s v="Total Loss"/>
    <s v="Police"/>
    <s v="SC"/>
    <s v="River wood"/>
    <n v="13"/>
    <n v="4"/>
    <s v="No"/>
    <n v="2"/>
    <x v="3"/>
    <x v="2"/>
    <x v="639"/>
    <x v="538"/>
    <x v="535"/>
    <n v="43380"/>
    <x v="5"/>
    <x v="20"/>
    <x v="7"/>
    <x v="0"/>
    <s v="Low"/>
    <s v="Afternoon"/>
    <x v="19"/>
  </r>
  <r>
    <n v="209"/>
    <n v="38"/>
    <n v="395983"/>
    <d v="2009-11-08T00:00:00"/>
    <s v="OH"/>
    <s v="100/300"/>
    <n v="500"/>
    <n v="1355.08"/>
    <n v="0"/>
    <n v="614945"/>
    <s v="FEMALE"/>
    <s v="MD"/>
    <s v="Other-Service"/>
    <s v="Other-Relative"/>
    <n v="58100"/>
    <n v="0"/>
    <d v="2015-01-19T00:00:00"/>
    <s v="Single Vehicle Collision"/>
    <s v="Front Collision"/>
    <s v="Minor Damage"/>
    <s v="Fire"/>
    <s v="WV"/>
    <s v="Northbrook"/>
    <n v="21"/>
    <n v="1"/>
    <s v="Unknown"/>
    <n v="1"/>
    <x v="0"/>
    <x v="0"/>
    <x v="214"/>
    <x v="539"/>
    <x v="294"/>
    <n v="37840"/>
    <x v="1"/>
    <x v="1"/>
    <x v="0"/>
    <x v="0"/>
    <s v="Low"/>
    <s v="Evening"/>
    <x v="19"/>
  </r>
  <r>
    <n v="56"/>
    <n v="36"/>
    <n v="735844"/>
    <d v="2009-11-08T00:00:00"/>
    <s v="IN"/>
    <s v="100/300"/>
    <n v="500"/>
    <n v="1533.07"/>
    <n v="0"/>
    <n v="609336"/>
    <s v="MALE"/>
    <s v="JD"/>
    <s v="Farming-Fishing"/>
    <s v="Own-Child"/>
    <n v="0"/>
    <n v="-28800"/>
    <d v="2015-01-20T00:00:00"/>
    <s v="Single Vehicle Collision"/>
    <s v="Rear Collision"/>
    <s v="Major Damage"/>
    <s v="Police"/>
    <s v="NC"/>
    <s v="Springfield"/>
    <n v="13"/>
    <n v="1"/>
    <s v="Yes"/>
    <n v="1"/>
    <x v="2"/>
    <x v="1"/>
    <x v="473"/>
    <x v="0"/>
    <x v="536"/>
    <n v="52000"/>
    <x v="2"/>
    <x v="2"/>
    <x v="19"/>
    <x v="0"/>
    <s v="Low"/>
    <s v="Afternoon"/>
    <x v="19"/>
  </r>
  <r>
    <n v="334"/>
    <n v="50"/>
    <n v="797634"/>
    <d v="2009-11-12T00:00:00"/>
    <s v="OH"/>
    <s v="500/1000"/>
    <n v="500"/>
    <n v="1216.24"/>
    <n v="0"/>
    <n v="613945"/>
    <s v="MALE"/>
    <s v="Masters"/>
    <s v="Priv-House-Serv"/>
    <s v="Wife"/>
    <n v="26700"/>
    <n v="-47200"/>
    <d v="2015-01-14T00:00:00"/>
    <s v="Single Vehicle Collision"/>
    <s v="Rear Collision"/>
    <s v="Major Damage"/>
    <s v="Fire"/>
    <s v="NY"/>
    <s v="Columbus"/>
    <n v="7"/>
    <n v="1"/>
    <s v="No"/>
    <n v="2"/>
    <x v="1"/>
    <x v="0"/>
    <x v="289"/>
    <x v="81"/>
    <x v="45"/>
    <n v="35000"/>
    <x v="9"/>
    <x v="34"/>
    <x v="12"/>
    <x v="0"/>
    <s v="Low"/>
    <s v="Morning"/>
    <x v="19"/>
  </r>
  <r>
    <n v="152"/>
    <n v="30"/>
    <n v="209177"/>
    <d v="2009-11-17T00:00:00"/>
    <s v="IN"/>
    <s v="500/1000"/>
    <n v="500"/>
    <n v="1448.54"/>
    <n v="0"/>
    <n v="618682"/>
    <s v="FEMALE"/>
    <s v="JD"/>
    <s v="Craft-Repair"/>
    <s v="Wife"/>
    <n v="58600"/>
    <n v="0"/>
    <d v="2015-02-11T00:00:00"/>
    <s v="Single Vehicle Collision"/>
    <s v="Side Collision"/>
    <s v="Major Damage"/>
    <s v="Fire"/>
    <s v="VA"/>
    <s v="Northbrook"/>
    <n v="9"/>
    <n v="1"/>
    <s v="Yes"/>
    <n v="1"/>
    <x v="0"/>
    <x v="0"/>
    <x v="276"/>
    <x v="378"/>
    <x v="379"/>
    <n v="69210"/>
    <x v="6"/>
    <x v="26"/>
    <x v="15"/>
    <x v="1"/>
    <s v="Low"/>
    <s v="Morning"/>
    <x v="19"/>
  </r>
  <r>
    <n v="163"/>
    <n v="37"/>
    <n v="390256"/>
    <d v="2009-11-25T00:00:00"/>
    <s v="IN"/>
    <s v="500/1000"/>
    <n v="1000"/>
    <n v="1200.33"/>
    <n v="4000000"/>
    <n v="477631"/>
    <s v="FEMALE"/>
    <s v="High School"/>
    <s v="Craft-Repair"/>
    <s v="Own-Child"/>
    <n v="0"/>
    <n v="-36400"/>
    <d v="2015-02-06T00:00:00"/>
    <s v="Vehicle Theft"/>
    <s v="Unknown"/>
    <s v="Minor Damage"/>
    <s v="Police"/>
    <s v="WV"/>
    <s v="Springfield"/>
    <n v="7"/>
    <n v="1"/>
    <s v="Unknown"/>
    <n v="2"/>
    <x v="0"/>
    <x v="1"/>
    <x v="430"/>
    <x v="540"/>
    <x v="268"/>
    <n v="2730"/>
    <x v="12"/>
    <x v="27"/>
    <x v="12"/>
    <x v="1"/>
    <s v="Medium"/>
    <s v="Morning"/>
    <x v="19"/>
  </r>
  <r>
    <n v="297"/>
    <n v="47"/>
    <n v="272330"/>
    <d v="2009-11-29T00:00:00"/>
    <s v="IN"/>
    <s v="250/500"/>
    <n v="500"/>
    <n v="1616.65"/>
    <n v="7000000"/>
    <n v="456363"/>
    <s v="MALE"/>
    <s v="MD"/>
    <s v="Adm-Clerical"/>
    <s v="Unmarried"/>
    <n v="0"/>
    <n v="-59500"/>
    <d v="2015-01-16T00:00:00"/>
    <s v="Multi-Vehicle Collision"/>
    <s v="Side Collision"/>
    <s v="Total Loss"/>
    <s v="Fire"/>
    <s v="WV"/>
    <s v="Columbus"/>
    <n v="0"/>
    <n v="3"/>
    <s v="Unknown"/>
    <n v="0"/>
    <x v="3"/>
    <x v="1"/>
    <x v="640"/>
    <x v="149"/>
    <x v="507"/>
    <n v="33300"/>
    <x v="13"/>
    <x v="37"/>
    <x v="10"/>
    <x v="0"/>
    <s v="Low"/>
    <s v="Night"/>
    <x v="19"/>
  </r>
  <r>
    <n v="295"/>
    <n v="46"/>
    <n v="863749"/>
    <d v="2009-12-05T00:00:00"/>
    <s v="IN"/>
    <s v="250/500"/>
    <n v="500"/>
    <n v="1265.8399999999999"/>
    <n v="0"/>
    <n v="605743"/>
    <s v="FEMALE"/>
    <s v="JD"/>
    <s v="Prof-Specialty"/>
    <s v="Own-Child"/>
    <n v="52200"/>
    <n v="-44500"/>
    <d v="2015-01-16T00:00:00"/>
    <s v="Vehicle Theft"/>
    <s v="Unknown"/>
    <s v="Minor Damage"/>
    <s v="None"/>
    <s v="VA"/>
    <s v="Arlington"/>
    <n v="10"/>
    <n v="1"/>
    <s v="Yes"/>
    <n v="1"/>
    <x v="3"/>
    <x v="1"/>
    <x v="641"/>
    <x v="541"/>
    <x v="537"/>
    <n v="3420"/>
    <x v="1"/>
    <x v="1"/>
    <x v="11"/>
    <x v="0"/>
    <s v="Low"/>
    <s v="Morning"/>
    <x v="19"/>
  </r>
  <r>
    <n v="245"/>
    <n v="40"/>
    <n v="908935"/>
    <d v="2009-12-11T00:00:00"/>
    <s v="IL"/>
    <s v="500/1000"/>
    <n v="1000"/>
    <n v="1361.45"/>
    <n v="0"/>
    <n v="604833"/>
    <s v="MALE"/>
    <s v="PhD"/>
    <s v="Handlers-Cleaners"/>
    <s v="Unmarried"/>
    <n v="39300"/>
    <n v="0"/>
    <d v="2015-02-15T00:00:00"/>
    <s v="Single Vehicle Collision"/>
    <s v="Rear Collision"/>
    <s v="Minor Damage"/>
    <s v="Ambulance"/>
    <s v="OH"/>
    <s v="North bend"/>
    <n v="12"/>
    <n v="1"/>
    <s v="Yes"/>
    <n v="0"/>
    <x v="2"/>
    <x v="1"/>
    <x v="271"/>
    <x v="499"/>
    <x v="251"/>
    <n v="67230"/>
    <x v="7"/>
    <x v="12"/>
    <x v="10"/>
    <x v="0"/>
    <s v="Medium"/>
    <s v="Afternoon"/>
    <x v="19"/>
  </r>
  <r>
    <n v="209"/>
    <n v="36"/>
    <n v="730973"/>
    <d v="2010-01-11T00:00:00"/>
    <s v="IN"/>
    <s v="100/300"/>
    <n v="2000"/>
    <n v="1223.3900000000001"/>
    <n v="0"/>
    <n v="452218"/>
    <s v="FEMALE"/>
    <s v="MD"/>
    <s v="Craft-Repair"/>
    <s v="Wife"/>
    <n v="0"/>
    <n v="0"/>
    <d v="2015-01-12T00:00:00"/>
    <s v="Multi-Vehicle Collision"/>
    <s v="Rear Collision"/>
    <s v="Total Loss"/>
    <s v="Ambulance"/>
    <s v="PA"/>
    <s v="Hillsdale"/>
    <n v="17"/>
    <n v="3"/>
    <s v="Unknown"/>
    <n v="1"/>
    <x v="3"/>
    <x v="0"/>
    <x v="642"/>
    <x v="51"/>
    <x v="429"/>
    <n v="49080"/>
    <x v="13"/>
    <x v="32"/>
    <x v="0"/>
    <x v="0"/>
    <s v="High"/>
    <s v="Afternoon"/>
    <x v="20"/>
  </r>
  <r>
    <n v="270"/>
    <n v="45"/>
    <n v="166264"/>
    <d v="2010-01-12T00:00:00"/>
    <s v="OH"/>
    <s v="500/1000"/>
    <n v="1000"/>
    <n v="1038.0899999999999"/>
    <n v="0"/>
    <n v="476978"/>
    <s v="FEMALE"/>
    <s v="College"/>
    <s v="Handlers-Cleaners"/>
    <s v="Husband"/>
    <n v="0"/>
    <n v="-19700"/>
    <d v="2015-01-14T00:00:00"/>
    <s v="Multi-Vehicle Collision"/>
    <s v="Front Collision"/>
    <s v="Minor Damage"/>
    <s v="Fire"/>
    <s v="NY"/>
    <s v="Springfield"/>
    <n v="18"/>
    <n v="3"/>
    <s v="No"/>
    <n v="1"/>
    <x v="0"/>
    <x v="1"/>
    <x v="643"/>
    <x v="542"/>
    <x v="538"/>
    <n v="67050"/>
    <x v="7"/>
    <x v="16"/>
    <x v="14"/>
    <x v="0"/>
    <s v="Medium"/>
    <s v="Evening"/>
    <x v="20"/>
  </r>
  <r>
    <n v="142"/>
    <n v="29"/>
    <n v="890280"/>
    <d v="2010-01-24T00:00:00"/>
    <s v="OH"/>
    <s v="100/300"/>
    <n v="2000"/>
    <n v="1307.68"/>
    <n v="0"/>
    <n v="606942"/>
    <s v="FEMALE"/>
    <s v="MD"/>
    <s v="Craft-Repair"/>
    <s v="Husband"/>
    <n v="0"/>
    <n v="-48500"/>
    <d v="2015-01-29T00:00:00"/>
    <s v="Single Vehicle Collision"/>
    <s v="Rear Collision"/>
    <s v="Major Damage"/>
    <s v="Police"/>
    <s v="NY"/>
    <s v="Columbus"/>
    <n v="10"/>
    <n v="1"/>
    <s v="Yes"/>
    <n v="1"/>
    <x v="2"/>
    <x v="2"/>
    <x v="644"/>
    <x v="543"/>
    <x v="539"/>
    <n v="40770"/>
    <x v="5"/>
    <x v="6"/>
    <x v="20"/>
    <x v="1"/>
    <s v="High"/>
    <s v="Morning"/>
    <x v="20"/>
  </r>
  <r>
    <n v="154"/>
    <n v="37"/>
    <n v="241562"/>
    <d v="2010-01-28T00:00:00"/>
    <s v="IL"/>
    <s v="250/500"/>
    <n v="1000"/>
    <n v="2047.59"/>
    <n v="0"/>
    <n v="439269"/>
    <s v="FEMALE"/>
    <s v="MD"/>
    <s v="Farming-Fishing"/>
    <s v="Other-Relative"/>
    <n v="0"/>
    <n v="-67800"/>
    <d v="2015-01-09T00:00:00"/>
    <s v="Single Vehicle Collision"/>
    <s v="Rear Collision"/>
    <s v="Minor Damage"/>
    <s v="Other"/>
    <s v="SC"/>
    <s v="Columbus"/>
    <n v="2"/>
    <n v="1"/>
    <s v="Unknown"/>
    <n v="0"/>
    <x v="3"/>
    <x v="2"/>
    <x v="645"/>
    <x v="544"/>
    <x v="540"/>
    <n v="57840"/>
    <x v="10"/>
    <x v="15"/>
    <x v="15"/>
    <x v="0"/>
    <s v="Medium"/>
    <s v="Night"/>
    <x v="20"/>
  </r>
  <r>
    <n v="209"/>
    <n v="38"/>
    <n v="116735"/>
    <d v="2010-01-28T00:00:00"/>
    <s v="OH"/>
    <s v="250/500"/>
    <n v="500"/>
    <n v="1191.5"/>
    <n v="0"/>
    <n v="442866"/>
    <s v="MALE"/>
    <s v="High School"/>
    <s v="Priv-House-Serv"/>
    <s v="Husband"/>
    <n v="38600"/>
    <n v="-52900"/>
    <d v="2015-01-31T00:00:00"/>
    <s v="Single Vehicle Collision"/>
    <s v="Rear Collision"/>
    <s v="Total Loss"/>
    <s v="Police"/>
    <s v="WV"/>
    <s v="Arlington"/>
    <n v="8"/>
    <n v="1"/>
    <s v="No"/>
    <n v="2"/>
    <x v="1"/>
    <x v="0"/>
    <x v="646"/>
    <x v="545"/>
    <x v="541"/>
    <n v="62300"/>
    <x v="3"/>
    <x v="10"/>
    <x v="3"/>
    <x v="0"/>
    <s v="Low"/>
    <s v="Morning"/>
    <x v="20"/>
  </r>
  <r>
    <n v="97"/>
    <n v="28"/>
    <n v="191891"/>
    <d v="2010-02-11T00:00:00"/>
    <s v="OH"/>
    <s v="100/300"/>
    <n v="1000"/>
    <n v="830.31"/>
    <n v="0"/>
    <n v="443854"/>
    <s v="MALE"/>
    <s v="JD"/>
    <s v="Farming-Fishing"/>
    <s v="Husband"/>
    <n v="0"/>
    <n v="-32600"/>
    <d v="2015-01-13T00:00:00"/>
    <s v="Single Vehicle Collision"/>
    <s v="Rear Collision"/>
    <s v="Total Loss"/>
    <s v="Ambulance"/>
    <s v="SC"/>
    <s v="Springfield"/>
    <n v="22"/>
    <n v="1"/>
    <s v="Unknown"/>
    <n v="1"/>
    <x v="1"/>
    <x v="0"/>
    <x v="647"/>
    <x v="260"/>
    <x v="542"/>
    <n v="25150"/>
    <x v="13"/>
    <x v="32"/>
    <x v="17"/>
    <x v="0"/>
    <s v="Medium"/>
    <s v="Evening"/>
    <x v="20"/>
  </r>
  <r>
    <n v="273"/>
    <n v="41"/>
    <n v="954191"/>
    <d v="2010-02-17T00:00:00"/>
    <s v="OH"/>
    <s v="500/1000"/>
    <n v="1000"/>
    <n v="1403.9"/>
    <n v="0"/>
    <n v="449793"/>
    <s v="FEMALE"/>
    <s v="PhD"/>
    <s v="Farming-Fishing"/>
    <s v="Own-Child"/>
    <n v="0"/>
    <n v="0"/>
    <d v="2015-01-31T00:00:00"/>
    <s v="Multi-Vehicle Collision"/>
    <s v="Side Collision"/>
    <s v="Total Loss"/>
    <s v="Police"/>
    <s v="VA"/>
    <s v="River wood"/>
    <n v="16"/>
    <n v="2"/>
    <s v="Unknown"/>
    <n v="1"/>
    <x v="2"/>
    <x v="1"/>
    <x v="648"/>
    <x v="546"/>
    <x v="543"/>
    <n v="32080"/>
    <x v="0"/>
    <x v="33"/>
    <x v="3"/>
    <x v="0"/>
    <s v="Medium"/>
    <s v="Afternoon"/>
    <x v="20"/>
  </r>
  <r>
    <n v="186"/>
    <n v="33"/>
    <n v="779075"/>
    <d v="2010-02-27T00:00:00"/>
    <s v="IN"/>
    <s v="100/300"/>
    <n v="1000"/>
    <n v="1348.32"/>
    <n v="0"/>
    <n v="469429"/>
    <s v="FEMALE"/>
    <s v="Associate"/>
    <s v="Craft-Repair"/>
    <s v="Wife"/>
    <n v="37600"/>
    <n v="-37600"/>
    <d v="2015-01-14T00:00:00"/>
    <s v="Vehicle Theft"/>
    <s v="Unknown"/>
    <s v="Trivial Damage"/>
    <s v="Police"/>
    <s v="NY"/>
    <s v="Arlington"/>
    <n v="3"/>
    <n v="1"/>
    <s v="No"/>
    <n v="2"/>
    <x v="0"/>
    <x v="0"/>
    <x v="649"/>
    <x v="161"/>
    <x v="133"/>
    <n v="3010"/>
    <x v="9"/>
    <x v="38"/>
    <x v="18"/>
    <x v="1"/>
    <s v="Medium"/>
    <s v="Night"/>
    <x v="20"/>
  </r>
  <r>
    <n v="264"/>
    <n v="44"/>
    <n v="976645"/>
    <d v="2010-02-28T00:00:00"/>
    <s v="IL"/>
    <s v="100/300"/>
    <n v="500"/>
    <n v="1047.06"/>
    <n v="6000000"/>
    <n v="443402"/>
    <s v="MALE"/>
    <s v="College"/>
    <s v="Exec-Managerial"/>
    <s v="Wife"/>
    <n v="0"/>
    <n v="0"/>
    <d v="2015-02-13T00:00:00"/>
    <s v="Multi-Vehicle Collision"/>
    <s v="Rear Collision"/>
    <s v="Major Damage"/>
    <s v="Fire"/>
    <s v="SC"/>
    <s v="Springfield"/>
    <n v="20"/>
    <n v="3"/>
    <s v="No"/>
    <n v="0"/>
    <x v="2"/>
    <x v="2"/>
    <x v="650"/>
    <x v="547"/>
    <x v="544"/>
    <n v="50800"/>
    <x v="2"/>
    <x v="22"/>
    <x v="10"/>
    <x v="0"/>
    <s v="Low"/>
    <s v="Evening"/>
    <x v="20"/>
  </r>
  <r>
    <n v="215"/>
    <n v="38"/>
    <n v="833321"/>
    <d v="2010-03-01T00:00:00"/>
    <s v="IN"/>
    <s v="250/500"/>
    <n v="500"/>
    <n v="1405.71"/>
    <n v="0"/>
    <n v="465376"/>
    <s v="FEMALE"/>
    <s v="PhD"/>
    <s v="Craft-Repair"/>
    <s v="Unmarried"/>
    <n v="0"/>
    <n v="0"/>
    <d v="2015-02-01T00:00:00"/>
    <s v="Single Vehicle Collision"/>
    <s v="Rear Collision"/>
    <s v="Total Loss"/>
    <s v="Police"/>
    <s v="SC"/>
    <s v="Arlington"/>
    <n v="10"/>
    <n v="1"/>
    <s v="Unknown"/>
    <n v="0"/>
    <x v="0"/>
    <x v="2"/>
    <x v="651"/>
    <x v="548"/>
    <x v="172"/>
    <n v="49490"/>
    <x v="12"/>
    <x v="36"/>
    <x v="12"/>
    <x v="0"/>
    <s v="Low"/>
    <s v="Morning"/>
    <x v="20"/>
  </r>
  <r>
    <n v="324"/>
    <n v="46"/>
    <n v="648509"/>
    <d v="2010-03-06T00:00:00"/>
    <s v="IN"/>
    <s v="100/300"/>
    <n v="2000"/>
    <n v="897.89"/>
    <n v="6000000"/>
    <n v="618862"/>
    <s v="MALE"/>
    <s v="MD"/>
    <s v="Tech-Support"/>
    <s v="Wife"/>
    <n v="0"/>
    <n v="-41300"/>
    <d v="2015-01-21T00:00:00"/>
    <s v="Single Vehicle Collision"/>
    <s v="Rear Collision"/>
    <s v="Minor Damage"/>
    <s v="Other"/>
    <s v="PA"/>
    <s v="Hillsdale"/>
    <n v="13"/>
    <n v="1"/>
    <s v="Unknown"/>
    <n v="1"/>
    <x v="1"/>
    <x v="1"/>
    <x v="652"/>
    <x v="549"/>
    <x v="545"/>
    <n v="47760"/>
    <x v="13"/>
    <x v="32"/>
    <x v="1"/>
    <x v="0"/>
    <s v="High"/>
    <s v="Afternoon"/>
    <x v="20"/>
  </r>
  <r>
    <n v="32"/>
    <n v="38"/>
    <n v="356768"/>
    <d v="2010-03-11T00:00:00"/>
    <s v="IL"/>
    <s v="100/300"/>
    <n v="500"/>
    <n v="1006.77"/>
    <n v="6000000"/>
    <n v="478172"/>
    <s v="FEMALE"/>
    <s v="College"/>
    <s v="Other-Service"/>
    <s v="Own-Child"/>
    <n v="0"/>
    <n v="0"/>
    <d v="2015-02-06T00:00:00"/>
    <s v="Multi-Vehicle Collision"/>
    <s v="Side Collision"/>
    <s v="Minor Damage"/>
    <s v="Police"/>
    <s v="SC"/>
    <s v="North bend"/>
    <n v="15"/>
    <n v="3"/>
    <s v="Yes"/>
    <n v="2"/>
    <x v="0"/>
    <x v="1"/>
    <x v="653"/>
    <x v="550"/>
    <x v="546"/>
    <n v="49630"/>
    <x v="11"/>
    <x v="17"/>
    <x v="2"/>
    <x v="0"/>
    <s v="Low"/>
    <s v="Afternoon"/>
    <x v="20"/>
  </r>
  <r>
    <n v="137"/>
    <n v="35"/>
    <n v="153027"/>
    <d v="2010-03-11T00:00:00"/>
    <s v="IN"/>
    <s v="250/500"/>
    <n v="500"/>
    <n v="1667.83"/>
    <n v="0"/>
    <n v="460586"/>
    <s v="MALE"/>
    <s v="JD"/>
    <s v="Prof-Specialty"/>
    <s v="Husband"/>
    <n v="48500"/>
    <n v="-67400"/>
    <d v="2015-02-04T00:00:00"/>
    <s v="Parked Car"/>
    <s v="Unknown"/>
    <s v="Minor Damage"/>
    <s v="Police"/>
    <s v="WV"/>
    <s v="Northbrook"/>
    <n v="4"/>
    <n v="1"/>
    <s v="Yes"/>
    <n v="1"/>
    <x v="0"/>
    <x v="2"/>
    <x v="19"/>
    <x v="551"/>
    <x v="20"/>
    <n v="4200"/>
    <x v="13"/>
    <x v="37"/>
    <x v="6"/>
    <x v="0"/>
    <s v="Low"/>
    <s v="Night"/>
    <x v="20"/>
  </r>
  <r>
    <n v="212"/>
    <n v="39"/>
    <n v="167466"/>
    <d v="2010-03-17T00:00:00"/>
    <s v="OH"/>
    <s v="100/300"/>
    <n v="1000"/>
    <n v="1255.3499999999999"/>
    <n v="0"/>
    <n v="454176"/>
    <s v="FEMALE"/>
    <s v="JD"/>
    <s v="Protective-Serv"/>
    <s v="Not-In-Family"/>
    <n v="60300"/>
    <n v="-58900"/>
    <d v="2015-02-14T00:00:00"/>
    <s v="Multi-Vehicle Collision"/>
    <s v="Rear Collision"/>
    <s v="Total Loss"/>
    <s v="Ambulance"/>
    <s v="NY"/>
    <s v="River wood"/>
    <n v="22"/>
    <n v="2"/>
    <s v="No"/>
    <n v="0"/>
    <x v="3"/>
    <x v="1"/>
    <x v="654"/>
    <x v="552"/>
    <x v="195"/>
    <n v="41510"/>
    <x v="4"/>
    <x v="29"/>
    <x v="12"/>
    <x v="0"/>
    <s v="Medium"/>
    <s v="Evening"/>
    <x v="20"/>
  </r>
  <r>
    <n v="404"/>
    <n v="56"/>
    <n v="485813"/>
    <d v="2010-04-07T00:00:00"/>
    <s v="IN"/>
    <s v="250/500"/>
    <n v="1000"/>
    <n v="1361.16"/>
    <n v="4000000"/>
    <n v="437944"/>
    <s v="FEMALE"/>
    <s v="Masters"/>
    <s v="Transport-Moving"/>
    <s v="Not-In-Family"/>
    <n v="0"/>
    <n v="-63700"/>
    <d v="2015-01-15T00:00:00"/>
    <s v="Single Vehicle Collision"/>
    <s v="Front Collision"/>
    <s v="Minor Damage"/>
    <s v="Ambulance"/>
    <s v="VA"/>
    <s v="Hillsdale"/>
    <n v="23"/>
    <n v="1"/>
    <s v="No"/>
    <n v="2"/>
    <x v="1"/>
    <x v="1"/>
    <x v="275"/>
    <x v="506"/>
    <x v="503"/>
    <n v="42480"/>
    <x v="10"/>
    <x v="15"/>
    <x v="6"/>
    <x v="1"/>
    <s v="Medium"/>
    <s v="Evening"/>
    <x v="20"/>
  </r>
  <r>
    <n v="185"/>
    <n v="34"/>
    <n v="620075"/>
    <d v="2010-04-21T00:00:00"/>
    <s v="OH"/>
    <s v="250/500"/>
    <n v="500"/>
    <n v="1257.3599999999999"/>
    <n v="0"/>
    <n v="474771"/>
    <s v="FEMALE"/>
    <s v="PhD"/>
    <s v="Armed-Forces"/>
    <s v="Husband"/>
    <n v="0"/>
    <n v="0"/>
    <d v="2015-02-27T00:00:00"/>
    <s v="Multi-Vehicle Collision"/>
    <s v="Side Collision"/>
    <s v="Major Damage"/>
    <s v="Fire"/>
    <s v="SC"/>
    <s v="Arlington"/>
    <n v="20"/>
    <n v="3"/>
    <s v="Yes"/>
    <n v="1"/>
    <x v="0"/>
    <x v="0"/>
    <x v="655"/>
    <x v="553"/>
    <x v="547"/>
    <n v="37360"/>
    <x v="11"/>
    <x v="35"/>
    <x v="15"/>
    <x v="1"/>
    <s v="Low"/>
    <s v="Evening"/>
    <x v="20"/>
  </r>
  <r>
    <n v="231"/>
    <n v="43"/>
    <n v="203250"/>
    <d v="2010-04-22T00:00:00"/>
    <s v="IN"/>
    <s v="100/300"/>
    <n v="2000"/>
    <n v="1331.69"/>
    <n v="0"/>
    <n v="469653"/>
    <s v="FEMALE"/>
    <s v="Masters"/>
    <s v="Adm-Clerical"/>
    <s v="Not-In-Family"/>
    <n v="0"/>
    <n v="0"/>
    <d v="2015-02-18T00:00:00"/>
    <s v="Single Vehicle Collision"/>
    <s v="Rear Collision"/>
    <s v="Minor Damage"/>
    <s v="Police"/>
    <s v="NY"/>
    <s v="North bend"/>
    <n v="12"/>
    <n v="1"/>
    <s v="Unknown"/>
    <n v="1"/>
    <x v="2"/>
    <x v="2"/>
    <x v="358"/>
    <x v="322"/>
    <x v="328"/>
    <n v="46350"/>
    <x v="9"/>
    <x v="38"/>
    <x v="3"/>
    <x v="0"/>
    <s v="High"/>
    <s v="Afternoon"/>
    <x v="20"/>
  </r>
  <r>
    <n v="136"/>
    <n v="29"/>
    <n v="854021"/>
    <d v="2010-04-29T00:00:00"/>
    <s v="OH"/>
    <s v="100/300"/>
    <n v="500"/>
    <n v="1203.24"/>
    <n v="0"/>
    <n v="600702"/>
    <s v="FEMALE"/>
    <s v="JD"/>
    <s v="Transport-Moving"/>
    <s v="Other-Relative"/>
    <n v="62500"/>
    <n v="-66900"/>
    <d v="2015-02-05T00:00:00"/>
    <s v="Vehicle Theft"/>
    <s v="Unknown"/>
    <s v="Minor Damage"/>
    <s v="Police"/>
    <s v="NY"/>
    <s v="Columbus"/>
    <n v="9"/>
    <n v="1"/>
    <s v="Unknown"/>
    <n v="2"/>
    <x v="1"/>
    <x v="0"/>
    <x v="656"/>
    <x v="90"/>
    <x v="171"/>
    <n v="4340"/>
    <x v="0"/>
    <x v="33"/>
    <x v="10"/>
    <x v="0"/>
    <s v="Low"/>
    <s v="Morning"/>
    <x v="20"/>
  </r>
  <r>
    <n v="264"/>
    <n v="43"/>
    <n v="516959"/>
    <d v="2010-05-01T00:00:00"/>
    <s v="IL"/>
    <s v="100/300"/>
    <n v="500"/>
    <n v="1508.12"/>
    <n v="6000000"/>
    <n v="433275"/>
    <s v="MALE"/>
    <s v="PhD"/>
    <s v="Craft-Repair"/>
    <s v="Wife"/>
    <n v="0"/>
    <n v="0"/>
    <d v="2015-01-20T00:00:00"/>
    <s v="Multi-Vehicle Collision"/>
    <s v="Rear Collision"/>
    <s v="Major Damage"/>
    <s v="Other"/>
    <s v="NY"/>
    <s v="Columbus"/>
    <n v="0"/>
    <n v="3"/>
    <s v="Unknown"/>
    <n v="2"/>
    <x v="0"/>
    <x v="2"/>
    <x v="657"/>
    <x v="554"/>
    <x v="548"/>
    <n v="40500"/>
    <x v="13"/>
    <x v="32"/>
    <x v="3"/>
    <x v="1"/>
    <s v="Low"/>
    <s v="Night"/>
    <x v="20"/>
  </r>
  <r>
    <n v="200"/>
    <n v="40"/>
    <n v="932502"/>
    <d v="2010-05-11T00:00:00"/>
    <s v="IL"/>
    <s v="100/300"/>
    <n v="1000"/>
    <n v="1439.34"/>
    <n v="0"/>
    <n v="444822"/>
    <s v="FEMALE"/>
    <s v="High School"/>
    <s v="Sales"/>
    <s v="Other-Relative"/>
    <n v="45300"/>
    <n v="-20400"/>
    <d v="2015-01-01T00:00:00"/>
    <s v="Vehicle Theft"/>
    <s v="Unknown"/>
    <s v="Minor Damage"/>
    <s v="Police"/>
    <s v="VA"/>
    <s v="River wood"/>
    <n v="9"/>
    <n v="1"/>
    <s v="Unknown"/>
    <n v="0"/>
    <x v="1"/>
    <x v="2"/>
    <x v="658"/>
    <x v="555"/>
    <x v="344"/>
    <n v="2870"/>
    <x v="2"/>
    <x v="2"/>
    <x v="3"/>
    <x v="0"/>
    <s v="Medium"/>
    <s v="Morning"/>
    <x v="20"/>
  </r>
  <r>
    <n v="194"/>
    <n v="39"/>
    <n v="627540"/>
    <d v="2010-05-21T00:00:00"/>
    <s v="OH"/>
    <s v="500/1000"/>
    <n v="1000"/>
    <n v="1489.24"/>
    <n v="6000000"/>
    <n v="608335"/>
    <s v="FEMALE"/>
    <s v="JD"/>
    <s v="Other-Service"/>
    <s v="Wife"/>
    <n v="0"/>
    <n v="-45000"/>
    <d v="2015-01-24T00:00:00"/>
    <s v="Vehicle Theft"/>
    <s v="Unknown"/>
    <s v="Minor Damage"/>
    <s v="None"/>
    <s v="SC"/>
    <s v="Springfield"/>
    <n v="15"/>
    <n v="1"/>
    <s v="Yes"/>
    <n v="2"/>
    <x v="2"/>
    <x v="1"/>
    <x v="659"/>
    <x v="90"/>
    <x v="96"/>
    <n v="5580"/>
    <x v="8"/>
    <x v="13"/>
    <x v="5"/>
    <x v="0"/>
    <s v="Medium"/>
    <s v="Afternoon"/>
    <x v="20"/>
  </r>
  <r>
    <n v="294"/>
    <n v="46"/>
    <n v="735307"/>
    <d v="2010-06-02T00:00:00"/>
    <s v="IL"/>
    <s v="100/300"/>
    <n v="500"/>
    <n v="1532.8"/>
    <n v="0"/>
    <n v="473935"/>
    <s v="MALE"/>
    <s v="College"/>
    <s v="Prof-Specialty"/>
    <s v="Own-Child"/>
    <n v="0"/>
    <n v="0"/>
    <d v="2015-02-23T00:00:00"/>
    <s v="Single Vehicle Collision"/>
    <s v="Side Collision"/>
    <s v="Total Loss"/>
    <s v="Other"/>
    <s v="SC"/>
    <s v="North bend"/>
    <n v="8"/>
    <n v="1"/>
    <s v="No"/>
    <n v="0"/>
    <x v="3"/>
    <x v="1"/>
    <x v="155"/>
    <x v="556"/>
    <x v="151"/>
    <n v="41860"/>
    <x v="5"/>
    <x v="9"/>
    <x v="18"/>
    <x v="0"/>
    <s v="Low"/>
    <s v="Morning"/>
    <x v="20"/>
  </r>
  <r>
    <n v="91"/>
    <n v="30"/>
    <n v="515217"/>
    <d v="2010-06-18T00:00:00"/>
    <s v="IL"/>
    <s v="250/500"/>
    <n v="2000"/>
    <n v="1316.63"/>
    <n v="8000000"/>
    <n v="613178"/>
    <s v="FEMALE"/>
    <s v="Masters"/>
    <s v="Machine-Op-Inspct"/>
    <s v="Unmarried"/>
    <n v="43900"/>
    <n v="0"/>
    <d v="2015-01-08T00:00:00"/>
    <s v="Multi-Vehicle Collision"/>
    <s v="Side Collision"/>
    <s v="Minor Damage"/>
    <s v="Other"/>
    <s v="SC"/>
    <s v="North bend"/>
    <n v="13"/>
    <n v="3"/>
    <s v="Yes"/>
    <n v="2"/>
    <x v="1"/>
    <x v="0"/>
    <x v="175"/>
    <x v="159"/>
    <x v="169"/>
    <n v="58500"/>
    <x v="11"/>
    <x v="17"/>
    <x v="4"/>
    <x v="0"/>
    <s v="High"/>
    <s v="Afternoon"/>
    <x v="20"/>
  </r>
  <r>
    <n v="156"/>
    <n v="37"/>
    <n v="277767"/>
    <d v="2010-06-28T00:00:00"/>
    <s v="OH"/>
    <s v="100/300"/>
    <n v="500"/>
    <n v="1080.1300000000001"/>
    <n v="0"/>
    <n v="606290"/>
    <s v="MALE"/>
    <s v="Associate"/>
    <s v="Protective-Serv"/>
    <s v="Other-Relative"/>
    <n v="0"/>
    <n v="-61000"/>
    <d v="2015-01-04T00:00:00"/>
    <s v="Multi-Vehicle Collision"/>
    <s v="Rear Collision"/>
    <s v="Major Damage"/>
    <s v="Ambulance"/>
    <s v="PA"/>
    <s v="Springfield"/>
    <n v="15"/>
    <n v="3"/>
    <s v="Yes"/>
    <n v="0"/>
    <x v="3"/>
    <x v="2"/>
    <x v="308"/>
    <x v="557"/>
    <x v="282"/>
    <n v="32270"/>
    <x v="1"/>
    <x v="1"/>
    <x v="19"/>
    <x v="0"/>
    <s v="Low"/>
    <s v="Afternoon"/>
    <x v="20"/>
  </r>
  <r>
    <n v="437"/>
    <n v="58"/>
    <n v="640474"/>
    <d v="2010-08-01T00:00:00"/>
    <s v="IN"/>
    <s v="500/1000"/>
    <n v="2000"/>
    <n v="1192.04"/>
    <n v="0"/>
    <n v="619470"/>
    <s v="MALE"/>
    <s v="Associate"/>
    <s v="Craft-Repair"/>
    <s v="Own-Child"/>
    <n v="66100"/>
    <n v="-31400"/>
    <d v="2015-01-19T00:00:00"/>
    <s v="Single Vehicle Collision"/>
    <s v="Front Collision"/>
    <s v="Total Loss"/>
    <s v="Ambulance"/>
    <s v="SC"/>
    <s v="Northbrook"/>
    <n v="23"/>
    <n v="1"/>
    <s v="Yes"/>
    <n v="0"/>
    <x v="1"/>
    <x v="2"/>
    <x v="660"/>
    <x v="362"/>
    <x v="549"/>
    <n v="33480"/>
    <x v="4"/>
    <x v="29"/>
    <x v="5"/>
    <x v="0"/>
    <s v="High"/>
    <s v="Evening"/>
    <x v="20"/>
  </r>
  <r>
    <n v="104"/>
    <n v="30"/>
    <n v="544225"/>
    <d v="2010-08-03T00:00:00"/>
    <s v="OH"/>
    <s v="100/300"/>
    <n v="500"/>
    <n v="1052.8499999999999"/>
    <n v="0"/>
    <n v="607697"/>
    <s v="FEMALE"/>
    <s v="MD"/>
    <s v="Protective-Serv"/>
    <s v="Other-Relative"/>
    <n v="0"/>
    <n v="-70100"/>
    <d v="2015-02-09T00:00:00"/>
    <s v="Vehicle Theft"/>
    <s v="Unknown"/>
    <s v="Minor Damage"/>
    <s v="Police"/>
    <s v="WV"/>
    <s v="River wood"/>
    <n v="8"/>
    <n v="1"/>
    <s v="No"/>
    <n v="0"/>
    <x v="1"/>
    <x v="1"/>
    <x v="661"/>
    <x v="357"/>
    <x v="120"/>
    <n v="3360"/>
    <x v="11"/>
    <x v="28"/>
    <x v="17"/>
    <x v="0"/>
    <s v="Low"/>
    <s v="Morning"/>
    <x v="20"/>
  </r>
  <r>
    <n v="147"/>
    <n v="33"/>
    <n v="129872"/>
    <d v="2010-08-08T00:00:00"/>
    <s v="OH"/>
    <s v="100/300"/>
    <n v="1000"/>
    <n v="1334.15"/>
    <n v="6000000"/>
    <n v="479224"/>
    <s v="MALE"/>
    <s v="High School"/>
    <s v="Craft-Repair"/>
    <s v="Not-In-Family"/>
    <n v="53300"/>
    <n v="-49200"/>
    <d v="2015-01-24T00:00:00"/>
    <s v="Single Vehicle Collision"/>
    <s v="Front Collision"/>
    <s v="Major Damage"/>
    <s v="Other"/>
    <s v="WV"/>
    <s v="Springfield"/>
    <n v="15"/>
    <n v="1"/>
    <s v="Yes"/>
    <n v="2"/>
    <x v="1"/>
    <x v="1"/>
    <x v="275"/>
    <x v="508"/>
    <x v="503"/>
    <n v="37170"/>
    <x v="5"/>
    <x v="20"/>
    <x v="20"/>
    <x v="1"/>
    <s v="Medium"/>
    <s v="Afternoon"/>
    <x v="20"/>
  </r>
  <r>
    <n v="436"/>
    <n v="59"/>
    <n v="153154"/>
    <d v="2010-08-21T00:00:00"/>
    <s v="OH"/>
    <s v="500/1000"/>
    <n v="1000"/>
    <n v="1338.55"/>
    <n v="0"/>
    <n v="430380"/>
    <s v="MALE"/>
    <s v="PhD"/>
    <s v="Protective-Serv"/>
    <s v="Own-Child"/>
    <n v="39000"/>
    <n v="0"/>
    <d v="2015-01-12T00:00:00"/>
    <s v="Multi-Vehicle Collision"/>
    <s v="Side Collision"/>
    <s v="Total Loss"/>
    <s v="Police"/>
    <s v="WV"/>
    <s v="Hillsdale"/>
    <n v="10"/>
    <n v="3"/>
    <s v="Unknown"/>
    <n v="2"/>
    <x v="2"/>
    <x v="2"/>
    <x v="662"/>
    <x v="445"/>
    <x v="446"/>
    <n v="47600"/>
    <x v="6"/>
    <x v="8"/>
    <x v="0"/>
    <x v="0"/>
    <s v="Medium"/>
    <s v="Morning"/>
    <x v="20"/>
  </r>
  <r>
    <n v="410"/>
    <n v="54"/>
    <n v="171147"/>
    <d v="2010-08-29T00:00:00"/>
    <s v="IL"/>
    <s v="100/300"/>
    <n v="2000"/>
    <n v="714.03"/>
    <n v="0"/>
    <n v="465979"/>
    <s v="MALE"/>
    <s v="MD"/>
    <s v="Protective-Serv"/>
    <s v="Own-Child"/>
    <n v="0"/>
    <n v="-17000"/>
    <d v="2015-02-16T00:00:00"/>
    <s v="Single Vehicle Collision"/>
    <s v="Side Collision"/>
    <s v="Minor Damage"/>
    <s v="Ambulance"/>
    <s v="WV"/>
    <s v="North bend"/>
    <n v="0"/>
    <n v="1"/>
    <s v="Yes"/>
    <n v="0"/>
    <x v="2"/>
    <x v="2"/>
    <x v="663"/>
    <x v="8"/>
    <x v="200"/>
    <n v="39680"/>
    <x v="0"/>
    <x v="33"/>
    <x v="19"/>
    <x v="0"/>
    <s v="High"/>
    <s v="Night"/>
    <x v="20"/>
  </r>
  <r>
    <n v="26"/>
    <n v="42"/>
    <n v="287436"/>
    <d v="2010-09-11T00:00:00"/>
    <s v="OH"/>
    <s v="100/300"/>
    <n v="1000"/>
    <n v="1484.48"/>
    <n v="0"/>
    <n v="613849"/>
    <s v="MALE"/>
    <s v="PhD"/>
    <s v="Armed-Forces"/>
    <s v="Not-In-Family"/>
    <n v="50700"/>
    <n v="-36300"/>
    <d v="2015-02-24T00:00:00"/>
    <s v="Single Vehicle Collision"/>
    <s v="Side Collision"/>
    <s v="Major Damage"/>
    <s v="Police"/>
    <s v="SC"/>
    <s v="River wood"/>
    <n v="10"/>
    <n v="1"/>
    <s v="No"/>
    <n v="2"/>
    <x v="3"/>
    <x v="0"/>
    <x v="664"/>
    <x v="558"/>
    <x v="550"/>
    <n v="45840"/>
    <x v="8"/>
    <x v="18"/>
    <x v="9"/>
    <x v="0"/>
    <s v="Medium"/>
    <s v="Morning"/>
    <x v="20"/>
  </r>
  <r>
    <n v="41"/>
    <n v="33"/>
    <n v="164464"/>
    <d v="2010-09-26T00:00:00"/>
    <s v="OH"/>
    <s v="250/500"/>
    <n v="500"/>
    <n v="1294.4100000000001"/>
    <n v="0"/>
    <n v="476315"/>
    <s v="MALE"/>
    <s v="High School"/>
    <s v="Transport-Moving"/>
    <s v="Husband"/>
    <n v="0"/>
    <n v="0"/>
    <d v="2015-02-23T00:00:00"/>
    <s v="Vehicle Theft"/>
    <s v="Unknown"/>
    <s v="Minor Damage"/>
    <s v="None"/>
    <s v="NC"/>
    <s v="Arlington"/>
    <n v="8"/>
    <n v="1"/>
    <s v="Yes"/>
    <n v="0"/>
    <x v="1"/>
    <x v="0"/>
    <x v="665"/>
    <x v="353"/>
    <x v="551"/>
    <n v="6210"/>
    <x v="4"/>
    <x v="4"/>
    <x v="1"/>
    <x v="0"/>
    <s v="Low"/>
    <s v="Morning"/>
    <x v="20"/>
  </r>
  <r>
    <n v="54"/>
    <n v="35"/>
    <n v="445195"/>
    <d v="2010-09-27T00:00:00"/>
    <s v="IN"/>
    <s v="100/300"/>
    <n v="500"/>
    <n v="1261.28"/>
    <n v="0"/>
    <n v="453265"/>
    <s v="FEMALE"/>
    <s v="MD"/>
    <s v="Protective-Serv"/>
    <s v="Unmarried"/>
    <n v="68500"/>
    <n v="-42100"/>
    <d v="2015-02-25T00:00:00"/>
    <s v="Multi-Vehicle Collision"/>
    <s v="Side Collision"/>
    <s v="Minor Damage"/>
    <s v="Fire"/>
    <s v="VA"/>
    <s v="Springfield"/>
    <n v="21"/>
    <n v="3"/>
    <s v="Yes"/>
    <n v="2"/>
    <x v="1"/>
    <x v="0"/>
    <x v="197"/>
    <x v="180"/>
    <x v="552"/>
    <n v="57520"/>
    <x v="1"/>
    <x v="5"/>
    <x v="13"/>
    <x v="0"/>
    <s v="Low"/>
    <s v="Evening"/>
    <x v="20"/>
  </r>
  <r>
    <n v="165"/>
    <n v="36"/>
    <n v="427199"/>
    <d v="2010-10-01T00:00:00"/>
    <s v="IL"/>
    <s v="250/500"/>
    <n v="2000"/>
    <n v="1247.8699999999999"/>
    <n v="0"/>
    <n v="464336"/>
    <s v="MALE"/>
    <s v="Masters"/>
    <s v="Armed-Forces"/>
    <s v="Husband"/>
    <n v="0"/>
    <n v="-39700"/>
    <d v="2015-01-14T00:00:00"/>
    <s v="Multi-Vehicle Collision"/>
    <s v="Side Collision"/>
    <s v="Total Loss"/>
    <s v="Fire"/>
    <s v="NY"/>
    <s v="North bend"/>
    <n v="20"/>
    <n v="3"/>
    <s v="No"/>
    <n v="2"/>
    <x v="2"/>
    <x v="2"/>
    <x v="666"/>
    <x v="559"/>
    <x v="553"/>
    <n v="36560"/>
    <x v="11"/>
    <x v="28"/>
    <x v="12"/>
    <x v="0"/>
    <s v="High"/>
    <s v="Evening"/>
    <x v="20"/>
  </r>
  <r>
    <n v="46"/>
    <n v="41"/>
    <n v="315041"/>
    <d v="2010-11-02T00:00:00"/>
    <s v="OH"/>
    <s v="100/300"/>
    <n v="2000"/>
    <n v="998.19"/>
    <n v="0"/>
    <n v="611556"/>
    <s v="FEMALE"/>
    <s v="MD"/>
    <s v="Priv-House-Serv"/>
    <s v="Husband"/>
    <n v="43700"/>
    <n v="-66300"/>
    <d v="2015-01-23T00:00:00"/>
    <s v="Multi-Vehicle Collision"/>
    <s v="Rear Collision"/>
    <s v="Total Loss"/>
    <s v="Ambulance"/>
    <s v="SC"/>
    <s v="Hillsdale"/>
    <n v="23"/>
    <n v="3"/>
    <s v="No"/>
    <n v="1"/>
    <x v="3"/>
    <x v="0"/>
    <x v="667"/>
    <x v="363"/>
    <x v="554"/>
    <n v="45850"/>
    <x v="4"/>
    <x v="29"/>
    <x v="5"/>
    <x v="1"/>
    <s v="High"/>
    <s v="Evening"/>
    <x v="20"/>
  </r>
  <r>
    <n v="128"/>
    <n v="29"/>
    <n v="743330"/>
    <d v="2010-11-04T00:00:00"/>
    <s v="OH"/>
    <s v="500/1000"/>
    <n v="1000"/>
    <n v="1878.44"/>
    <n v="0"/>
    <n v="450746"/>
    <s v="MALE"/>
    <s v="High School"/>
    <s v="Other-Service"/>
    <s v="Husband"/>
    <n v="0"/>
    <n v="-76000"/>
    <d v="2015-02-20T00:00:00"/>
    <s v="Single Vehicle Collision"/>
    <s v="Rear Collision"/>
    <s v="Total Loss"/>
    <s v="Fire"/>
    <s v="VA"/>
    <s v="River wood"/>
    <n v="2"/>
    <n v="1"/>
    <s v="No"/>
    <n v="0"/>
    <x v="1"/>
    <x v="0"/>
    <x v="260"/>
    <x v="560"/>
    <x v="241"/>
    <n v="48330"/>
    <x v="9"/>
    <x v="38"/>
    <x v="7"/>
    <x v="0"/>
    <s v="Medium"/>
    <s v="Night"/>
    <x v="20"/>
  </r>
  <r>
    <n v="422"/>
    <n v="60"/>
    <n v="473338"/>
    <d v="2010-11-14T00:00:00"/>
    <s v="IN"/>
    <s v="100/300"/>
    <n v="1000"/>
    <n v="1555.52"/>
    <n v="0"/>
    <n v="436408"/>
    <s v="FEMALE"/>
    <s v="MD"/>
    <s v="Machine-Op-Inspct"/>
    <s v="Own-Child"/>
    <n v="43600"/>
    <n v="-67800"/>
    <d v="2015-02-14T00:00:00"/>
    <s v="Single Vehicle Collision"/>
    <s v="Front Collision"/>
    <s v="Major Damage"/>
    <s v="Ambulance"/>
    <s v="NC"/>
    <s v="Northbrook"/>
    <n v="11"/>
    <n v="1"/>
    <s v="Yes"/>
    <n v="1"/>
    <x v="0"/>
    <x v="2"/>
    <x v="668"/>
    <x v="561"/>
    <x v="555"/>
    <n v="62000"/>
    <x v="5"/>
    <x v="6"/>
    <x v="10"/>
    <x v="0"/>
    <s v="Medium"/>
    <s v="Morning"/>
    <x v="20"/>
  </r>
  <r>
    <n v="176"/>
    <n v="39"/>
    <n v="935442"/>
    <d v="2010-11-20T00:00:00"/>
    <s v="OH"/>
    <s v="250/500"/>
    <n v="500"/>
    <n v="1365.46"/>
    <n v="4000000"/>
    <n v="466634"/>
    <s v="MALE"/>
    <s v="College"/>
    <s v="Armed-Forces"/>
    <s v="Unmarried"/>
    <n v="0"/>
    <n v="-56600"/>
    <d v="2015-02-05T00:00:00"/>
    <s v="Multi-Vehicle Collision"/>
    <s v="Side Collision"/>
    <s v="Minor Damage"/>
    <s v="Fire"/>
    <s v="SC"/>
    <s v="Columbus"/>
    <n v="14"/>
    <n v="3"/>
    <s v="No"/>
    <n v="2"/>
    <x v="0"/>
    <x v="2"/>
    <x v="162"/>
    <x v="562"/>
    <x v="556"/>
    <n v="34440"/>
    <x v="9"/>
    <x v="34"/>
    <x v="12"/>
    <x v="0"/>
    <s v="Low"/>
    <s v="Afternoon"/>
    <x v="20"/>
  </r>
  <r>
    <n v="219"/>
    <n v="43"/>
    <n v="731450"/>
    <d v="2010-12-29T00:00:00"/>
    <s v="IN"/>
    <s v="100/300"/>
    <n v="1000"/>
    <n v="1483.25"/>
    <n v="0"/>
    <n v="465100"/>
    <s v="FEMALE"/>
    <s v="MD"/>
    <s v="Exec-Managerial"/>
    <s v="Not-In-Family"/>
    <n v="90700"/>
    <n v="-20800"/>
    <d v="2015-02-09T00:00:00"/>
    <s v="Multi-Vehicle Collision"/>
    <s v="Front Collision"/>
    <s v="Major Damage"/>
    <s v="Ambulance"/>
    <s v="NC"/>
    <s v="River wood"/>
    <n v="3"/>
    <n v="3"/>
    <s v="No"/>
    <n v="1"/>
    <x v="0"/>
    <x v="0"/>
    <x v="669"/>
    <x v="563"/>
    <x v="557"/>
    <n v="53010"/>
    <x v="2"/>
    <x v="22"/>
    <x v="4"/>
    <x v="0"/>
    <s v="Medium"/>
    <s v="Night"/>
    <x v="20"/>
  </r>
  <r>
    <n v="211"/>
    <n v="37"/>
    <n v="483088"/>
    <d v="2011-01-06T00:00:00"/>
    <s v="OH"/>
    <s v="250/500"/>
    <n v="2000"/>
    <n v="1295.6300000000001"/>
    <n v="4000000"/>
    <n v="430878"/>
    <s v="FEMALE"/>
    <s v="PhD"/>
    <s v="Armed-Forces"/>
    <s v="Not-In-Family"/>
    <n v="42200"/>
    <n v="-33800"/>
    <d v="2015-01-30T00:00:00"/>
    <s v="Multi-Vehicle Collision"/>
    <s v="Front Collision"/>
    <s v="Total Loss"/>
    <s v="Police"/>
    <s v="WV"/>
    <s v="North bend"/>
    <n v="22"/>
    <n v="3"/>
    <s v="Yes"/>
    <n v="1"/>
    <x v="1"/>
    <x v="0"/>
    <x v="216"/>
    <x v="470"/>
    <x v="430"/>
    <n v="41580"/>
    <x v="0"/>
    <x v="25"/>
    <x v="4"/>
    <x v="0"/>
    <s v="High"/>
    <s v="Evening"/>
    <x v="21"/>
  </r>
  <r>
    <n v="235"/>
    <n v="39"/>
    <n v="651861"/>
    <d v="2011-01-07T00:00:00"/>
    <s v="IL"/>
    <s v="100/300"/>
    <n v="500"/>
    <n v="1046.58"/>
    <n v="4000000"/>
    <n v="434982"/>
    <s v="MALE"/>
    <s v="MD"/>
    <s v="Tech-Support"/>
    <s v="Wife"/>
    <n v="0"/>
    <n v="-31700"/>
    <d v="2015-01-24T00:00:00"/>
    <s v="Vehicle Theft"/>
    <s v="Unknown"/>
    <s v="Trivial Damage"/>
    <s v="None"/>
    <s v="NY"/>
    <s v="Hillsdale"/>
    <n v="1"/>
    <n v="1"/>
    <s v="Unknown"/>
    <n v="2"/>
    <x v="0"/>
    <x v="2"/>
    <x v="365"/>
    <x v="444"/>
    <x v="530"/>
    <n v="3600"/>
    <x v="9"/>
    <x v="34"/>
    <x v="16"/>
    <x v="0"/>
    <s v="Low"/>
    <s v="Night"/>
    <x v="21"/>
  </r>
  <r>
    <n v="111"/>
    <n v="29"/>
    <n v="235869"/>
    <d v="2011-01-22T00:00:00"/>
    <s v="IL"/>
    <s v="250/500"/>
    <n v="500"/>
    <n v="1239.55"/>
    <n v="2000000"/>
    <n v="464736"/>
    <s v="FEMALE"/>
    <s v="PhD"/>
    <s v="Farming-Fishing"/>
    <s v="Own-Child"/>
    <n v="0"/>
    <n v="0"/>
    <d v="2015-01-09T00:00:00"/>
    <s v="Single Vehicle Collision"/>
    <s v="Side Collision"/>
    <s v="Major Damage"/>
    <s v="Fire"/>
    <s v="SC"/>
    <s v="River wood"/>
    <n v="1"/>
    <n v="1"/>
    <s v="Unknown"/>
    <n v="1"/>
    <x v="0"/>
    <x v="1"/>
    <x v="262"/>
    <x v="564"/>
    <x v="350"/>
    <n v="38400"/>
    <x v="5"/>
    <x v="9"/>
    <x v="9"/>
    <x v="1"/>
    <s v="Low"/>
    <s v="Night"/>
    <x v="21"/>
  </r>
  <r>
    <n v="194"/>
    <n v="38"/>
    <n v="663938"/>
    <d v="2011-01-26T00:00:00"/>
    <s v="IN"/>
    <s v="100/300"/>
    <n v="2000"/>
    <n v="1231.25"/>
    <n v="0"/>
    <n v="604333"/>
    <s v="FEMALE"/>
    <s v="PhD"/>
    <s v="Craft-Repair"/>
    <s v="Not-In-Family"/>
    <n v="46500"/>
    <n v="0"/>
    <d v="2015-01-08T00:00:00"/>
    <s v="Multi-Vehicle Collision"/>
    <s v="Rear Collision"/>
    <s v="Minor Damage"/>
    <s v="Ambulance"/>
    <s v="WV"/>
    <s v="Arlington"/>
    <n v="15"/>
    <n v="3"/>
    <s v="Unknown"/>
    <n v="1"/>
    <x v="1"/>
    <x v="0"/>
    <x v="636"/>
    <x v="565"/>
    <x v="214"/>
    <n v="39040"/>
    <x v="6"/>
    <x v="7"/>
    <x v="1"/>
    <x v="0"/>
    <s v="High"/>
    <s v="Afternoon"/>
    <x v="21"/>
  </r>
  <r>
    <n v="164"/>
    <n v="31"/>
    <n v="357808"/>
    <d v="2011-01-31T00:00:00"/>
    <s v="IN"/>
    <s v="500/1000"/>
    <n v="500"/>
    <n v="1114.68"/>
    <n v="0"/>
    <n v="474758"/>
    <s v="FEMALE"/>
    <s v="Associate"/>
    <s v="Other-Service"/>
    <s v="Husband"/>
    <n v="44500"/>
    <n v="-55900"/>
    <d v="2015-01-26T00:00:00"/>
    <s v="Vehicle Theft"/>
    <s v="Unknown"/>
    <s v="Trivial Damage"/>
    <s v="Police"/>
    <s v="SC"/>
    <s v="Springfield"/>
    <n v="5"/>
    <n v="1"/>
    <s v="Yes"/>
    <n v="1"/>
    <x v="1"/>
    <x v="2"/>
    <x v="122"/>
    <x v="9"/>
    <x v="120"/>
    <n v="3360"/>
    <x v="5"/>
    <x v="6"/>
    <x v="8"/>
    <x v="0"/>
    <s v="Low"/>
    <s v="Night"/>
    <x v="21"/>
  </r>
  <r>
    <n v="147"/>
    <n v="34"/>
    <n v="806081"/>
    <d v="2011-02-01T00:00:00"/>
    <s v="IL"/>
    <s v="500/1000"/>
    <n v="1000"/>
    <n v="1275.81"/>
    <n v="0"/>
    <n v="472657"/>
    <s v="MALE"/>
    <s v="High School"/>
    <s v="Sales"/>
    <s v="Wife"/>
    <n v="0"/>
    <n v="-48300"/>
    <d v="2015-01-21T00:00:00"/>
    <s v="Single Vehicle Collision"/>
    <s v="Side Collision"/>
    <s v="Minor Damage"/>
    <s v="Fire"/>
    <s v="NY"/>
    <s v="Columbus"/>
    <n v="13"/>
    <n v="1"/>
    <s v="Yes"/>
    <n v="2"/>
    <x v="2"/>
    <x v="0"/>
    <x v="670"/>
    <x v="566"/>
    <x v="152"/>
    <n v="69930"/>
    <x v="5"/>
    <x v="9"/>
    <x v="14"/>
    <x v="0"/>
    <s v="Medium"/>
    <s v="Afternoon"/>
    <x v="21"/>
  </r>
  <r>
    <n v="55"/>
    <n v="35"/>
    <n v="490596"/>
    <d v="2011-02-04T00:00:00"/>
    <s v="IL"/>
    <s v="500/1000"/>
    <n v="500"/>
    <n v="1198.44"/>
    <n v="8000000"/>
    <n v="438923"/>
    <s v="MALE"/>
    <s v="MD"/>
    <s v="Priv-House-Serv"/>
    <s v="Wife"/>
    <n v="0"/>
    <n v="0"/>
    <d v="2015-01-14T00:00:00"/>
    <s v="Vehicle Theft"/>
    <s v="Unknown"/>
    <s v="Minor Damage"/>
    <s v="Police"/>
    <s v="WV"/>
    <s v="Columbus"/>
    <n v="9"/>
    <n v="1"/>
    <s v="No"/>
    <n v="0"/>
    <x v="3"/>
    <x v="2"/>
    <x v="239"/>
    <x v="125"/>
    <x v="283"/>
    <n v="1960"/>
    <x v="1"/>
    <x v="30"/>
    <x v="14"/>
    <x v="0"/>
    <s v="Low"/>
    <s v="Morning"/>
    <x v="21"/>
  </r>
  <r>
    <n v="78"/>
    <n v="29"/>
    <n v="694662"/>
    <d v="2011-02-15T00:00:00"/>
    <s v="IL"/>
    <s v="250/500"/>
    <n v="1000"/>
    <n v="1234.2"/>
    <n v="6000000"/>
    <n v="457767"/>
    <s v="MALE"/>
    <s v="Masters"/>
    <s v="Other-Service"/>
    <s v="Other-Relative"/>
    <n v="0"/>
    <n v="0"/>
    <d v="2015-01-29T00:00:00"/>
    <s v="Vehicle Theft"/>
    <s v="Unknown"/>
    <s v="Minor Damage"/>
    <s v="Police"/>
    <s v="NY"/>
    <s v="Northbrook"/>
    <n v="3"/>
    <n v="1"/>
    <s v="Yes"/>
    <n v="2"/>
    <x v="2"/>
    <x v="2"/>
    <x v="671"/>
    <x v="567"/>
    <x v="558"/>
    <n v="5250"/>
    <x v="1"/>
    <x v="5"/>
    <x v="8"/>
    <x v="0"/>
    <s v="Medium"/>
    <s v="Night"/>
    <x v="21"/>
  </r>
  <r>
    <n v="0"/>
    <n v="32"/>
    <n v="740518"/>
    <d v="2011-02-18T00:00:00"/>
    <s v="OH"/>
    <s v="500/1000"/>
    <n v="1000"/>
    <n v="1377.04"/>
    <n v="0"/>
    <n v="441363"/>
    <s v="MALE"/>
    <s v="College"/>
    <s v="Tech-Support"/>
    <s v="Wife"/>
    <n v="61400"/>
    <n v="-41100"/>
    <d v="2015-01-17T00:00:00"/>
    <s v="Multi-Vehicle Collision"/>
    <s v="Rear Collision"/>
    <s v="Minor Damage"/>
    <s v="Ambulance"/>
    <s v="NY"/>
    <s v="Springfield"/>
    <n v="6"/>
    <n v="4"/>
    <s v="Unknown"/>
    <n v="1"/>
    <x v="0"/>
    <x v="2"/>
    <x v="672"/>
    <x v="151"/>
    <x v="161"/>
    <n v="26480"/>
    <x v="10"/>
    <x v="15"/>
    <x v="8"/>
    <x v="0"/>
    <s v="Medium"/>
    <s v="Morning"/>
    <x v="21"/>
  </r>
  <r>
    <n v="192"/>
    <n v="38"/>
    <n v="744557"/>
    <d v="2011-02-25T00:00:00"/>
    <s v="IN"/>
    <s v="500/1000"/>
    <n v="1000"/>
    <n v="1281.43"/>
    <n v="0"/>
    <n v="432405"/>
    <s v="FEMALE"/>
    <s v="Masters"/>
    <s v="Transport-Moving"/>
    <s v="Not-In-Family"/>
    <n v="65100"/>
    <n v="-50300"/>
    <d v="2015-01-30T00:00:00"/>
    <s v="Multi-Vehicle Collision"/>
    <s v="Rear Collision"/>
    <s v="Total Loss"/>
    <s v="Other"/>
    <s v="SC"/>
    <s v="North bend"/>
    <n v="10"/>
    <n v="3"/>
    <s v="Unknown"/>
    <n v="0"/>
    <x v="2"/>
    <x v="2"/>
    <x v="425"/>
    <x v="379"/>
    <x v="380"/>
    <n v="21490"/>
    <x v="13"/>
    <x v="32"/>
    <x v="16"/>
    <x v="0"/>
    <s v="Medium"/>
    <s v="Morning"/>
    <x v="21"/>
  </r>
  <r>
    <n v="380"/>
    <n v="53"/>
    <n v="369781"/>
    <d v="2011-05-25T00:00:00"/>
    <s v="IL"/>
    <s v="250/500"/>
    <n v="2000"/>
    <n v="1166.6199999999999"/>
    <n v="6000000"/>
    <n v="602500"/>
    <s v="MALE"/>
    <s v="Associate"/>
    <s v="Priv-House-Serv"/>
    <s v="Wife"/>
    <n v="0"/>
    <n v="0"/>
    <d v="2015-02-24T00:00:00"/>
    <s v="Parked Car"/>
    <s v="Unknown"/>
    <s v="Trivial Damage"/>
    <s v="Police"/>
    <s v="NC"/>
    <s v="North bend"/>
    <n v="23"/>
    <n v="1"/>
    <s v="No"/>
    <n v="0"/>
    <x v="3"/>
    <x v="2"/>
    <x v="673"/>
    <x v="568"/>
    <x v="559"/>
    <n v="4560"/>
    <x v="8"/>
    <x v="23"/>
    <x v="19"/>
    <x v="0"/>
    <s v="High"/>
    <s v="Evening"/>
    <x v="21"/>
  </r>
  <r>
    <n v="309"/>
    <n v="47"/>
    <n v="369048"/>
    <d v="2011-06-05T00:00:00"/>
    <s v="IL"/>
    <s v="500/1000"/>
    <n v="500"/>
    <n v="1527.95"/>
    <n v="0"/>
    <n v="611322"/>
    <s v="MALE"/>
    <s v="PhD"/>
    <s v="Exec-Managerial"/>
    <s v="Other-Relative"/>
    <n v="69400"/>
    <n v="0"/>
    <d v="2015-02-21T00:00:00"/>
    <s v="Multi-Vehicle Collision"/>
    <s v="Rear Collision"/>
    <s v="Major Damage"/>
    <s v="Other"/>
    <s v="WV"/>
    <s v="North bend"/>
    <n v="15"/>
    <n v="4"/>
    <s v="Yes"/>
    <n v="0"/>
    <x v="0"/>
    <x v="0"/>
    <x v="674"/>
    <x v="569"/>
    <x v="560"/>
    <n v="46680"/>
    <x v="4"/>
    <x v="29"/>
    <x v="8"/>
    <x v="0"/>
    <s v="Low"/>
    <s v="Afternoon"/>
    <x v="21"/>
  </r>
  <r>
    <n v="76"/>
    <n v="24"/>
    <n v="700074"/>
    <d v="2011-06-06T00:00:00"/>
    <s v="OH"/>
    <s v="250/500"/>
    <n v="1000"/>
    <n v="1622.67"/>
    <n v="0"/>
    <n v="600313"/>
    <s v="FEMALE"/>
    <s v="MD"/>
    <s v="Priv-House-Serv"/>
    <s v="Husband"/>
    <n v="0"/>
    <n v="0"/>
    <d v="2015-02-18T00:00:00"/>
    <s v="Multi-Vehicle Collision"/>
    <s v="Side Collision"/>
    <s v="Total Loss"/>
    <s v="Ambulance"/>
    <s v="WV"/>
    <s v="River wood"/>
    <n v="6"/>
    <n v="3"/>
    <s v="No"/>
    <n v="1"/>
    <x v="0"/>
    <x v="0"/>
    <x v="583"/>
    <x v="244"/>
    <x v="251"/>
    <n v="52290"/>
    <x v="7"/>
    <x v="12"/>
    <x v="2"/>
    <x v="0"/>
    <s v="Medium"/>
    <s v="Morning"/>
    <x v="21"/>
  </r>
  <r>
    <n v="34"/>
    <n v="24"/>
    <n v="482404"/>
    <d v="2011-06-18T00:00:00"/>
    <s v="IN"/>
    <s v="500/1000"/>
    <n v="2000"/>
    <n v="1550.53"/>
    <n v="0"/>
    <n v="435632"/>
    <s v="FEMALE"/>
    <s v="MD"/>
    <s v="Armed-Forces"/>
    <s v="Own-Child"/>
    <n v="0"/>
    <n v="-27700"/>
    <d v="2015-02-01T00:00:00"/>
    <s v="Parked Car"/>
    <s v="Unknown"/>
    <s v="Trivial Damage"/>
    <s v="None"/>
    <s v="VA"/>
    <s v="Hillsdale"/>
    <n v="20"/>
    <n v="1"/>
    <s v="Yes"/>
    <n v="0"/>
    <x v="0"/>
    <x v="0"/>
    <x v="675"/>
    <x v="264"/>
    <x v="184"/>
    <n v="2640"/>
    <x v="3"/>
    <x v="10"/>
    <x v="14"/>
    <x v="0"/>
    <s v="High"/>
    <s v="Evening"/>
    <x v="21"/>
  </r>
  <r>
    <n v="316"/>
    <n v="46"/>
    <n v="941807"/>
    <d v="2011-06-25T00:00:00"/>
    <s v="OH"/>
    <s v="100/300"/>
    <n v="500"/>
    <n v="1219.94"/>
    <n v="7000000"/>
    <n v="431968"/>
    <s v="FEMALE"/>
    <s v="Masters"/>
    <s v="Prof-Specialty"/>
    <s v="Wife"/>
    <n v="0"/>
    <n v="-51000"/>
    <d v="2015-02-27T00:00:00"/>
    <s v="Single Vehicle Collision"/>
    <s v="Side Collision"/>
    <s v="Minor Damage"/>
    <s v="Ambulance"/>
    <s v="NY"/>
    <s v="Arlington"/>
    <n v="13"/>
    <n v="1"/>
    <s v="Unknown"/>
    <n v="0"/>
    <x v="0"/>
    <x v="1"/>
    <x v="676"/>
    <x v="570"/>
    <x v="561"/>
    <n v="44170"/>
    <x v="10"/>
    <x v="21"/>
    <x v="15"/>
    <x v="0"/>
    <s v="Low"/>
    <s v="Afternoon"/>
    <x v="21"/>
  </r>
  <r>
    <n v="280"/>
    <n v="45"/>
    <n v="718428"/>
    <d v="2011-07-15T00:00:00"/>
    <s v="IN"/>
    <s v="250/500"/>
    <n v="1000"/>
    <n v="1397.67"/>
    <n v="0"/>
    <n v="607889"/>
    <s v="MALE"/>
    <s v="JD"/>
    <s v="Machine-Op-Inspct"/>
    <s v="Wife"/>
    <n v="57900"/>
    <n v="0"/>
    <d v="2015-01-22T00:00:00"/>
    <s v="Multi-Vehicle Collision"/>
    <s v="Front Collision"/>
    <s v="Minor Damage"/>
    <s v="Other"/>
    <s v="NY"/>
    <s v="Arlington"/>
    <n v="0"/>
    <n v="3"/>
    <s v="Yes"/>
    <n v="1"/>
    <x v="2"/>
    <x v="2"/>
    <x v="677"/>
    <x v="571"/>
    <x v="345"/>
    <n v="56480"/>
    <x v="2"/>
    <x v="2"/>
    <x v="10"/>
    <x v="0"/>
    <s v="Medium"/>
    <s v="Night"/>
    <x v="21"/>
  </r>
  <r>
    <n v="212"/>
    <n v="42"/>
    <n v="636550"/>
    <d v="2011-07-25T00:00:00"/>
    <s v="IL"/>
    <s v="100/300"/>
    <n v="500"/>
    <n v="1315.68"/>
    <n v="0"/>
    <n v="600983"/>
    <s v="MALE"/>
    <s v="PhD"/>
    <s v="Priv-House-Serv"/>
    <s v="Wife"/>
    <n v="0"/>
    <n v="-39300"/>
    <d v="2015-01-05T00:00:00"/>
    <s v="Single Vehicle Collision"/>
    <s v="Rear Collision"/>
    <s v="Total Loss"/>
    <s v="Other"/>
    <s v="NC"/>
    <s v="Hillsdale"/>
    <n v="14"/>
    <n v="1"/>
    <s v="No"/>
    <n v="2"/>
    <x v="0"/>
    <x v="0"/>
    <x v="678"/>
    <x v="572"/>
    <x v="562"/>
    <n v="32900"/>
    <x v="8"/>
    <x v="18"/>
    <x v="9"/>
    <x v="0"/>
    <s v="Low"/>
    <s v="Afternoon"/>
    <x v="21"/>
  </r>
  <r>
    <n v="61"/>
    <n v="26"/>
    <n v="766193"/>
    <d v="2011-07-31T00:00:00"/>
    <s v="OH"/>
    <s v="100/300"/>
    <n v="2000"/>
    <n v="1188.28"/>
    <n v="6000000"/>
    <n v="475916"/>
    <s v="FEMALE"/>
    <s v="JD"/>
    <s v="Farming-Fishing"/>
    <s v="Wife"/>
    <n v="0"/>
    <n v="-53800"/>
    <d v="2015-02-14T00:00:00"/>
    <s v="Multi-Vehicle Collision"/>
    <s v="Rear Collision"/>
    <s v="Major Damage"/>
    <s v="Fire"/>
    <s v="VA"/>
    <s v="Hillsdale"/>
    <n v="16"/>
    <n v="2"/>
    <s v="Yes"/>
    <n v="1"/>
    <x v="1"/>
    <x v="2"/>
    <x v="679"/>
    <x v="556"/>
    <x v="363"/>
    <n v="35880"/>
    <x v="2"/>
    <x v="11"/>
    <x v="3"/>
    <x v="1"/>
    <s v="High"/>
    <s v="Afternoon"/>
    <x v="21"/>
  </r>
  <r>
    <n v="271"/>
    <n v="42"/>
    <n v="486676"/>
    <d v="2011-08-15T00:00:00"/>
    <s v="OH"/>
    <s v="100/300"/>
    <n v="500"/>
    <n v="1105.49"/>
    <n v="0"/>
    <n v="463181"/>
    <s v="FEMALE"/>
    <s v="Associate"/>
    <s v="Prof-Specialty"/>
    <s v="Own-Child"/>
    <n v="56200"/>
    <n v="-50000"/>
    <d v="2015-02-20T00:00:00"/>
    <s v="Multi-Vehicle Collision"/>
    <s v="Side Collision"/>
    <s v="Major Damage"/>
    <s v="Other"/>
    <s v="SC"/>
    <s v="Hillsdale"/>
    <n v="12"/>
    <n v="2"/>
    <s v="Unknown"/>
    <n v="2"/>
    <x v="3"/>
    <x v="0"/>
    <x v="680"/>
    <x v="573"/>
    <x v="563"/>
    <n v="49680"/>
    <x v="3"/>
    <x v="10"/>
    <x v="7"/>
    <x v="1"/>
    <s v="Low"/>
    <s v="Afternoon"/>
    <x v="21"/>
  </r>
  <r>
    <n v="107"/>
    <n v="31"/>
    <n v="356590"/>
    <d v="2011-08-17T00:00:00"/>
    <s v="IN"/>
    <s v="250/500"/>
    <n v="500"/>
    <n v="1239.22"/>
    <n v="7000000"/>
    <n v="476458"/>
    <s v="FEMALE"/>
    <s v="High School"/>
    <s v="Tech-Support"/>
    <s v="Not-In-Family"/>
    <n v="43400"/>
    <n v="-91200"/>
    <d v="2015-01-30T00:00:00"/>
    <s v="Single Vehicle Collision"/>
    <s v="Side Collision"/>
    <s v="Minor Damage"/>
    <s v="Fire"/>
    <s v="SC"/>
    <s v="Springfield"/>
    <n v="12"/>
    <n v="1"/>
    <s v="Yes"/>
    <n v="0"/>
    <x v="0"/>
    <x v="2"/>
    <x v="681"/>
    <x v="198"/>
    <x v="405"/>
    <n v="62100"/>
    <x v="3"/>
    <x v="3"/>
    <x v="4"/>
    <x v="1"/>
    <s v="Low"/>
    <s v="Afternoon"/>
    <x v="21"/>
  </r>
  <r>
    <n v="35"/>
    <n v="29"/>
    <n v="818167"/>
    <d v="2011-08-25T00:00:00"/>
    <s v="IN"/>
    <s v="500/1000"/>
    <n v="2000"/>
    <n v="653.66"/>
    <n v="0"/>
    <n v="475483"/>
    <s v="FEMALE"/>
    <s v="JD"/>
    <s v="Handlers-Cleaners"/>
    <s v="Unmarried"/>
    <n v="52100"/>
    <n v="-46900"/>
    <d v="2015-02-24T00:00:00"/>
    <s v="Multi-Vehicle Collision"/>
    <s v="Rear Collision"/>
    <s v="Minor Damage"/>
    <s v="Fire"/>
    <s v="SC"/>
    <s v="Springfield"/>
    <n v="22"/>
    <n v="3"/>
    <s v="No"/>
    <n v="0"/>
    <x v="1"/>
    <x v="0"/>
    <x v="682"/>
    <x v="129"/>
    <x v="140"/>
    <n v="54810"/>
    <x v="11"/>
    <x v="31"/>
    <x v="4"/>
    <x v="0"/>
    <s v="High"/>
    <s v="Evening"/>
    <x v="21"/>
  </r>
  <r>
    <n v="20"/>
    <n v="37"/>
    <n v="722747"/>
    <d v="2011-09-02T00:00:00"/>
    <s v="IL"/>
    <s v="250/500"/>
    <n v="500"/>
    <n v="1482.14"/>
    <n v="0"/>
    <n v="613936"/>
    <s v="FEMALE"/>
    <s v="Associate"/>
    <s v="Transport-Moving"/>
    <s v="Husband"/>
    <n v="33000"/>
    <n v="-43600"/>
    <d v="2015-02-22T00:00:00"/>
    <s v="Multi-Vehicle Collision"/>
    <s v="Rear Collision"/>
    <s v="Total Loss"/>
    <s v="Other"/>
    <s v="NY"/>
    <s v="Arlington"/>
    <n v="15"/>
    <n v="3"/>
    <s v="Unknown"/>
    <n v="2"/>
    <x v="0"/>
    <x v="2"/>
    <x v="657"/>
    <x v="574"/>
    <x v="548"/>
    <n v="47250"/>
    <x v="7"/>
    <x v="12"/>
    <x v="7"/>
    <x v="0"/>
    <s v="Low"/>
    <s v="Afternoon"/>
    <x v="21"/>
  </r>
  <r>
    <n v="81"/>
    <n v="28"/>
    <n v="469874"/>
    <d v="2011-09-17T00:00:00"/>
    <s v="IL"/>
    <s v="250/500"/>
    <n v="1000"/>
    <n v="1139"/>
    <n v="6000000"/>
    <n v="617858"/>
    <s v="FEMALE"/>
    <s v="Masters"/>
    <s v="Sales"/>
    <s v="Husband"/>
    <n v="42400"/>
    <n v="0"/>
    <d v="2015-01-14T00:00:00"/>
    <s v="Multi-Vehicle Collision"/>
    <s v="Front Collision"/>
    <s v="Major Damage"/>
    <s v="Fire"/>
    <s v="SC"/>
    <s v="North bend"/>
    <n v="0"/>
    <n v="3"/>
    <s v="Unknown"/>
    <n v="1"/>
    <x v="2"/>
    <x v="0"/>
    <x v="683"/>
    <x v="575"/>
    <x v="564"/>
    <n v="34790"/>
    <x v="8"/>
    <x v="18"/>
    <x v="15"/>
    <x v="1"/>
    <s v="Medium"/>
    <s v="Night"/>
    <x v="21"/>
  </r>
  <r>
    <n v="273"/>
    <n v="47"/>
    <n v="602704"/>
    <d v="2011-09-27T00:00:00"/>
    <s v="OH"/>
    <s v="500/1000"/>
    <n v="1000"/>
    <n v="1189.04"/>
    <n v="0"/>
    <n v="457843"/>
    <s v="FEMALE"/>
    <s v="Associate"/>
    <s v="Prof-Specialty"/>
    <s v="Own-Child"/>
    <n v="59600"/>
    <n v="0"/>
    <d v="2015-01-24T00:00:00"/>
    <s v="Multi-Vehicle Collision"/>
    <s v="Side Collision"/>
    <s v="Minor Damage"/>
    <s v="Police"/>
    <s v="VA"/>
    <s v="Northbrook"/>
    <n v="0"/>
    <n v="3"/>
    <s v="No"/>
    <n v="1"/>
    <x v="3"/>
    <x v="0"/>
    <x v="684"/>
    <x v="576"/>
    <x v="565"/>
    <n v="27860"/>
    <x v="13"/>
    <x v="32"/>
    <x v="0"/>
    <x v="0"/>
    <s v="Medium"/>
    <s v="Night"/>
    <x v="21"/>
  </r>
  <r>
    <n v="59"/>
    <n v="40"/>
    <n v="444422"/>
    <d v="2011-09-28T00:00:00"/>
    <s v="IL"/>
    <s v="250/500"/>
    <n v="2000"/>
    <n v="782.23"/>
    <n v="0"/>
    <n v="449221"/>
    <s v="MALE"/>
    <s v="College"/>
    <s v="Protective-Serv"/>
    <s v="Other-Relative"/>
    <n v="64200"/>
    <n v="-32300"/>
    <d v="2015-02-06T00:00:00"/>
    <s v="Multi-Vehicle Collision"/>
    <s v="Front Collision"/>
    <s v="Total Loss"/>
    <s v="Ambulance"/>
    <s v="OH"/>
    <s v="Springfield"/>
    <n v="0"/>
    <n v="3"/>
    <s v="Unknown"/>
    <n v="0"/>
    <x v="2"/>
    <x v="2"/>
    <x v="685"/>
    <x v="558"/>
    <x v="550"/>
    <n v="34380"/>
    <x v="11"/>
    <x v="31"/>
    <x v="16"/>
    <x v="0"/>
    <s v="High"/>
    <s v="Night"/>
    <x v="21"/>
  </r>
  <r>
    <n v="64"/>
    <n v="29"/>
    <n v="796375"/>
    <d v="2011-10-22T00:00:00"/>
    <s v="OH"/>
    <s v="250/500"/>
    <n v="2000"/>
    <n v="1202.28"/>
    <n v="0"/>
    <n v="479327"/>
    <s v="MALE"/>
    <s v="High School"/>
    <s v="Exec-Managerial"/>
    <s v="Other-Relative"/>
    <n v="0"/>
    <n v="-61400"/>
    <d v="2015-01-12T00:00:00"/>
    <s v="Single Vehicle Collision"/>
    <s v="Side Collision"/>
    <s v="Minor Damage"/>
    <s v="Ambulance"/>
    <s v="VA"/>
    <s v="Hillsdale"/>
    <n v="4"/>
    <n v="1"/>
    <s v="Unknown"/>
    <n v="1"/>
    <x v="2"/>
    <x v="2"/>
    <x v="686"/>
    <x v="577"/>
    <x v="566"/>
    <n v="34960"/>
    <x v="1"/>
    <x v="1"/>
    <x v="11"/>
    <x v="1"/>
    <s v="High"/>
    <s v="Night"/>
    <x v="21"/>
  </r>
  <r>
    <n v="458"/>
    <n v="62"/>
    <n v="533940"/>
    <d v="2011-11-18T00:00:00"/>
    <s v="IL"/>
    <s v="500/1000"/>
    <n v="2000"/>
    <n v="1356.92"/>
    <n v="5000000"/>
    <n v="441714"/>
    <s v="MALE"/>
    <s v="Associate"/>
    <s v="Handlers-Cleaners"/>
    <s v="Wife"/>
    <n v="0"/>
    <n v="0"/>
    <d v="2015-02-26T00:00:00"/>
    <s v="Single Vehicle Collision"/>
    <s v="Rear Collision"/>
    <s v="Major Damage"/>
    <s v="Other"/>
    <s v="NY"/>
    <s v="Arlington"/>
    <n v="2"/>
    <n v="1"/>
    <s v="Unknown"/>
    <n v="0"/>
    <x v="0"/>
    <x v="1"/>
    <x v="558"/>
    <x v="461"/>
    <x v="480"/>
    <n v="36540"/>
    <x v="3"/>
    <x v="3"/>
    <x v="14"/>
    <x v="0"/>
    <s v="High"/>
    <s v="Night"/>
    <x v="21"/>
  </r>
  <r>
    <n v="75"/>
    <n v="25"/>
    <n v="106186"/>
    <d v="2011-12-02T00:00:00"/>
    <s v="IL"/>
    <s v="500/1000"/>
    <n v="1000"/>
    <n v="1389.86"/>
    <n v="0"/>
    <n v="472475"/>
    <s v="FEMALE"/>
    <s v="Associate"/>
    <s v="Priv-House-Serv"/>
    <s v="Husband"/>
    <n v="0"/>
    <n v="0"/>
    <d v="2015-01-18T00:00:00"/>
    <s v="Multi-Vehicle Collision"/>
    <s v="Side Collision"/>
    <s v="Total Loss"/>
    <s v="Other"/>
    <s v="WV"/>
    <s v="Springfield"/>
    <n v="23"/>
    <n v="2"/>
    <s v="Unknown"/>
    <n v="2"/>
    <x v="3"/>
    <x v="1"/>
    <x v="687"/>
    <x v="578"/>
    <x v="204"/>
    <n v="52080"/>
    <x v="8"/>
    <x v="23"/>
    <x v="1"/>
    <x v="0"/>
    <s v="Medium"/>
    <s v="Evening"/>
    <x v="21"/>
  </r>
  <r>
    <n v="182"/>
    <n v="40"/>
    <n v="439049"/>
    <d v="2011-12-12T00:00:00"/>
    <s v="IN"/>
    <s v="100/300"/>
    <n v="1000"/>
    <n v="1022.42"/>
    <n v="0"/>
    <n v="466161"/>
    <s v="MALE"/>
    <s v="PhD"/>
    <s v="Other-Service"/>
    <s v="Husband"/>
    <n v="50000"/>
    <n v="-56900"/>
    <d v="2015-02-17T00:00:00"/>
    <s v="Single Vehicle Collision"/>
    <s v="Front Collision"/>
    <s v="Total Loss"/>
    <s v="Other"/>
    <s v="SC"/>
    <s v="North bend"/>
    <n v="13"/>
    <n v="1"/>
    <s v="Yes"/>
    <n v="0"/>
    <x v="2"/>
    <x v="0"/>
    <x v="688"/>
    <x v="579"/>
    <x v="567"/>
    <n v="49770"/>
    <x v="3"/>
    <x v="10"/>
    <x v="12"/>
    <x v="0"/>
    <s v="Medium"/>
    <s v="Afternoon"/>
    <x v="21"/>
  </r>
  <r>
    <n v="137"/>
    <n v="30"/>
    <n v="927205"/>
    <d v="2011-12-16T00:00:00"/>
    <s v="IL"/>
    <s v="250/500"/>
    <n v="500"/>
    <n v="1039.55"/>
    <n v="0"/>
    <n v="466393"/>
    <s v="MALE"/>
    <s v="MD"/>
    <s v="Exec-Managerial"/>
    <s v="Unmarried"/>
    <n v="55600"/>
    <n v="-59700"/>
    <d v="2015-02-16T00:00:00"/>
    <s v="Multi-Vehicle Collision"/>
    <s v="Front Collision"/>
    <s v="Minor Damage"/>
    <s v="Other"/>
    <s v="WV"/>
    <s v="Columbus"/>
    <n v="4"/>
    <n v="3"/>
    <s v="Unknown"/>
    <n v="2"/>
    <x v="0"/>
    <x v="0"/>
    <x v="689"/>
    <x v="52"/>
    <x v="568"/>
    <n v="53840"/>
    <x v="9"/>
    <x v="14"/>
    <x v="6"/>
    <x v="0"/>
    <s v="Low"/>
    <s v="Night"/>
    <x v="21"/>
  </r>
  <r>
    <n v="45"/>
    <n v="37"/>
    <n v="798579"/>
    <d v="2011-12-19T00:00:00"/>
    <s v="IN"/>
    <s v="250/500"/>
    <n v="1000"/>
    <n v="1114.23"/>
    <n v="0"/>
    <n v="432534"/>
    <s v="MALE"/>
    <s v="College"/>
    <s v="Prof-Specialty"/>
    <s v="Wife"/>
    <n v="0"/>
    <n v="0"/>
    <d v="2015-01-01T00:00:00"/>
    <s v="Single Vehicle Collision"/>
    <s v="Side Collision"/>
    <s v="Major Damage"/>
    <s v="Fire"/>
    <s v="SC"/>
    <s v="Arlington"/>
    <n v="1"/>
    <n v="1"/>
    <s v="Yes"/>
    <n v="0"/>
    <x v="0"/>
    <x v="1"/>
    <x v="530"/>
    <x v="303"/>
    <x v="480"/>
    <n v="36540"/>
    <x v="1"/>
    <x v="1"/>
    <x v="6"/>
    <x v="0"/>
    <s v="Medium"/>
    <s v="Night"/>
    <x v="21"/>
  </r>
  <r>
    <n v="119"/>
    <n v="34"/>
    <n v="594783"/>
    <d v="2011-12-30T00:00:00"/>
    <s v="IL"/>
    <s v="250/500"/>
    <n v="500"/>
    <n v="1299.18"/>
    <n v="0"/>
    <n v="463271"/>
    <s v="FEMALE"/>
    <s v="College"/>
    <s v="Tech-Support"/>
    <s v="Wife"/>
    <n v="57100"/>
    <n v="0"/>
    <d v="2015-01-08T00:00:00"/>
    <s v="Single Vehicle Collision"/>
    <s v="Front Collision"/>
    <s v="Major Damage"/>
    <s v="Fire"/>
    <s v="OH"/>
    <s v="Springfield"/>
    <n v="7"/>
    <n v="1"/>
    <s v="Yes"/>
    <n v="2"/>
    <x v="0"/>
    <x v="1"/>
    <x v="690"/>
    <x v="580"/>
    <x v="569"/>
    <n v="28980"/>
    <x v="0"/>
    <x v="0"/>
    <x v="14"/>
    <x v="1"/>
    <s v="Low"/>
    <s v="Morning"/>
    <x v="21"/>
  </r>
  <r>
    <n v="177"/>
    <n v="38"/>
    <n v="600845"/>
    <d v="2012-01-05T00:00:00"/>
    <s v="IL"/>
    <s v="100/300"/>
    <n v="2000"/>
    <n v="1540.19"/>
    <n v="0"/>
    <n v="463842"/>
    <s v="FEMALE"/>
    <s v="College"/>
    <s v="Adm-Clerical"/>
    <s v="Other-Relative"/>
    <n v="0"/>
    <n v="-74500"/>
    <d v="2015-02-01T00:00:00"/>
    <s v="Single Vehicle Collision"/>
    <s v="Front Collision"/>
    <s v="Major Damage"/>
    <s v="Other"/>
    <s v="VA"/>
    <s v="Columbus"/>
    <n v="20"/>
    <n v="1"/>
    <s v="Yes"/>
    <n v="2"/>
    <x v="1"/>
    <x v="2"/>
    <x v="691"/>
    <x v="205"/>
    <x v="570"/>
    <n v="58960"/>
    <x v="9"/>
    <x v="34"/>
    <x v="19"/>
    <x v="1"/>
    <s v="High"/>
    <s v="Evening"/>
    <x v="22"/>
  </r>
  <r>
    <n v="222"/>
    <n v="39"/>
    <n v="243226"/>
    <d v="2012-01-10T00:00:00"/>
    <s v="IL"/>
    <s v="250/500"/>
    <n v="1000"/>
    <n v="1232.72"/>
    <n v="0"/>
    <n v="458237"/>
    <s v="MALE"/>
    <s v="High School"/>
    <s v="Armed-Forces"/>
    <s v="Own-Child"/>
    <n v="87800"/>
    <n v="-51200"/>
    <d v="2015-02-09T00:00:00"/>
    <s v="Multi-Vehicle Collision"/>
    <s v="Front Collision"/>
    <s v="Major Damage"/>
    <s v="Fire"/>
    <s v="SC"/>
    <s v="Springfield"/>
    <n v="21"/>
    <n v="3"/>
    <s v="Unknown"/>
    <n v="1"/>
    <x v="1"/>
    <x v="2"/>
    <x v="692"/>
    <x v="581"/>
    <x v="571"/>
    <n v="58640"/>
    <x v="13"/>
    <x v="32"/>
    <x v="10"/>
    <x v="1"/>
    <s v="Medium"/>
    <s v="Evening"/>
    <x v="22"/>
  </r>
  <r>
    <n v="465"/>
    <n v="63"/>
    <n v="531160"/>
    <d v="2012-01-12T00:00:00"/>
    <s v="IL"/>
    <s v="250/500"/>
    <n v="500"/>
    <n v="1006.99"/>
    <n v="6000000"/>
    <n v="458936"/>
    <s v="FEMALE"/>
    <s v="Masters"/>
    <s v="Sales"/>
    <s v="Own-Child"/>
    <n v="0"/>
    <n v="0"/>
    <d v="2015-02-05T00:00:00"/>
    <s v="Single Vehicle Collision"/>
    <s v="Side Collision"/>
    <s v="Minor Damage"/>
    <s v="Other"/>
    <s v="WV"/>
    <s v="Columbus"/>
    <n v="7"/>
    <n v="1"/>
    <s v="No"/>
    <n v="0"/>
    <x v="3"/>
    <x v="0"/>
    <x v="693"/>
    <x v="582"/>
    <x v="517"/>
    <n v="33880"/>
    <x v="7"/>
    <x v="16"/>
    <x v="3"/>
    <x v="0"/>
    <s v="Low"/>
    <s v="Morning"/>
    <x v="22"/>
  </r>
  <r>
    <n v="172"/>
    <n v="33"/>
    <n v="100804"/>
    <d v="2012-02-24T00:00:00"/>
    <s v="IL"/>
    <s v="100/300"/>
    <n v="1000"/>
    <n v="1459.96"/>
    <n v="6000000"/>
    <n v="600127"/>
    <s v="FEMALE"/>
    <s v="High School"/>
    <s v="Adm-Clerical"/>
    <s v="Wife"/>
    <n v="41300"/>
    <n v="-42000"/>
    <d v="2015-01-07T00:00:00"/>
    <s v="Multi-Vehicle Collision"/>
    <s v="Side Collision"/>
    <s v="Total Loss"/>
    <s v="Ambulance"/>
    <s v="NY"/>
    <s v="North bend"/>
    <n v="15"/>
    <n v="3"/>
    <s v="No"/>
    <n v="0"/>
    <x v="0"/>
    <x v="2"/>
    <x v="694"/>
    <x v="583"/>
    <x v="572"/>
    <n v="26530"/>
    <x v="8"/>
    <x v="13"/>
    <x v="10"/>
    <x v="0"/>
    <s v="Medium"/>
    <s v="Afternoon"/>
    <x v="22"/>
  </r>
  <r>
    <n v="80"/>
    <n v="25"/>
    <n v="992145"/>
    <d v="2012-03-01T00:00:00"/>
    <s v="IL"/>
    <s v="100/300"/>
    <n v="2000"/>
    <n v="1075.18"/>
    <n v="5000000"/>
    <n v="601112"/>
    <s v="FEMALE"/>
    <s v="PhD"/>
    <s v="Armed-Forces"/>
    <s v="Husband"/>
    <n v="67700"/>
    <n v="-58400"/>
    <d v="2015-02-21T00:00:00"/>
    <s v="Vehicle Theft"/>
    <s v="Unknown"/>
    <s v="Minor Damage"/>
    <s v="None"/>
    <s v="OH"/>
    <s v="Northbrook"/>
    <n v="5"/>
    <n v="1"/>
    <s v="No"/>
    <n v="2"/>
    <x v="1"/>
    <x v="1"/>
    <x v="695"/>
    <x v="537"/>
    <x v="485"/>
    <n v="5040"/>
    <x v="6"/>
    <x v="26"/>
    <x v="19"/>
    <x v="0"/>
    <s v="High"/>
    <s v="Night"/>
    <x v="22"/>
  </r>
  <r>
    <n v="194"/>
    <n v="35"/>
    <n v="275092"/>
    <d v="2012-03-14T00:00:00"/>
    <s v="IL"/>
    <s v="500/1000"/>
    <n v="500"/>
    <n v="1416.24"/>
    <n v="0"/>
    <n v="441659"/>
    <s v="FEMALE"/>
    <s v="MD"/>
    <s v="Adm-Clerical"/>
    <s v="Not-In-Family"/>
    <n v="0"/>
    <n v="0"/>
    <d v="2015-02-26T00:00:00"/>
    <s v="Parked Car"/>
    <s v="Unknown"/>
    <s v="Minor Damage"/>
    <s v="None"/>
    <s v="WV"/>
    <s v="North bend"/>
    <n v="7"/>
    <n v="1"/>
    <s v="Yes"/>
    <n v="1"/>
    <x v="1"/>
    <x v="0"/>
    <x v="431"/>
    <x v="584"/>
    <x v="573"/>
    <n v="4320"/>
    <x v="1"/>
    <x v="1"/>
    <x v="7"/>
    <x v="0"/>
    <s v="Low"/>
    <s v="Morning"/>
    <x v="22"/>
  </r>
  <r>
    <n v="405"/>
    <n v="58"/>
    <n v="445289"/>
    <d v="2012-04-24T00:00:00"/>
    <s v="IL"/>
    <s v="250/500"/>
    <n v="500"/>
    <n v="1237.8800000000001"/>
    <n v="0"/>
    <n v="462683"/>
    <s v="MALE"/>
    <s v="MD"/>
    <s v="Exec-Managerial"/>
    <s v="Not-In-Family"/>
    <n v="0"/>
    <n v="-46900"/>
    <d v="2015-01-13T00:00:00"/>
    <s v="Single Vehicle Collision"/>
    <s v="Front Collision"/>
    <s v="Major Damage"/>
    <s v="Police"/>
    <s v="NY"/>
    <s v="Arlington"/>
    <n v="11"/>
    <n v="1"/>
    <s v="Unknown"/>
    <n v="0"/>
    <x v="1"/>
    <x v="0"/>
    <x v="500"/>
    <x v="437"/>
    <x v="574"/>
    <n v="52020"/>
    <x v="5"/>
    <x v="9"/>
    <x v="2"/>
    <x v="1"/>
    <s v="Low"/>
    <s v="Morning"/>
    <x v="22"/>
  </r>
  <r>
    <n v="371"/>
    <n v="54"/>
    <n v="403776"/>
    <d v="2012-04-27T00:00:00"/>
    <s v="IN"/>
    <s v="100/300"/>
    <n v="2000"/>
    <n v="1317.97"/>
    <n v="0"/>
    <n v="469853"/>
    <s v="MALE"/>
    <s v="High School"/>
    <s v="Craft-Repair"/>
    <s v="Wife"/>
    <n v="34700"/>
    <n v="-81000"/>
    <d v="2015-01-18T00:00:00"/>
    <s v="Multi-Vehicle Collision"/>
    <s v="Front Collision"/>
    <s v="Major Damage"/>
    <s v="Ambulance"/>
    <s v="SC"/>
    <s v="Columbus"/>
    <n v="18"/>
    <n v="3"/>
    <s v="Unknown"/>
    <n v="1"/>
    <x v="2"/>
    <x v="0"/>
    <x v="696"/>
    <x v="501"/>
    <x v="498"/>
    <n v="21520"/>
    <x v="2"/>
    <x v="22"/>
    <x v="16"/>
    <x v="1"/>
    <s v="High"/>
    <s v="Evening"/>
    <x v="22"/>
  </r>
  <r>
    <n v="160"/>
    <n v="36"/>
    <n v="876680"/>
    <d v="2012-05-10T00:00:00"/>
    <s v="OH"/>
    <s v="100/300"/>
    <n v="1000"/>
    <n v="1118.58"/>
    <n v="0"/>
    <n v="460801"/>
    <s v="FEMALE"/>
    <s v="High School"/>
    <s v="Prof-Specialty"/>
    <s v="Husband"/>
    <n v="0"/>
    <n v="-36600"/>
    <d v="2015-01-22T00:00:00"/>
    <s v="Multi-Vehicle Collision"/>
    <s v="Rear Collision"/>
    <s v="Total Loss"/>
    <s v="Fire"/>
    <s v="NY"/>
    <s v="Columbus"/>
    <n v="5"/>
    <n v="3"/>
    <s v="No"/>
    <n v="2"/>
    <x v="0"/>
    <x v="2"/>
    <x v="697"/>
    <x v="585"/>
    <x v="575"/>
    <n v="36190"/>
    <x v="8"/>
    <x v="13"/>
    <x v="7"/>
    <x v="0"/>
    <s v="Medium"/>
    <s v="Night"/>
    <x v="22"/>
  </r>
  <r>
    <n v="30"/>
    <n v="31"/>
    <n v="247116"/>
    <d v="2012-06-02T00:00:00"/>
    <s v="IL"/>
    <s v="250/500"/>
    <n v="2000"/>
    <n v="1153.3499999999999"/>
    <n v="0"/>
    <n v="430714"/>
    <s v="MALE"/>
    <s v="PhD"/>
    <s v="Craft-Repair"/>
    <s v="Not-In-Family"/>
    <n v="0"/>
    <n v="0"/>
    <d v="2015-02-02T00:00:00"/>
    <s v="Vehicle Theft"/>
    <s v="Unknown"/>
    <s v="Trivial Damage"/>
    <s v="Police"/>
    <s v="NY"/>
    <s v="Hillsdale"/>
    <n v="9"/>
    <n v="1"/>
    <s v="No"/>
    <n v="2"/>
    <x v="0"/>
    <x v="1"/>
    <x v="698"/>
    <x v="357"/>
    <x v="221"/>
    <n v="3840"/>
    <x v="7"/>
    <x v="24"/>
    <x v="1"/>
    <x v="0"/>
    <s v="High"/>
    <s v="Morning"/>
    <x v="22"/>
  </r>
  <r>
    <n v="165"/>
    <n v="32"/>
    <n v="428230"/>
    <d v="2012-06-04T00:00:00"/>
    <s v="IN"/>
    <s v="500/1000"/>
    <n v="500"/>
    <n v="1399.26"/>
    <n v="0"/>
    <n v="611586"/>
    <s v="FEMALE"/>
    <s v="High School"/>
    <s v="Tech-Support"/>
    <s v="Own-Child"/>
    <n v="70500"/>
    <n v="0"/>
    <d v="2015-02-08T00:00:00"/>
    <s v="Parked Car"/>
    <s v="Unknown"/>
    <s v="Minor Damage"/>
    <s v="Police"/>
    <s v="PA"/>
    <s v="Northbrook"/>
    <n v="9"/>
    <n v="1"/>
    <s v="Unknown"/>
    <n v="2"/>
    <x v="1"/>
    <x v="0"/>
    <x v="675"/>
    <x v="495"/>
    <x v="184"/>
    <n v="2970"/>
    <x v="11"/>
    <x v="35"/>
    <x v="14"/>
    <x v="0"/>
    <s v="Low"/>
    <s v="Morning"/>
    <x v="22"/>
  </r>
  <r>
    <n v="224"/>
    <n v="39"/>
    <n v="684193"/>
    <d v="2012-06-20T00:00:00"/>
    <s v="IL"/>
    <s v="500/1000"/>
    <n v="1000"/>
    <n v="1128.71"/>
    <n v="0"/>
    <n v="601397"/>
    <s v="FEMALE"/>
    <s v="JD"/>
    <s v="Prof-Specialty"/>
    <s v="Other-Relative"/>
    <n v="0"/>
    <n v="-47100"/>
    <d v="2015-02-04T00:00:00"/>
    <s v="Multi-Vehicle Collision"/>
    <s v="Rear Collision"/>
    <s v="Total Loss"/>
    <s v="Fire"/>
    <s v="VA"/>
    <s v="River wood"/>
    <n v="21"/>
    <n v="3"/>
    <s v="Yes"/>
    <n v="2"/>
    <x v="0"/>
    <x v="0"/>
    <x v="699"/>
    <x v="586"/>
    <x v="576"/>
    <n v="43260"/>
    <x v="7"/>
    <x v="24"/>
    <x v="11"/>
    <x v="0"/>
    <s v="Medium"/>
    <s v="Evening"/>
    <x v="22"/>
  </r>
  <r>
    <n v="101"/>
    <n v="33"/>
    <n v="575000"/>
    <d v="2012-06-23T00:00:00"/>
    <s v="OH"/>
    <s v="100/300"/>
    <n v="1000"/>
    <n v="1053.04"/>
    <n v="7000000"/>
    <n v="619540"/>
    <s v="FEMALE"/>
    <s v="Masters"/>
    <s v="Other-Service"/>
    <s v="Own-Child"/>
    <n v="52000"/>
    <n v="-44500"/>
    <d v="2015-02-24T00:00:00"/>
    <s v="Multi-Vehicle Collision"/>
    <s v="Rear Collision"/>
    <s v="Minor Damage"/>
    <s v="Ambulance"/>
    <s v="NC"/>
    <s v="Northbrook"/>
    <n v="20"/>
    <n v="3"/>
    <s v="No"/>
    <n v="1"/>
    <x v="3"/>
    <x v="0"/>
    <x v="618"/>
    <x v="354"/>
    <x v="356"/>
    <n v="36160"/>
    <x v="8"/>
    <x v="23"/>
    <x v="18"/>
    <x v="1"/>
    <s v="Medium"/>
    <s v="Evening"/>
    <x v="22"/>
  </r>
  <r>
    <n v="210"/>
    <n v="37"/>
    <n v="389525"/>
    <d v="2012-07-10T00:00:00"/>
    <s v="OH"/>
    <s v="500/1000"/>
    <n v="500"/>
    <n v="1467.76"/>
    <n v="0"/>
    <n v="601425"/>
    <s v="FEMALE"/>
    <s v="MD"/>
    <s v="Tech-Support"/>
    <s v="Own-Child"/>
    <n v="38700"/>
    <n v="-33100"/>
    <d v="2015-02-22T00:00:00"/>
    <s v="Single Vehicle Collision"/>
    <s v="Front Collision"/>
    <s v="Total Loss"/>
    <s v="Ambulance"/>
    <s v="NY"/>
    <s v="North bend"/>
    <n v="8"/>
    <n v="1"/>
    <s v="Unknown"/>
    <n v="1"/>
    <x v="3"/>
    <x v="1"/>
    <x v="123"/>
    <x v="373"/>
    <x v="121"/>
    <n v="50640"/>
    <x v="6"/>
    <x v="26"/>
    <x v="15"/>
    <x v="0"/>
    <s v="Low"/>
    <s v="Morning"/>
    <x v="22"/>
  </r>
  <r>
    <n v="257"/>
    <n v="40"/>
    <n v="414913"/>
    <d v="2012-07-17T00:00:00"/>
    <s v="IN"/>
    <s v="250/500"/>
    <n v="500"/>
    <n v="1379.93"/>
    <n v="0"/>
    <n v="608228"/>
    <s v="MALE"/>
    <s v="MD"/>
    <s v="Armed-Forces"/>
    <s v="Husband"/>
    <n v="0"/>
    <n v="0"/>
    <d v="2015-02-01T00:00:00"/>
    <s v="Multi-Vehicle Collision"/>
    <s v="Side Collision"/>
    <s v="Major Damage"/>
    <s v="Other"/>
    <s v="NY"/>
    <s v="Columbus"/>
    <n v="6"/>
    <n v="3"/>
    <s v="Unknown"/>
    <n v="0"/>
    <x v="2"/>
    <x v="1"/>
    <x v="700"/>
    <x v="587"/>
    <x v="577"/>
    <n v="37680"/>
    <x v="3"/>
    <x v="10"/>
    <x v="8"/>
    <x v="1"/>
    <s v="Low"/>
    <s v="Morning"/>
    <x v="22"/>
  </r>
  <r>
    <n v="280"/>
    <n v="43"/>
    <n v="345539"/>
    <d v="2012-07-24T00:00:00"/>
    <s v="IN"/>
    <s v="100/300"/>
    <n v="1000"/>
    <n v="1559.34"/>
    <n v="0"/>
    <n v="448912"/>
    <s v="MALE"/>
    <s v="JD"/>
    <s v="Transport-Moving"/>
    <s v="Own-Child"/>
    <n v="0"/>
    <n v="-51600"/>
    <d v="2015-02-17T00:00:00"/>
    <s v="Single Vehicle Collision"/>
    <s v="Front Collision"/>
    <s v="Total Loss"/>
    <s v="Fire"/>
    <s v="NY"/>
    <s v="River wood"/>
    <n v="1"/>
    <n v="1"/>
    <s v="No"/>
    <n v="0"/>
    <x v="2"/>
    <x v="0"/>
    <x v="701"/>
    <x v="117"/>
    <x v="244"/>
    <n v="56000"/>
    <x v="10"/>
    <x v="19"/>
    <x v="5"/>
    <x v="0"/>
    <s v="Medium"/>
    <s v="Night"/>
    <x v="22"/>
  </r>
  <r>
    <n v="276"/>
    <n v="46"/>
    <n v="283267"/>
    <d v="2012-07-29T00:00:00"/>
    <s v="OH"/>
    <s v="100/300"/>
    <n v="2000"/>
    <n v="1090.32"/>
    <n v="0"/>
    <n v="435518"/>
    <s v="MALE"/>
    <s v="College"/>
    <s v="Handlers-Cleaners"/>
    <s v="Husband"/>
    <n v="0"/>
    <n v="-70400"/>
    <d v="2015-01-05T00:00:00"/>
    <s v="Single Vehicle Collision"/>
    <s v="Front Collision"/>
    <s v="Minor Damage"/>
    <s v="Ambulance"/>
    <s v="SC"/>
    <s v="Columbus"/>
    <n v="17"/>
    <n v="1"/>
    <s v="No"/>
    <n v="1"/>
    <x v="2"/>
    <x v="0"/>
    <x v="362"/>
    <x v="32"/>
    <x v="33"/>
    <n v="39970"/>
    <x v="12"/>
    <x v="27"/>
    <x v="11"/>
    <x v="1"/>
    <s v="High"/>
    <s v="Afternoon"/>
    <x v="22"/>
  </r>
  <r>
    <n v="123"/>
    <n v="29"/>
    <n v="379268"/>
    <d v="2012-08-05T00:00:00"/>
    <s v="IN"/>
    <s v="250/500"/>
    <n v="500"/>
    <n v="1209.6300000000001"/>
    <n v="0"/>
    <n v="447188"/>
    <s v="FEMALE"/>
    <s v="Masters"/>
    <s v="Machine-Op-Inspct"/>
    <s v="Not-In-Family"/>
    <n v="64800"/>
    <n v="-44200"/>
    <d v="2015-01-14T00:00:00"/>
    <s v="Single Vehicle Collision"/>
    <s v="Rear Collision"/>
    <s v="Minor Damage"/>
    <s v="Ambulance"/>
    <s v="NC"/>
    <s v="Arlington"/>
    <n v="17"/>
    <n v="1"/>
    <s v="Yes"/>
    <n v="1"/>
    <x v="1"/>
    <x v="1"/>
    <x v="702"/>
    <x v="226"/>
    <x v="5"/>
    <n v="56980"/>
    <x v="12"/>
    <x v="27"/>
    <x v="0"/>
    <x v="1"/>
    <s v="Low"/>
    <s v="Afternoon"/>
    <x v="22"/>
  </r>
  <r>
    <n v="472"/>
    <n v="64"/>
    <n v="911429"/>
    <d v="2012-08-25T00:00:00"/>
    <s v="IN"/>
    <s v="250/500"/>
    <n v="500"/>
    <n v="989.24"/>
    <n v="0"/>
    <n v="615821"/>
    <s v="MALE"/>
    <s v="Masters"/>
    <s v="Other-Service"/>
    <s v="Not-In-Family"/>
    <n v="0"/>
    <n v="0"/>
    <d v="2015-02-21T00:00:00"/>
    <s v="Single Vehicle Collision"/>
    <s v="Front Collision"/>
    <s v="Major Damage"/>
    <s v="Fire"/>
    <s v="NY"/>
    <s v="Northbrook"/>
    <n v="13"/>
    <n v="1"/>
    <s v="No"/>
    <n v="2"/>
    <x v="3"/>
    <x v="2"/>
    <x v="653"/>
    <x v="550"/>
    <x v="546"/>
    <n v="49630"/>
    <x v="5"/>
    <x v="9"/>
    <x v="8"/>
    <x v="0"/>
    <s v="Low"/>
    <s v="Afternoon"/>
    <x v="22"/>
  </r>
  <r>
    <n v="130"/>
    <n v="30"/>
    <n v="957816"/>
    <d v="2012-08-26T00:00:00"/>
    <s v="IL"/>
    <s v="500/1000"/>
    <n v="2000"/>
    <n v="1193.4000000000001"/>
    <n v="0"/>
    <n v="461372"/>
    <s v="MALE"/>
    <s v="PhD"/>
    <s v="Exec-Managerial"/>
    <s v="Own-Child"/>
    <n v="0"/>
    <n v="-40800"/>
    <d v="2015-02-02T00:00:00"/>
    <s v="Multi-Vehicle Collision"/>
    <s v="Side Collision"/>
    <s v="Total Loss"/>
    <s v="Other"/>
    <s v="SC"/>
    <s v="Columbus"/>
    <n v="16"/>
    <n v="3"/>
    <s v="No"/>
    <n v="2"/>
    <x v="3"/>
    <x v="0"/>
    <x v="703"/>
    <x v="545"/>
    <x v="578"/>
    <n v="35600"/>
    <x v="7"/>
    <x v="16"/>
    <x v="6"/>
    <x v="0"/>
    <s v="High"/>
    <s v="Afternoon"/>
    <x v="22"/>
  </r>
  <r>
    <n v="116"/>
    <n v="34"/>
    <n v="616337"/>
    <d v="2012-08-30T00:00:00"/>
    <s v="IN"/>
    <s v="250/500"/>
    <n v="500"/>
    <n v="1737.66"/>
    <n v="0"/>
    <n v="470577"/>
    <s v="MALE"/>
    <s v="Associate"/>
    <s v="Transport-Moving"/>
    <s v="Unmarried"/>
    <n v="0"/>
    <n v="-24100"/>
    <d v="2015-01-01T00:00:00"/>
    <s v="Single Vehicle Collision"/>
    <s v="Side Collision"/>
    <s v="Major Damage"/>
    <s v="Police"/>
    <s v="WV"/>
    <s v="Northbrook"/>
    <n v="1"/>
    <n v="1"/>
    <s v="Unknown"/>
    <n v="1"/>
    <x v="0"/>
    <x v="0"/>
    <x v="21"/>
    <x v="21"/>
    <x v="22"/>
    <n v="64720"/>
    <x v="11"/>
    <x v="31"/>
    <x v="19"/>
    <x v="1"/>
    <s v="Low"/>
    <s v="Night"/>
    <x v="22"/>
  </r>
  <r>
    <n v="228"/>
    <n v="39"/>
    <n v="762951"/>
    <d v="2012-09-19T00:00:00"/>
    <s v="IN"/>
    <s v="500/1000"/>
    <n v="500"/>
    <n v="1388.62"/>
    <n v="0"/>
    <n v="614274"/>
    <s v="FEMALE"/>
    <s v="JD"/>
    <s v="Sales"/>
    <s v="Husband"/>
    <n v="35200"/>
    <n v="0"/>
    <d v="2015-01-19T00:00:00"/>
    <s v="Single Vehicle Collision"/>
    <s v="Side Collision"/>
    <s v="Minor Damage"/>
    <s v="Other"/>
    <s v="NC"/>
    <s v="River wood"/>
    <n v="10"/>
    <n v="1"/>
    <s v="Yes"/>
    <n v="1"/>
    <x v="1"/>
    <x v="1"/>
    <x v="704"/>
    <x v="588"/>
    <x v="236"/>
    <n v="46270"/>
    <x v="5"/>
    <x v="9"/>
    <x v="20"/>
    <x v="0"/>
    <s v="Low"/>
    <s v="Morning"/>
    <x v="22"/>
  </r>
  <r>
    <n v="126"/>
    <n v="30"/>
    <n v="248467"/>
    <d v="2012-10-06T00:00:00"/>
    <s v="IL"/>
    <s v="250/500"/>
    <n v="2000"/>
    <n v="1171.75"/>
    <n v="0"/>
    <n v="472163"/>
    <s v="FEMALE"/>
    <s v="Associate"/>
    <s v="Machine-Op-Inspct"/>
    <s v="Not-In-Family"/>
    <n v="46500"/>
    <n v="-42700"/>
    <d v="2015-01-31T00:00:00"/>
    <s v="Single Vehicle Collision"/>
    <s v="Side Collision"/>
    <s v="Minor Damage"/>
    <s v="Other"/>
    <s v="NY"/>
    <s v="North bend"/>
    <n v="23"/>
    <n v="1"/>
    <s v="Unknown"/>
    <n v="2"/>
    <x v="3"/>
    <x v="2"/>
    <x v="705"/>
    <x v="589"/>
    <x v="579"/>
    <n v="39870"/>
    <x v="9"/>
    <x v="38"/>
    <x v="1"/>
    <x v="0"/>
    <s v="High"/>
    <s v="Evening"/>
    <x v="22"/>
  </r>
  <r>
    <n v="8"/>
    <n v="21"/>
    <n v="355085"/>
    <d v="2012-10-09T00:00:00"/>
    <s v="IN"/>
    <s v="500/1000"/>
    <n v="500"/>
    <n v="1021.9"/>
    <n v="0"/>
    <n v="464237"/>
    <s v="MALE"/>
    <s v="High School"/>
    <s v="Handlers-Cleaners"/>
    <s v="Husband"/>
    <n v="0"/>
    <n v="0"/>
    <d v="2015-02-05T00:00:00"/>
    <s v="Single Vehicle Collision"/>
    <s v="Front Collision"/>
    <s v="Major Damage"/>
    <s v="Other"/>
    <s v="WV"/>
    <s v="Columbus"/>
    <n v="21"/>
    <n v="1"/>
    <s v="Unknown"/>
    <n v="0"/>
    <x v="1"/>
    <x v="0"/>
    <x v="706"/>
    <x v="590"/>
    <x v="580"/>
    <n v="63180"/>
    <x v="6"/>
    <x v="8"/>
    <x v="13"/>
    <x v="0"/>
    <s v="Low"/>
    <s v="Evening"/>
    <x v="22"/>
  </r>
  <r>
    <n v="144"/>
    <n v="37"/>
    <n v="985446"/>
    <d v="2012-10-11T00:00:00"/>
    <s v="OH"/>
    <s v="250/500"/>
    <n v="2000"/>
    <n v="1896.91"/>
    <n v="0"/>
    <n v="460895"/>
    <s v="FEMALE"/>
    <s v="PhD"/>
    <s v="Handlers-Cleaners"/>
    <s v="Not-In-Family"/>
    <n v="73700"/>
    <n v="0"/>
    <d v="2015-01-24T00:00:00"/>
    <s v="Multi-Vehicle Collision"/>
    <s v="Rear Collision"/>
    <s v="Major Damage"/>
    <s v="Fire"/>
    <s v="SC"/>
    <s v="Columbus"/>
    <n v="17"/>
    <n v="3"/>
    <s v="Yes"/>
    <n v="1"/>
    <x v="3"/>
    <x v="2"/>
    <x v="631"/>
    <x v="534"/>
    <x v="581"/>
    <n v="38080"/>
    <x v="9"/>
    <x v="34"/>
    <x v="3"/>
    <x v="1"/>
    <s v="High"/>
    <s v="Afternoon"/>
    <x v="22"/>
  </r>
  <r>
    <n v="151"/>
    <n v="37"/>
    <n v="931625"/>
    <d v="2012-10-18T00:00:00"/>
    <s v="IN"/>
    <s v="250/500"/>
    <n v="500"/>
    <n v="1366.42"/>
    <n v="0"/>
    <n v="476198"/>
    <s v="FEMALE"/>
    <s v="Associate"/>
    <s v="Protective-Serv"/>
    <s v="Unmarried"/>
    <n v="44000"/>
    <n v="0"/>
    <d v="2015-02-15T00:00:00"/>
    <s v="Multi-Vehicle Collision"/>
    <s v="Rear Collision"/>
    <s v="Total Loss"/>
    <s v="Fire"/>
    <s v="SC"/>
    <s v="Arlington"/>
    <n v="14"/>
    <n v="3"/>
    <s v="No"/>
    <n v="1"/>
    <x v="2"/>
    <x v="1"/>
    <x v="707"/>
    <x v="391"/>
    <x v="582"/>
    <n v="47280"/>
    <x v="1"/>
    <x v="5"/>
    <x v="14"/>
    <x v="1"/>
    <s v="Low"/>
    <s v="Afternoon"/>
    <x v="22"/>
  </r>
  <r>
    <n v="283"/>
    <n v="41"/>
    <n v="566720"/>
    <d v="2012-10-25T00:00:00"/>
    <s v="OH"/>
    <s v="100/300"/>
    <n v="500"/>
    <n v="1195.01"/>
    <n v="0"/>
    <n v="476227"/>
    <s v="FEMALE"/>
    <s v="Associate"/>
    <s v="Sales"/>
    <s v="Own-Child"/>
    <n v="60700"/>
    <n v="-54300"/>
    <d v="2015-01-08T00:00:00"/>
    <s v="Multi-Vehicle Collision"/>
    <s v="Side Collision"/>
    <s v="Major Damage"/>
    <s v="Other"/>
    <s v="WV"/>
    <s v="North bend"/>
    <n v="13"/>
    <n v="3"/>
    <s v="No"/>
    <n v="0"/>
    <x v="2"/>
    <x v="0"/>
    <x v="252"/>
    <x v="0"/>
    <x v="496"/>
    <n v="36600"/>
    <x v="5"/>
    <x v="9"/>
    <x v="1"/>
    <x v="1"/>
    <s v="Low"/>
    <s v="Afternoon"/>
    <x v="22"/>
  </r>
  <r>
    <n v="121"/>
    <n v="34"/>
    <n v="626808"/>
    <d v="2012-10-26T00:00:00"/>
    <s v="OH"/>
    <s v="100/300"/>
    <n v="1000"/>
    <n v="936.61"/>
    <n v="0"/>
    <n v="464652"/>
    <s v="FEMALE"/>
    <s v="MD"/>
    <s v="Armed-Forces"/>
    <s v="Wife"/>
    <n v="52800"/>
    <n v="-32800"/>
    <d v="2015-01-08T00:00:00"/>
    <s v="Parked Car"/>
    <s v="Unknown"/>
    <s v="Minor Damage"/>
    <s v="None"/>
    <s v="SC"/>
    <s v="Springfield"/>
    <n v="5"/>
    <n v="1"/>
    <s v="No"/>
    <n v="1"/>
    <x v="0"/>
    <x v="2"/>
    <x v="708"/>
    <x v="278"/>
    <x v="392"/>
    <n v="5040"/>
    <x v="6"/>
    <x v="26"/>
    <x v="16"/>
    <x v="0"/>
    <s v="Medium"/>
    <s v="Night"/>
    <x v="22"/>
  </r>
  <r>
    <n v="210"/>
    <n v="41"/>
    <n v="395269"/>
    <d v="2012-11-02T00:00:00"/>
    <s v="IL"/>
    <s v="500/1000"/>
    <n v="500"/>
    <n v="1222.75"/>
    <n v="0"/>
    <n v="432781"/>
    <s v="MALE"/>
    <s v="High School"/>
    <s v="Exec-Managerial"/>
    <s v="Other-Relative"/>
    <n v="0"/>
    <n v="-41000"/>
    <d v="2015-01-30T00:00:00"/>
    <s v="Multi-Vehicle Collision"/>
    <s v="Rear Collision"/>
    <s v="Total Loss"/>
    <s v="Other"/>
    <s v="WV"/>
    <s v="Columbus"/>
    <n v="12"/>
    <n v="3"/>
    <s v="Unknown"/>
    <n v="2"/>
    <x v="1"/>
    <x v="2"/>
    <x v="224"/>
    <x v="249"/>
    <x v="212"/>
    <n v="51590"/>
    <x v="11"/>
    <x v="31"/>
    <x v="19"/>
    <x v="0"/>
    <s v="Low"/>
    <s v="Afternoon"/>
    <x v="22"/>
  </r>
  <r>
    <n v="440"/>
    <n v="55"/>
    <n v="379882"/>
    <d v="2012-11-07T00:00:00"/>
    <s v="IL"/>
    <s v="250/500"/>
    <n v="500"/>
    <n v="1275.6199999999999"/>
    <n v="0"/>
    <n v="602258"/>
    <s v="FEMALE"/>
    <s v="Associate"/>
    <s v="Priv-House-Serv"/>
    <s v="Other-Relative"/>
    <n v="0"/>
    <n v="-56200"/>
    <d v="2015-01-23T00:00:00"/>
    <s v="Multi-Vehicle Collision"/>
    <s v="Side Collision"/>
    <s v="Minor Damage"/>
    <s v="Police"/>
    <s v="NY"/>
    <s v="River wood"/>
    <n v="18"/>
    <n v="3"/>
    <s v="Yes"/>
    <n v="2"/>
    <x v="0"/>
    <x v="2"/>
    <x v="709"/>
    <x v="490"/>
    <x v="380"/>
    <n v="49120"/>
    <x v="1"/>
    <x v="30"/>
    <x v="20"/>
    <x v="0"/>
    <s v="Low"/>
    <s v="Evening"/>
    <x v="22"/>
  </r>
  <r>
    <n v="119"/>
    <n v="28"/>
    <n v="288580"/>
    <d v="2012-11-22T00:00:00"/>
    <s v="OH"/>
    <s v="250/500"/>
    <n v="2000"/>
    <n v="1079.92"/>
    <n v="0"/>
    <n v="430886"/>
    <s v="MALE"/>
    <s v="High School"/>
    <s v="Machine-Op-Inspct"/>
    <s v="Husband"/>
    <n v="88800"/>
    <n v="0"/>
    <d v="2015-02-26T00:00:00"/>
    <s v="Single Vehicle Collision"/>
    <s v="Rear Collision"/>
    <s v="Total Loss"/>
    <s v="Ambulance"/>
    <s v="PA"/>
    <s v="River wood"/>
    <n v="1"/>
    <n v="1"/>
    <s v="Unknown"/>
    <n v="0"/>
    <x v="0"/>
    <x v="1"/>
    <x v="227"/>
    <x v="591"/>
    <x v="583"/>
    <n v="40200"/>
    <x v="12"/>
    <x v="27"/>
    <x v="11"/>
    <x v="1"/>
    <s v="High"/>
    <s v="Night"/>
    <x v="22"/>
  </r>
  <r>
    <n v="125"/>
    <n v="31"/>
    <n v="205134"/>
    <d v="2012-12-02T00:00:00"/>
    <s v="IN"/>
    <s v="500/1000"/>
    <n v="500"/>
    <n v="1220.8599999999999"/>
    <n v="0"/>
    <n v="436784"/>
    <s v="MALE"/>
    <s v="JD"/>
    <s v="Other-Service"/>
    <s v="Husband"/>
    <n v="55400"/>
    <n v="-40400"/>
    <d v="2015-01-24T00:00:00"/>
    <s v="Parked Car"/>
    <s v="Unknown"/>
    <s v="Trivial Damage"/>
    <s v="None"/>
    <s v="NY"/>
    <s v="Arlington"/>
    <n v="4"/>
    <n v="1"/>
    <s v="Yes"/>
    <n v="1"/>
    <x v="2"/>
    <x v="0"/>
    <x v="122"/>
    <x v="0"/>
    <x v="221"/>
    <n v="3360"/>
    <x v="8"/>
    <x v="23"/>
    <x v="7"/>
    <x v="0"/>
    <s v="Low"/>
    <s v="Night"/>
    <x v="22"/>
  </r>
  <r>
    <n v="123"/>
    <n v="28"/>
    <n v="137675"/>
    <d v="2012-12-03T00:00:00"/>
    <s v="IL"/>
    <s v="100/300"/>
    <n v="2000"/>
    <n v="1836.02"/>
    <n v="0"/>
    <n v="470559"/>
    <s v="MALE"/>
    <s v="Masters"/>
    <s v="Transport-Moving"/>
    <s v="Own-Child"/>
    <n v="38000"/>
    <n v="-41200"/>
    <d v="2015-01-01T00:00:00"/>
    <s v="Single Vehicle Collision"/>
    <s v="Side Collision"/>
    <s v="Major Damage"/>
    <s v="Ambulance"/>
    <s v="NC"/>
    <s v="River wood"/>
    <n v="5"/>
    <n v="1"/>
    <s v="Unknown"/>
    <n v="2"/>
    <x v="0"/>
    <x v="1"/>
    <x v="40"/>
    <x v="592"/>
    <x v="584"/>
    <n v="59850"/>
    <x v="12"/>
    <x v="36"/>
    <x v="1"/>
    <x v="1"/>
    <s v="High"/>
    <s v="Night"/>
    <x v="22"/>
  </r>
  <r>
    <n v="370"/>
    <n v="55"/>
    <n v="528259"/>
    <d v="2012-12-22T00:00:00"/>
    <s v="IN"/>
    <s v="500/1000"/>
    <n v="2000"/>
    <n v="1389.13"/>
    <n v="7000000"/>
    <n v="456203"/>
    <s v="MALE"/>
    <s v="JD"/>
    <s v="Other-Service"/>
    <s v="Wife"/>
    <n v="0"/>
    <n v="-53200"/>
    <d v="2015-02-17T00:00:00"/>
    <s v="Vehicle Theft"/>
    <s v="Unknown"/>
    <s v="Minor Damage"/>
    <s v="None"/>
    <s v="NC"/>
    <s v="Northbrook"/>
    <n v="6"/>
    <n v="1"/>
    <s v="Unknown"/>
    <n v="0"/>
    <x v="2"/>
    <x v="0"/>
    <x v="710"/>
    <x v="328"/>
    <x v="585"/>
    <n v="6300"/>
    <x v="5"/>
    <x v="9"/>
    <x v="3"/>
    <x v="0"/>
    <s v="High"/>
    <s v="Morning"/>
    <x v="22"/>
  </r>
  <r>
    <n v="222"/>
    <n v="40"/>
    <n v="373731"/>
    <d v="2012-12-24T00:00:00"/>
    <s v="IL"/>
    <s v="100/300"/>
    <n v="1000"/>
    <n v="1226.78"/>
    <n v="0"/>
    <n v="468433"/>
    <s v="MALE"/>
    <s v="JD"/>
    <s v="Armed-Forces"/>
    <s v="Unmarried"/>
    <n v="49600"/>
    <n v="-49200"/>
    <d v="2015-01-22T00:00:00"/>
    <s v="Multi-Vehicle Collision"/>
    <s v="Rear Collision"/>
    <s v="Minor Damage"/>
    <s v="Other"/>
    <s v="NY"/>
    <s v="Springfield"/>
    <n v="17"/>
    <n v="2"/>
    <s v="Yes"/>
    <n v="2"/>
    <x v="1"/>
    <x v="0"/>
    <x v="711"/>
    <x v="593"/>
    <x v="586"/>
    <n v="57050"/>
    <x v="11"/>
    <x v="28"/>
    <x v="18"/>
    <x v="0"/>
    <s v="Medium"/>
    <s v="Afternoon"/>
    <x v="22"/>
  </r>
  <r>
    <n v="165"/>
    <n v="35"/>
    <n v="976908"/>
    <d v="2012-12-31T00:00:00"/>
    <s v="IL"/>
    <s v="250/500"/>
    <n v="500"/>
    <n v="900.02"/>
    <n v="6000000"/>
    <n v="448466"/>
    <s v="MALE"/>
    <s v="College"/>
    <s v="Craft-Repair"/>
    <s v="Own-Child"/>
    <n v="0"/>
    <n v="-49900"/>
    <d v="2015-02-24T00:00:00"/>
    <s v="Single Vehicle Collision"/>
    <s v="Front Collision"/>
    <s v="Total Loss"/>
    <s v="Other"/>
    <s v="SC"/>
    <s v="Springfield"/>
    <n v="8"/>
    <n v="1"/>
    <s v="No"/>
    <n v="1"/>
    <x v="3"/>
    <x v="1"/>
    <x v="712"/>
    <x v="594"/>
    <x v="587"/>
    <n v="55760"/>
    <x v="11"/>
    <x v="28"/>
    <x v="12"/>
    <x v="0"/>
    <s v="Low"/>
    <s v="Morning"/>
    <x v="22"/>
  </r>
  <r>
    <n v="334"/>
    <n v="46"/>
    <n v="555374"/>
    <d v="2013-01-05T00:00:00"/>
    <s v="IL"/>
    <s v="100/300"/>
    <n v="1000"/>
    <n v="876.88"/>
    <n v="6000000"/>
    <n v="454434"/>
    <s v="MALE"/>
    <s v="MD"/>
    <s v="Sales"/>
    <s v="Other-Relative"/>
    <n v="0"/>
    <n v="0"/>
    <d v="2015-01-03T00:00:00"/>
    <s v="Single Vehicle Collision"/>
    <s v="Rear Collision"/>
    <s v="Minor Damage"/>
    <s v="Police"/>
    <s v="WV"/>
    <s v="Hillsdale"/>
    <n v="2"/>
    <n v="1"/>
    <s v="No"/>
    <n v="2"/>
    <x v="0"/>
    <x v="2"/>
    <x v="541"/>
    <x v="595"/>
    <x v="468"/>
    <n v="38220"/>
    <x v="13"/>
    <x v="37"/>
    <x v="14"/>
    <x v="0"/>
    <s v="Medium"/>
    <s v="Night"/>
    <x v="23"/>
  </r>
  <r>
    <n v="255"/>
    <n v="41"/>
    <n v="368050"/>
    <d v="2013-01-08T00:00:00"/>
    <s v="IL"/>
    <s v="500/1000"/>
    <n v="2000"/>
    <n v="1167.3"/>
    <n v="4000000"/>
    <n v="618123"/>
    <s v="MALE"/>
    <s v="High School"/>
    <s v="Priv-House-Serv"/>
    <s v="Other-Relative"/>
    <n v="0"/>
    <n v="0"/>
    <d v="2015-02-22T00:00:00"/>
    <s v="Single Vehicle Collision"/>
    <s v="Side Collision"/>
    <s v="Minor Damage"/>
    <s v="Fire"/>
    <s v="SC"/>
    <s v="Hillsdale"/>
    <n v="22"/>
    <n v="1"/>
    <s v="No"/>
    <n v="2"/>
    <x v="1"/>
    <x v="0"/>
    <x v="366"/>
    <x v="329"/>
    <x v="375"/>
    <n v="41580"/>
    <x v="12"/>
    <x v="36"/>
    <x v="15"/>
    <x v="0"/>
    <s v="High"/>
    <s v="Evening"/>
    <x v="23"/>
  </r>
  <r>
    <n v="246"/>
    <n v="43"/>
    <n v="805806"/>
    <d v="2013-01-16T00:00:00"/>
    <s v="IN"/>
    <s v="250/500"/>
    <n v="1000"/>
    <n v="1267.4000000000001"/>
    <n v="6000000"/>
    <n v="454139"/>
    <s v="MALE"/>
    <s v="JD"/>
    <s v="Adm-Clerical"/>
    <s v="Husband"/>
    <n v="0"/>
    <n v="0"/>
    <d v="2015-02-09T00:00:00"/>
    <s v="Single Vehicle Collision"/>
    <s v="Side Collision"/>
    <s v="Minor Damage"/>
    <s v="Fire"/>
    <s v="NY"/>
    <s v="Hillsdale"/>
    <n v="0"/>
    <n v="1"/>
    <s v="No"/>
    <n v="2"/>
    <x v="0"/>
    <x v="0"/>
    <x v="713"/>
    <x v="288"/>
    <x v="292"/>
    <n v="40560"/>
    <x v="10"/>
    <x v="19"/>
    <x v="17"/>
    <x v="0"/>
    <s v="Medium"/>
    <s v="Night"/>
    <x v="23"/>
  </r>
  <r>
    <n v="177"/>
    <n v="34"/>
    <n v="226330"/>
    <d v="2013-01-23T00:00:00"/>
    <s v="IL"/>
    <s v="100/300"/>
    <n v="2000"/>
    <n v="1057.77"/>
    <n v="0"/>
    <n v="477382"/>
    <s v="FEMALE"/>
    <s v="JD"/>
    <s v="Tech-Support"/>
    <s v="Unmarried"/>
    <n v="0"/>
    <n v="-57700"/>
    <d v="2015-02-16T00:00:00"/>
    <s v="Multi-Vehicle Collision"/>
    <s v="Front Collision"/>
    <s v="Total Loss"/>
    <s v="Ambulance"/>
    <s v="NC"/>
    <s v="River wood"/>
    <n v="22"/>
    <n v="3"/>
    <s v="Unknown"/>
    <n v="1"/>
    <x v="0"/>
    <x v="2"/>
    <x v="714"/>
    <x v="596"/>
    <x v="588"/>
    <n v="13500"/>
    <x v="3"/>
    <x v="10"/>
    <x v="4"/>
    <x v="0"/>
    <s v="High"/>
    <s v="Evening"/>
    <x v="23"/>
  </r>
  <r>
    <n v="285"/>
    <n v="48"/>
    <n v="159536"/>
    <d v="2013-02-04T00:00:00"/>
    <s v="IL"/>
    <s v="100/300"/>
    <n v="2000"/>
    <n v="1101.8499999999999"/>
    <n v="0"/>
    <n v="457875"/>
    <s v="FEMALE"/>
    <s v="College"/>
    <s v="Sales"/>
    <s v="Wife"/>
    <n v="46100"/>
    <n v="0"/>
    <d v="2015-02-27T00:00:00"/>
    <s v="Single Vehicle Collision"/>
    <s v="Side Collision"/>
    <s v="Minor Damage"/>
    <s v="Police"/>
    <s v="PA"/>
    <s v="Springfield"/>
    <n v="9"/>
    <n v="1"/>
    <s v="No"/>
    <n v="1"/>
    <x v="2"/>
    <x v="1"/>
    <x v="715"/>
    <x v="597"/>
    <x v="589"/>
    <n v="26040"/>
    <x v="1"/>
    <x v="1"/>
    <x v="13"/>
    <x v="0"/>
    <s v="High"/>
    <s v="Morning"/>
    <x v="23"/>
  </r>
  <r>
    <n v="313"/>
    <n v="47"/>
    <n v="431478"/>
    <d v="2013-04-03T00:00:00"/>
    <s v="IN"/>
    <s v="250/500"/>
    <n v="1000"/>
    <n v="1556.17"/>
    <n v="0"/>
    <n v="463835"/>
    <s v="MALE"/>
    <s v="College"/>
    <s v="Prof-Specialty"/>
    <s v="Wife"/>
    <n v="63900"/>
    <n v="-53300"/>
    <d v="2015-02-07T00:00:00"/>
    <s v="Single Vehicle Collision"/>
    <s v="Front Collision"/>
    <s v="Major Damage"/>
    <s v="Ambulance"/>
    <s v="SC"/>
    <s v="Hillsdale"/>
    <n v="20"/>
    <n v="1"/>
    <s v="Yes"/>
    <n v="1"/>
    <x v="3"/>
    <x v="2"/>
    <x v="716"/>
    <x v="598"/>
    <x v="590"/>
    <n v="29280"/>
    <x v="10"/>
    <x v="15"/>
    <x v="9"/>
    <x v="1"/>
    <s v="Medium"/>
    <s v="Evening"/>
    <x v="23"/>
  </r>
  <r>
    <n v="253"/>
    <n v="41"/>
    <n v="261315"/>
    <d v="2013-04-10T00:00:00"/>
    <s v="OH"/>
    <s v="100/300"/>
    <n v="2000"/>
    <n v="1312.75"/>
    <n v="0"/>
    <n v="471453"/>
    <s v="FEMALE"/>
    <s v="PhD"/>
    <s v="Sales"/>
    <s v="Other-Relative"/>
    <n v="81300"/>
    <n v="0"/>
    <d v="2015-01-01T00:00:00"/>
    <s v="Multi-Vehicle Collision"/>
    <s v="Rear Collision"/>
    <s v="Major Damage"/>
    <s v="Other"/>
    <s v="SC"/>
    <s v="Springfield"/>
    <n v="10"/>
    <n v="3"/>
    <s v="No"/>
    <n v="2"/>
    <x v="2"/>
    <x v="1"/>
    <x v="717"/>
    <x v="318"/>
    <x v="591"/>
    <n v="58720"/>
    <x v="6"/>
    <x v="7"/>
    <x v="0"/>
    <x v="1"/>
    <s v="High"/>
    <s v="Morning"/>
    <x v="23"/>
  </r>
  <r>
    <n v="146"/>
    <n v="36"/>
    <n v="792673"/>
    <d v="2013-04-12T00:00:00"/>
    <s v="OH"/>
    <s v="500/1000"/>
    <n v="2000"/>
    <n v="1233.96"/>
    <n v="0"/>
    <n v="606177"/>
    <s v="FEMALE"/>
    <s v="Masters"/>
    <s v="Other-Service"/>
    <s v="Other-Relative"/>
    <n v="34500"/>
    <n v="-60600"/>
    <d v="2015-02-05T00:00:00"/>
    <s v="Multi-Vehicle Collision"/>
    <s v="Side Collision"/>
    <s v="Total Loss"/>
    <s v="Police"/>
    <s v="NC"/>
    <s v="Hillsdale"/>
    <n v="16"/>
    <n v="3"/>
    <s v="No"/>
    <n v="1"/>
    <x v="0"/>
    <x v="2"/>
    <x v="718"/>
    <x v="317"/>
    <x v="592"/>
    <n v="44720"/>
    <x v="1"/>
    <x v="30"/>
    <x v="3"/>
    <x v="0"/>
    <s v="High"/>
    <s v="Afternoon"/>
    <x v="23"/>
  </r>
  <r>
    <n v="369"/>
    <n v="55"/>
    <n v="577810"/>
    <d v="2013-04-15T00:00:00"/>
    <s v="OH"/>
    <s v="250/500"/>
    <n v="2000"/>
    <n v="1589.54"/>
    <n v="0"/>
    <n v="444734"/>
    <s v="MALE"/>
    <s v="College"/>
    <s v="Handlers-Cleaners"/>
    <s v="Husband"/>
    <n v="55400"/>
    <n v="0"/>
    <d v="2015-01-27T00:00:00"/>
    <s v="Multi-Vehicle Collision"/>
    <s v="Rear Collision"/>
    <s v="Minor Damage"/>
    <s v="Police"/>
    <s v="VA"/>
    <s v="Arlington"/>
    <n v="6"/>
    <n v="3"/>
    <s v="Unknown"/>
    <n v="2"/>
    <x v="1"/>
    <x v="1"/>
    <x v="719"/>
    <x v="599"/>
    <x v="593"/>
    <n v="59710"/>
    <x v="6"/>
    <x v="26"/>
    <x v="7"/>
    <x v="0"/>
    <s v="High"/>
    <s v="Morning"/>
    <x v="23"/>
  </r>
  <r>
    <n v="147"/>
    <n v="37"/>
    <n v="672416"/>
    <d v="2013-04-20T00:00:00"/>
    <s v="IN"/>
    <s v="500/1000"/>
    <n v="2000"/>
    <n v="1375.29"/>
    <n v="0"/>
    <n v="609226"/>
    <s v="FEMALE"/>
    <s v="Masters"/>
    <s v="Armed-Forces"/>
    <s v="Own-Child"/>
    <n v="0"/>
    <n v="0"/>
    <d v="2015-01-31T00:00:00"/>
    <s v="Multi-Vehicle Collision"/>
    <s v="Side Collision"/>
    <s v="Major Damage"/>
    <s v="Ambulance"/>
    <s v="SC"/>
    <s v="Columbus"/>
    <n v="11"/>
    <n v="3"/>
    <s v="Unknown"/>
    <n v="0"/>
    <x v="0"/>
    <x v="0"/>
    <x v="613"/>
    <x v="524"/>
    <x v="594"/>
    <n v="43680"/>
    <x v="2"/>
    <x v="22"/>
    <x v="3"/>
    <x v="1"/>
    <s v="High"/>
    <s v="Morning"/>
    <x v="23"/>
  </r>
  <r>
    <n v="290"/>
    <n v="48"/>
    <n v="824728"/>
    <d v="2013-04-24T00:00:00"/>
    <s v="IL"/>
    <s v="250/500"/>
    <n v="500"/>
    <n v="1161.03"/>
    <n v="5000000"/>
    <n v="469742"/>
    <s v="MALE"/>
    <s v="Associate"/>
    <s v="Adm-Clerical"/>
    <s v="Not-In-Family"/>
    <n v="45300"/>
    <n v="0"/>
    <d v="2015-02-13T00:00:00"/>
    <s v="Multi-Vehicle Collision"/>
    <s v="Side Collision"/>
    <s v="Minor Damage"/>
    <s v="Fire"/>
    <s v="VA"/>
    <s v="Northbrook"/>
    <n v="20"/>
    <n v="2"/>
    <s v="Unknown"/>
    <n v="1"/>
    <x v="0"/>
    <x v="0"/>
    <x v="720"/>
    <x v="285"/>
    <x v="595"/>
    <n v="31140"/>
    <x v="1"/>
    <x v="30"/>
    <x v="0"/>
    <x v="0"/>
    <s v="Low"/>
    <s v="Evening"/>
    <x v="23"/>
  </r>
  <r>
    <n v="320"/>
    <n v="48"/>
    <n v="787351"/>
    <d v="2013-04-28T00:00:00"/>
    <s v="IL"/>
    <s v="250/500"/>
    <n v="2000"/>
    <n v="1730.49"/>
    <n v="7000000"/>
    <n v="443342"/>
    <s v="MALE"/>
    <s v="College"/>
    <s v="Transport-Moving"/>
    <s v="Not-In-Family"/>
    <n v="46300"/>
    <n v="-41700"/>
    <d v="2015-01-24T00:00:00"/>
    <s v="Multi-Vehicle Collision"/>
    <s v="Front Collision"/>
    <s v="Minor Damage"/>
    <s v="Fire"/>
    <s v="WV"/>
    <s v="Northbrook"/>
    <n v="13"/>
    <n v="3"/>
    <s v="No"/>
    <n v="2"/>
    <x v="1"/>
    <x v="2"/>
    <x v="613"/>
    <x v="218"/>
    <x v="225"/>
    <n v="42120"/>
    <x v="8"/>
    <x v="13"/>
    <x v="20"/>
    <x v="0"/>
    <s v="High"/>
    <s v="Afternoon"/>
    <x v="23"/>
  </r>
  <r>
    <n v="232"/>
    <n v="42"/>
    <n v="182953"/>
    <d v="2013-04-30T00:00:00"/>
    <s v="IN"/>
    <s v="100/300"/>
    <n v="500"/>
    <n v="944.03"/>
    <n v="0"/>
    <n v="440153"/>
    <s v="MALE"/>
    <s v="College"/>
    <s v="Handlers-Cleaners"/>
    <s v="Not-In-Family"/>
    <n v="0"/>
    <n v="-58400"/>
    <d v="2015-02-19T00:00:00"/>
    <s v="Single Vehicle Collision"/>
    <s v="Rear Collision"/>
    <s v="Minor Damage"/>
    <s v="Other"/>
    <s v="WV"/>
    <s v="River wood"/>
    <n v="11"/>
    <n v="1"/>
    <s v="Yes"/>
    <n v="2"/>
    <x v="3"/>
    <x v="0"/>
    <x v="701"/>
    <x v="600"/>
    <x v="596"/>
    <n v="53900"/>
    <x v="6"/>
    <x v="26"/>
    <x v="3"/>
    <x v="1"/>
    <s v="Low"/>
    <s v="Morning"/>
    <x v="23"/>
  </r>
  <r>
    <n v="235"/>
    <n v="39"/>
    <n v="836349"/>
    <d v="2013-05-01T00:00:00"/>
    <s v="IL"/>
    <s v="500/1000"/>
    <n v="2000"/>
    <n v="1453.61"/>
    <n v="4000000"/>
    <n v="619570"/>
    <s v="MALE"/>
    <s v="JD"/>
    <s v="Craft-Repair"/>
    <s v="Other-Relative"/>
    <n v="0"/>
    <n v="0"/>
    <d v="2015-01-13T00:00:00"/>
    <s v="Single Vehicle Collision"/>
    <s v="Side Collision"/>
    <s v="Major Damage"/>
    <s v="Other"/>
    <s v="NC"/>
    <s v="Hillsdale"/>
    <n v="10"/>
    <n v="1"/>
    <s v="Unknown"/>
    <n v="0"/>
    <x v="3"/>
    <x v="0"/>
    <x v="721"/>
    <x v="601"/>
    <x v="597"/>
    <n v="41760"/>
    <x v="9"/>
    <x v="14"/>
    <x v="13"/>
    <x v="1"/>
    <s v="High"/>
    <s v="Morning"/>
    <x v="23"/>
  </r>
  <r>
    <n v="186"/>
    <n v="38"/>
    <n v="727443"/>
    <d v="2013-07-01T00:00:00"/>
    <s v="OH"/>
    <s v="100/300"/>
    <n v="500"/>
    <n v="922.85"/>
    <n v="0"/>
    <n v="471148"/>
    <s v="MALE"/>
    <s v="High School"/>
    <s v="Adm-Clerical"/>
    <s v="Husband"/>
    <n v="70300"/>
    <n v="-70900"/>
    <d v="2015-02-25T00:00:00"/>
    <s v="Vehicle Theft"/>
    <s v="Unknown"/>
    <s v="Trivial Damage"/>
    <s v="None"/>
    <s v="NY"/>
    <s v="Hillsdale"/>
    <n v="7"/>
    <n v="1"/>
    <s v="Unknown"/>
    <n v="1"/>
    <x v="0"/>
    <x v="1"/>
    <x v="548"/>
    <x v="114"/>
    <x v="123"/>
    <n v="2800"/>
    <x v="0"/>
    <x v="0"/>
    <x v="10"/>
    <x v="0"/>
    <s v="Low"/>
    <s v="Morning"/>
    <x v="23"/>
  </r>
  <r>
    <n v="131"/>
    <n v="29"/>
    <n v="811042"/>
    <d v="2013-07-04T00:00:00"/>
    <s v="IN"/>
    <s v="250/500"/>
    <n v="1000"/>
    <n v="978.27"/>
    <n v="0"/>
    <n v="479821"/>
    <s v="FEMALE"/>
    <s v="Associate"/>
    <s v="Sales"/>
    <s v="Own-Child"/>
    <n v="65700"/>
    <n v="0"/>
    <d v="2015-02-03T00:00:00"/>
    <s v="Single Vehicle Collision"/>
    <s v="Front Collision"/>
    <s v="Major Damage"/>
    <s v="Fire"/>
    <s v="SC"/>
    <s v="Hillsdale"/>
    <n v="5"/>
    <n v="1"/>
    <s v="Unknown"/>
    <n v="1"/>
    <x v="3"/>
    <x v="2"/>
    <x v="254"/>
    <x v="229"/>
    <x v="235"/>
    <n v="53480"/>
    <x v="7"/>
    <x v="12"/>
    <x v="7"/>
    <x v="0"/>
    <s v="Medium"/>
    <s v="Night"/>
    <x v="23"/>
  </r>
  <r>
    <n v="250"/>
    <n v="43"/>
    <n v="380067"/>
    <d v="2013-07-07T00:00:00"/>
    <s v="OH"/>
    <s v="500/1000"/>
    <n v="1000"/>
    <n v="1243.8399999999999"/>
    <n v="0"/>
    <n v="474848"/>
    <s v="FEMALE"/>
    <s v="JD"/>
    <s v="Tech-Support"/>
    <s v="Own-Child"/>
    <n v="47900"/>
    <n v="-73400"/>
    <d v="2015-01-30T00:00:00"/>
    <s v="Single Vehicle Collision"/>
    <s v="Side Collision"/>
    <s v="Minor Damage"/>
    <s v="Other"/>
    <s v="VA"/>
    <s v="Columbus"/>
    <n v="22"/>
    <n v="1"/>
    <s v="Yes"/>
    <n v="1"/>
    <x v="3"/>
    <x v="2"/>
    <x v="722"/>
    <x v="16"/>
    <x v="17"/>
    <n v="38940"/>
    <x v="12"/>
    <x v="27"/>
    <x v="1"/>
    <x v="0"/>
    <s v="Medium"/>
    <s v="Evening"/>
    <x v="23"/>
  </r>
  <r>
    <n v="325"/>
    <n v="46"/>
    <n v="935277"/>
    <d v="2013-07-09T00:00:00"/>
    <s v="IL"/>
    <s v="500/1000"/>
    <n v="500"/>
    <n v="1348.83"/>
    <n v="0"/>
    <n v="474360"/>
    <s v="FEMALE"/>
    <s v="High School"/>
    <s v="Prof-Specialty"/>
    <s v="Wife"/>
    <n v="46300"/>
    <n v="-77500"/>
    <d v="2015-02-01T00:00:00"/>
    <s v="Multi-Vehicle Collision"/>
    <s v="Rear Collision"/>
    <s v="Minor Damage"/>
    <s v="Fire"/>
    <s v="NC"/>
    <s v="Springfield"/>
    <n v="21"/>
    <n v="3"/>
    <s v="Unknown"/>
    <n v="1"/>
    <x v="2"/>
    <x v="1"/>
    <x v="723"/>
    <x v="254"/>
    <x v="260"/>
    <n v="55360"/>
    <x v="6"/>
    <x v="7"/>
    <x v="10"/>
    <x v="0"/>
    <s v="Low"/>
    <s v="Evening"/>
    <x v="23"/>
  </r>
  <r>
    <n v="352"/>
    <n v="53"/>
    <n v="993840"/>
    <d v="2013-07-12T00:00:00"/>
    <s v="IL"/>
    <s v="250/500"/>
    <n v="500"/>
    <n v="1793.16"/>
    <n v="0"/>
    <n v="619166"/>
    <s v="MALE"/>
    <s v="Associate"/>
    <s v="Tech-Support"/>
    <s v="Wife"/>
    <n v="0"/>
    <n v="0"/>
    <d v="2015-01-15T00:00:00"/>
    <s v="Single Vehicle Collision"/>
    <s v="Front Collision"/>
    <s v="Minor Damage"/>
    <s v="Fire"/>
    <s v="NC"/>
    <s v="River wood"/>
    <n v="23"/>
    <n v="1"/>
    <s v="Yes"/>
    <n v="2"/>
    <x v="2"/>
    <x v="2"/>
    <x v="601"/>
    <x v="514"/>
    <x v="598"/>
    <n v="50000"/>
    <x v="9"/>
    <x v="38"/>
    <x v="4"/>
    <x v="0"/>
    <s v="Low"/>
    <s v="Evening"/>
    <x v="23"/>
  </r>
  <r>
    <n v="110"/>
    <n v="28"/>
    <n v="435784"/>
    <d v="2013-07-13T00:00:00"/>
    <s v="OH"/>
    <s v="250/500"/>
    <n v="1000"/>
    <n v="1573.93"/>
    <n v="0"/>
    <n v="461919"/>
    <s v="MALE"/>
    <s v="College"/>
    <s v="Other-Service"/>
    <s v="Other-Relative"/>
    <n v="30400"/>
    <n v="0"/>
    <d v="2015-01-07T00:00:00"/>
    <s v="Multi-Vehicle Collision"/>
    <s v="Side Collision"/>
    <s v="Minor Damage"/>
    <s v="Police"/>
    <s v="NY"/>
    <s v="Springfield"/>
    <n v="20"/>
    <n v="3"/>
    <s v="Yes"/>
    <n v="0"/>
    <x v="2"/>
    <x v="0"/>
    <x v="724"/>
    <x v="602"/>
    <x v="181"/>
    <n v="43360"/>
    <x v="7"/>
    <x v="24"/>
    <x v="16"/>
    <x v="0"/>
    <s v="Medium"/>
    <s v="Evening"/>
    <x v="23"/>
  </r>
  <r>
    <n v="187"/>
    <n v="37"/>
    <n v="125591"/>
    <d v="2013-08-08T00:00:00"/>
    <s v="IN"/>
    <s v="500/1000"/>
    <n v="1000"/>
    <n v="1412.06"/>
    <n v="5000000"/>
    <n v="450947"/>
    <s v="FEMALE"/>
    <s v="Masters"/>
    <s v="Protective-Serv"/>
    <s v="Not-In-Family"/>
    <n v="60100"/>
    <n v="0"/>
    <d v="2015-01-16T00:00:00"/>
    <s v="Single Vehicle Collision"/>
    <s v="Side Collision"/>
    <s v="Total Loss"/>
    <s v="Ambulance"/>
    <s v="NC"/>
    <s v="River wood"/>
    <n v="21"/>
    <n v="1"/>
    <s v="Unknown"/>
    <n v="0"/>
    <x v="3"/>
    <x v="0"/>
    <x v="560"/>
    <x v="216"/>
    <x v="481"/>
    <n v="46160"/>
    <x v="1"/>
    <x v="5"/>
    <x v="15"/>
    <x v="0"/>
    <s v="Medium"/>
    <s v="Evening"/>
    <x v="23"/>
  </r>
  <r>
    <n v="245"/>
    <n v="41"/>
    <n v="267885"/>
    <d v="2013-08-26T00:00:00"/>
    <s v="IN"/>
    <s v="500/1000"/>
    <n v="2000"/>
    <n v="1212"/>
    <n v="0"/>
    <n v="620473"/>
    <s v="MALE"/>
    <s v="Masters"/>
    <s v="Exec-Managerial"/>
    <s v="Unmarried"/>
    <n v="24400"/>
    <n v="-60500"/>
    <d v="2015-01-28T00:00:00"/>
    <s v="Single Vehicle Collision"/>
    <s v="Front Collision"/>
    <s v="Total Loss"/>
    <s v="Ambulance"/>
    <s v="NY"/>
    <s v="Springfield"/>
    <n v="4"/>
    <n v="1"/>
    <s v="Yes"/>
    <n v="0"/>
    <x v="0"/>
    <x v="1"/>
    <x v="725"/>
    <x v="393"/>
    <x v="397"/>
    <n v="51450"/>
    <x v="13"/>
    <x v="32"/>
    <x v="10"/>
    <x v="0"/>
    <s v="High"/>
    <s v="Night"/>
    <x v="23"/>
  </r>
  <r>
    <n v="249"/>
    <n v="43"/>
    <n v="547802"/>
    <d v="2013-09-03T00:00:00"/>
    <s v="IL"/>
    <s v="250/500"/>
    <n v="1000"/>
    <n v="1518.46"/>
    <n v="0"/>
    <n v="606238"/>
    <s v="FEMALE"/>
    <s v="MD"/>
    <s v="Armed-Forces"/>
    <s v="Own-Child"/>
    <n v="0"/>
    <n v="0"/>
    <d v="2015-01-26T00:00:00"/>
    <s v="Single Vehicle Collision"/>
    <s v="Front Collision"/>
    <s v="Major Damage"/>
    <s v="Fire"/>
    <s v="SC"/>
    <s v="River wood"/>
    <n v="16"/>
    <n v="1"/>
    <s v="Unknown"/>
    <n v="0"/>
    <x v="1"/>
    <x v="1"/>
    <x v="726"/>
    <x v="603"/>
    <x v="599"/>
    <n v="42800"/>
    <x v="8"/>
    <x v="18"/>
    <x v="3"/>
    <x v="0"/>
    <s v="Medium"/>
    <s v="Afternoon"/>
    <x v="23"/>
  </r>
  <r>
    <n v="308"/>
    <n v="47"/>
    <n v="720356"/>
    <d v="2013-09-16T00:00:00"/>
    <s v="OH"/>
    <s v="100/300"/>
    <n v="1000"/>
    <n v="1013.61"/>
    <n v="6000000"/>
    <n v="452349"/>
    <s v="FEMALE"/>
    <s v="Associate"/>
    <s v="Craft-Repair"/>
    <s v="Own-Child"/>
    <n v="45700"/>
    <n v="-41400"/>
    <d v="2015-01-03T00:00:00"/>
    <s v="Parked Car"/>
    <s v="Unknown"/>
    <s v="Minor Damage"/>
    <s v="None"/>
    <s v="NY"/>
    <s v="Springfield"/>
    <n v="7"/>
    <n v="1"/>
    <s v="Unknown"/>
    <n v="1"/>
    <x v="0"/>
    <x v="1"/>
    <x v="559"/>
    <x v="161"/>
    <x v="133"/>
    <n v="3870"/>
    <x v="7"/>
    <x v="24"/>
    <x v="8"/>
    <x v="0"/>
    <s v="Medium"/>
    <s v="Morning"/>
    <x v="23"/>
  </r>
  <r>
    <n v="227"/>
    <n v="38"/>
    <n v="279422"/>
    <d v="2013-10-27T00:00:00"/>
    <s v="OH"/>
    <s v="500/1000"/>
    <n v="500"/>
    <n v="976.67"/>
    <n v="0"/>
    <n v="471600"/>
    <s v="FEMALE"/>
    <s v="PhD"/>
    <s v="Handlers-Cleaners"/>
    <s v="Unmarried"/>
    <n v="0"/>
    <n v="0"/>
    <d v="2015-01-21T00:00:00"/>
    <s v="Single Vehicle Collision"/>
    <s v="Rear Collision"/>
    <s v="Major Damage"/>
    <s v="Fire"/>
    <s v="SC"/>
    <s v="Northbrook"/>
    <n v="16"/>
    <n v="1"/>
    <s v="Unknown"/>
    <n v="1"/>
    <x v="2"/>
    <x v="0"/>
    <x v="727"/>
    <x v="604"/>
    <x v="600"/>
    <n v="50540"/>
    <x v="11"/>
    <x v="35"/>
    <x v="18"/>
    <x v="1"/>
    <s v="Low"/>
    <s v="Afternoon"/>
    <x v="23"/>
  </r>
  <r>
    <n v="350"/>
    <n v="54"/>
    <n v="939905"/>
    <d v="2013-10-31T00:00:00"/>
    <s v="OH"/>
    <s v="500/1000"/>
    <n v="500"/>
    <n v="1495.1"/>
    <n v="0"/>
    <n v="609374"/>
    <s v="MALE"/>
    <s v="College"/>
    <s v="Other-Service"/>
    <s v="Wife"/>
    <n v="50500"/>
    <n v="0"/>
    <d v="2015-02-12T00:00:00"/>
    <s v="Multi-Vehicle Collision"/>
    <s v="Side Collision"/>
    <s v="Total Loss"/>
    <s v="Police"/>
    <s v="SC"/>
    <s v="North bend"/>
    <n v="15"/>
    <n v="3"/>
    <s v="No"/>
    <n v="0"/>
    <x v="1"/>
    <x v="0"/>
    <x v="728"/>
    <x v="166"/>
    <x v="601"/>
    <n v="70110"/>
    <x v="9"/>
    <x v="38"/>
    <x v="0"/>
    <x v="0"/>
    <s v="Low"/>
    <s v="Afternoon"/>
    <x v="23"/>
  </r>
  <r>
    <n v="36"/>
    <n v="37"/>
    <n v="291902"/>
    <d v="2013-11-06T00:00:00"/>
    <s v="IL"/>
    <s v="500/1000"/>
    <n v="1000"/>
    <n v="1115.81"/>
    <n v="0"/>
    <n v="618926"/>
    <s v="FEMALE"/>
    <s v="Masters"/>
    <s v="Machine-Op-Inspct"/>
    <s v="Husband"/>
    <n v="0"/>
    <n v="-59800"/>
    <d v="2015-02-12T00:00:00"/>
    <s v="Multi-Vehicle Collision"/>
    <s v="Side Collision"/>
    <s v="Minor Damage"/>
    <s v="Ambulance"/>
    <s v="NY"/>
    <s v="Columbus"/>
    <n v="20"/>
    <n v="3"/>
    <s v="Yes"/>
    <n v="1"/>
    <x v="3"/>
    <x v="0"/>
    <x v="729"/>
    <x v="173"/>
    <x v="181"/>
    <n v="32520"/>
    <x v="4"/>
    <x v="4"/>
    <x v="12"/>
    <x v="0"/>
    <s v="Medium"/>
    <s v="Evening"/>
    <x v="23"/>
  </r>
  <r>
    <n v="239"/>
    <n v="41"/>
    <n v="743092"/>
    <d v="2013-11-11T00:00:00"/>
    <s v="OH"/>
    <s v="250/500"/>
    <n v="1000"/>
    <n v="1325.44"/>
    <n v="7000000"/>
    <n v="474898"/>
    <s v="FEMALE"/>
    <s v="JD"/>
    <s v="Farming-Fishing"/>
    <s v="Other-Relative"/>
    <n v="51400"/>
    <n v="-6300"/>
    <d v="2015-02-18T00:00:00"/>
    <s v="Parked Car"/>
    <s v="Unknown"/>
    <s v="Trivial Damage"/>
    <s v="Police"/>
    <s v="NC"/>
    <s v="Arlington"/>
    <n v="22"/>
    <n v="1"/>
    <s v="Unknown"/>
    <n v="0"/>
    <x v="2"/>
    <x v="1"/>
    <x v="730"/>
    <x v="605"/>
    <x v="602"/>
    <n v="8300"/>
    <x v="5"/>
    <x v="6"/>
    <x v="18"/>
    <x v="0"/>
    <s v="Medium"/>
    <s v="Evening"/>
    <x v="23"/>
  </r>
  <r>
    <n v="158"/>
    <n v="33"/>
    <n v="278091"/>
    <d v="2013-12-04T00:00:00"/>
    <s v="OH"/>
    <s v="100/300"/>
    <n v="2000"/>
    <n v="1327.41"/>
    <n v="0"/>
    <n v="440930"/>
    <s v="FEMALE"/>
    <s v="Associate"/>
    <s v="Handlers-Cleaners"/>
    <s v="Other-Relative"/>
    <n v="0"/>
    <n v="-38600"/>
    <d v="2015-01-04T00:00:00"/>
    <s v="Single Vehicle Collision"/>
    <s v="Side Collision"/>
    <s v="Total Loss"/>
    <s v="Other"/>
    <s v="SC"/>
    <s v="Hillsdale"/>
    <n v="0"/>
    <n v="1"/>
    <s v="Unknown"/>
    <n v="0"/>
    <x v="1"/>
    <x v="0"/>
    <x v="731"/>
    <x v="606"/>
    <x v="244"/>
    <n v="24500"/>
    <x v="7"/>
    <x v="16"/>
    <x v="13"/>
    <x v="0"/>
    <s v="High"/>
    <s v="Night"/>
    <x v="23"/>
  </r>
  <r>
    <n v="8"/>
    <n v="35"/>
    <n v="699044"/>
    <d v="2013-12-05T00:00:00"/>
    <s v="OH"/>
    <s v="100/300"/>
    <n v="2000"/>
    <n v="1266.92"/>
    <n v="0"/>
    <n v="613982"/>
    <s v="MALE"/>
    <s v="Masters"/>
    <s v="Sales"/>
    <s v="Own-Child"/>
    <n v="0"/>
    <n v="0"/>
    <d v="2015-01-09T00:00:00"/>
    <s v="Multi-Vehicle Collision"/>
    <s v="Rear Collision"/>
    <s v="Major Damage"/>
    <s v="Other"/>
    <s v="OH"/>
    <s v="Arlington"/>
    <n v="16"/>
    <n v="3"/>
    <s v="No"/>
    <n v="1"/>
    <x v="3"/>
    <x v="1"/>
    <x v="732"/>
    <x v="607"/>
    <x v="603"/>
    <n v="44000"/>
    <x v="2"/>
    <x v="2"/>
    <x v="17"/>
    <x v="1"/>
    <s v="High"/>
    <s v="Afternoon"/>
    <x v="23"/>
  </r>
  <r>
    <n v="254"/>
    <n v="41"/>
    <n v="500384"/>
    <d v="2013-12-18T00:00:00"/>
    <s v="IL"/>
    <s v="250/500"/>
    <n v="2000"/>
    <n v="1241.04"/>
    <n v="0"/>
    <n v="431361"/>
    <s v="FEMALE"/>
    <s v="Masters"/>
    <s v="Protective-Serv"/>
    <s v="Own-Child"/>
    <n v="0"/>
    <n v="0"/>
    <d v="2015-01-04T00:00:00"/>
    <s v="Single Vehicle Collision"/>
    <s v="Front Collision"/>
    <s v="Minor Damage"/>
    <s v="Police"/>
    <s v="NY"/>
    <s v="River wood"/>
    <n v="16"/>
    <n v="1"/>
    <s v="No"/>
    <n v="2"/>
    <x v="2"/>
    <x v="1"/>
    <x v="733"/>
    <x v="608"/>
    <x v="604"/>
    <n v="63770"/>
    <x v="3"/>
    <x v="3"/>
    <x v="0"/>
    <x v="0"/>
    <s v="High"/>
    <s v="Afternoon"/>
    <x v="23"/>
  </r>
  <r>
    <n v="158"/>
    <n v="33"/>
    <n v="509489"/>
    <d v="2013-12-21T00:00:00"/>
    <s v="OH"/>
    <s v="100/300"/>
    <n v="1000"/>
    <n v="1744.64"/>
    <n v="3000000"/>
    <n v="432786"/>
    <s v="MALE"/>
    <s v="JD"/>
    <s v="Prof-Specialty"/>
    <s v="Unmarried"/>
    <n v="0"/>
    <n v="0"/>
    <d v="2015-02-07T00:00:00"/>
    <s v="Multi-Vehicle Collision"/>
    <s v="Rear Collision"/>
    <s v="Total Loss"/>
    <s v="Ambulance"/>
    <s v="WV"/>
    <s v="Springfield"/>
    <n v="4"/>
    <n v="3"/>
    <s v="No"/>
    <n v="0"/>
    <x v="0"/>
    <x v="2"/>
    <x v="734"/>
    <x v="609"/>
    <x v="605"/>
    <n v="25480"/>
    <x v="12"/>
    <x v="27"/>
    <x v="14"/>
    <x v="0"/>
    <s v="Medium"/>
    <s v="Night"/>
    <x v="23"/>
  </r>
  <r>
    <n v="316"/>
    <n v="45"/>
    <n v="164988"/>
    <d v="2013-12-23T00:00:00"/>
    <s v="IL"/>
    <s v="100/300"/>
    <n v="2000"/>
    <n v="1290.74"/>
    <n v="5000000"/>
    <n v="430832"/>
    <s v="FEMALE"/>
    <s v="High School"/>
    <s v="Prof-Specialty"/>
    <s v="Husband"/>
    <n v="58300"/>
    <n v="0"/>
    <d v="2015-02-12T00:00:00"/>
    <s v="Multi-Vehicle Collision"/>
    <s v="Side Collision"/>
    <s v="Major Damage"/>
    <s v="Ambulance"/>
    <s v="VA"/>
    <s v="Springfield"/>
    <n v="6"/>
    <n v="3"/>
    <s v="No"/>
    <n v="2"/>
    <x v="1"/>
    <x v="1"/>
    <x v="735"/>
    <x v="610"/>
    <x v="606"/>
    <n v="57360"/>
    <x v="7"/>
    <x v="16"/>
    <x v="18"/>
    <x v="0"/>
    <s v="High"/>
    <s v="Morning"/>
    <x v="23"/>
  </r>
  <r>
    <n v="218"/>
    <n v="41"/>
    <n v="461962"/>
    <d v="2013-12-25T00:00:00"/>
    <s v="IL"/>
    <s v="100/300"/>
    <n v="500"/>
    <n v="914.22"/>
    <n v="0"/>
    <n v="444155"/>
    <s v="MALE"/>
    <s v="JD"/>
    <s v="Prof-Specialty"/>
    <s v="Wife"/>
    <n v="37900"/>
    <n v="-72900"/>
    <d v="2015-01-22T00:00:00"/>
    <s v="Multi-Vehicle Collision"/>
    <s v="Side Collision"/>
    <s v="Total Loss"/>
    <s v="Police"/>
    <s v="NY"/>
    <s v="Springfield"/>
    <n v="14"/>
    <n v="3"/>
    <s v="No"/>
    <n v="2"/>
    <x v="1"/>
    <x v="2"/>
    <x v="276"/>
    <x v="248"/>
    <x v="379"/>
    <n v="61520"/>
    <x v="8"/>
    <x v="23"/>
    <x v="18"/>
    <x v="0"/>
    <s v="Low"/>
    <s v="Afternoon"/>
    <x v="23"/>
  </r>
  <r>
    <n v="51"/>
    <n v="34"/>
    <n v="641934"/>
    <d v="2013-12-25T00:00:00"/>
    <s v="OH"/>
    <s v="500/1000"/>
    <n v="500"/>
    <n v="1430.8"/>
    <n v="0"/>
    <n v="461264"/>
    <s v="MALE"/>
    <s v="PhD"/>
    <s v="Machine-Op-Inspct"/>
    <s v="Unmarried"/>
    <n v="0"/>
    <n v="0"/>
    <d v="2015-02-12T00:00:00"/>
    <s v="Single Vehicle Collision"/>
    <s v="Side Collision"/>
    <s v="Major Damage"/>
    <s v="Fire"/>
    <s v="NY"/>
    <s v="Springfield"/>
    <n v="23"/>
    <n v="1"/>
    <s v="Unknown"/>
    <n v="2"/>
    <x v="3"/>
    <x v="2"/>
    <x v="12"/>
    <x v="611"/>
    <x v="607"/>
    <n v="38520"/>
    <x v="0"/>
    <x v="0"/>
    <x v="11"/>
    <x v="1"/>
    <s v="Low"/>
    <s v="Evening"/>
    <x v="23"/>
  </r>
  <r>
    <n v="285"/>
    <n v="41"/>
    <n v="186934"/>
    <d v="2014-01-05T00:00:00"/>
    <s v="IL"/>
    <s v="100/300"/>
    <n v="1000"/>
    <n v="1436.79"/>
    <n v="0"/>
    <n v="608177"/>
    <s v="FEMALE"/>
    <s v="PhD"/>
    <s v="Prof-Specialty"/>
    <s v="Wife"/>
    <n v="70900"/>
    <n v="0"/>
    <d v="2015-01-24T00:00:00"/>
    <s v="Single Vehicle Collision"/>
    <s v="Rear Collision"/>
    <s v="Major Damage"/>
    <s v="Fire"/>
    <s v="SC"/>
    <s v="North bend"/>
    <n v="23"/>
    <n v="1"/>
    <s v="Yes"/>
    <n v="2"/>
    <x v="3"/>
    <x v="0"/>
    <x v="736"/>
    <x v="612"/>
    <x v="608"/>
    <n v="72320"/>
    <x v="12"/>
    <x v="36"/>
    <x v="3"/>
    <x v="0"/>
    <s v="Medium"/>
    <s v="Evening"/>
    <x v="24"/>
  </r>
  <r>
    <n v="264"/>
    <n v="43"/>
    <n v="955953"/>
    <d v="2014-01-18T00:00:00"/>
    <s v="IL"/>
    <s v="500/1000"/>
    <n v="2000"/>
    <n v="1353.33"/>
    <n v="0"/>
    <n v="447458"/>
    <s v="MALE"/>
    <s v="Associate"/>
    <s v="Adm-Clerical"/>
    <s v="Not-In-Family"/>
    <n v="0"/>
    <n v="-8500"/>
    <d v="2015-02-12T00:00:00"/>
    <s v="Multi-Vehicle Collision"/>
    <s v="Front Collision"/>
    <s v="Minor Damage"/>
    <s v="Police"/>
    <s v="WV"/>
    <s v="Springfield"/>
    <n v="9"/>
    <n v="3"/>
    <s v="Yes"/>
    <n v="2"/>
    <x v="1"/>
    <x v="2"/>
    <x v="737"/>
    <x v="613"/>
    <x v="609"/>
    <n v="60550"/>
    <x v="2"/>
    <x v="2"/>
    <x v="11"/>
    <x v="0"/>
    <s v="High"/>
    <s v="Morning"/>
    <x v="24"/>
  </r>
  <r>
    <n v="290"/>
    <n v="42"/>
    <n v="135400"/>
    <d v="2014-01-20T00:00:00"/>
    <s v="IN"/>
    <s v="500/1000"/>
    <n v="500"/>
    <n v="989.97"/>
    <n v="0"/>
    <n v="462519"/>
    <s v="MALE"/>
    <s v="Masters"/>
    <s v="Machine-Op-Inspct"/>
    <s v="Own-Child"/>
    <n v="32500"/>
    <n v="0"/>
    <d v="2015-01-20T00:00:00"/>
    <s v="Single Vehicle Collision"/>
    <s v="Rear Collision"/>
    <s v="Minor Damage"/>
    <s v="Ambulance"/>
    <s v="WV"/>
    <s v="Hillsdale"/>
    <n v="10"/>
    <n v="1"/>
    <s v="No"/>
    <n v="0"/>
    <x v="0"/>
    <x v="2"/>
    <x v="478"/>
    <x v="564"/>
    <x v="350"/>
    <n v="33600"/>
    <x v="8"/>
    <x v="13"/>
    <x v="18"/>
    <x v="0"/>
    <s v="Low"/>
    <s v="Morning"/>
    <x v="24"/>
  </r>
  <r>
    <n v="81"/>
    <n v="25"/>
    <n v="524230"/>
    <d v="2014-02-23T00:00:00"/>
    <s v="IN"/>
    <s v="100/300"/>
    <n v="500"/>
    <n v="920.3"/>
    <n v="5000000"/>
    <n v="461958"/>
    <s v="FEMALE"/>
    <s v="High School"/>
    <s v="Tech-Support"/>
    <s v="Own-Child"/>
    <n v="51000"/>
    <n v="-67900"/>
    <d v="2015-02-21T00:00:00"/>
    <s v="Multi-Vehicle Collision"/>
    <s v="Rear Collision"/>
    <s v="Major Damage"/>
    <s v="Other"/>
    <s v="WV"/>
    <s v="Hillsdale"/>
    <n v="11"/>
    <n v="3"/>
    <s v="Unknown"/>
    <n v="1"/>
    <x v="1"/>
    <x v="0"/>
    <x v="738"/>
    <x v="614"/>
    <x v="312"/>
    <n v="53760"/>
    <x v="0"/>
    <x v="0"/>
    <x v="7"/>
    <x v="1"/>
    <s v="Low"/>
    <s v="Morning"/>
    <x v="24"/>
  </r>
  <r>
    <n v="241"/>
    <n v="45"/>
    <n v="596785"/>
    <d v="2014-03-04T00:00:00"/>
    <s v="IL"/>
    <s v="500/1000"/>
    <n v="2000"/>
    <n v="1104.5"/>
    <n v="0"/>
    <n v="432211"/>
    <s v="FEMALE"/>
    <s v="PhD"/>
    <s v="Machine-Op-Inspect"/>
    <s v="Unmarried"/>
    <n v="0"/>
    <n v="0"/>
    <d v="2015-02-15T00:00:00"/>
    <s v="Single Vehicle Collision"/>
    <s v="Rear Collision"/>
    <s v="Minor Damage"/>
    <s v="Police"/>
    <s v="SC"/>
    <s v="Northbrook"/>
    <n v="5"/>
    <n v="1"/>
    <s v="No"/>
    <n v="2"/>
    <x v="2"/>
    <x v="2"/>
    <x v="739"/>
    <x v="615"/>
    <x v="313"/>
    <n v="63450"/>
    <x v="10"/>
    <x v="21"/>
    <x v="1"/>
    <x v="0"/>
    <s v="High"/>
    <s v="Night"/>
    <x v="24"/>
  </r>
  <r>
    <n v="43"/>
    <n v="38"/>
    <n v="149467"/>
    <d v="2014-03-11T00:00:00"/>
    <s v="OH"/>
    <s v="500/1000"/>
    <n v="1000"/>
    <n v="1601.47"/>
    <n v="0"/>
    <n v="465764"/>
    <s v="MALE"/>
    <s v="PhD"/>
    <s v="Handlers-Cleaners"/>
    <s v="Other-Relative"/>
    <n v="64400"/>
    <n v="0"/>
    <d v="2015-02-15T00:00:00"/>
    <s v="Multi-Vehicle Collision"/>
    <s v="Front Collision"/>
    <s v="Total Loss"/>
    <s v="Other"/>
    <s v="SC"/>
    <s v="Columbus"/>
    <n v="1"/>
    <n v="3"/>
    <s v="Yes"/>
    <n v="2"/>
    <x v="2"/>
    <x v="0"/>
    <x v="740"/>
    <x v="616"/>
    <x v="610"/>
    <n v="47950"/>
    <x v="1"/>
    <x v="30"/>
    <x v="17"/>
    <x v="0"/>
    <s v="Medium"/>
    <s v="Night"/>
    <x v="24"/>
  </r>
  <r>
    <n v="150"/>
    <n v="37"/>
    <n v="649800"/>
    <d v="2014-03-16T00:00:00"/>
    <s v="OH"/>
    <s v="500/1000"/>
    <n v="1000"/>
    <n v="1007"/>
    <n v="0"/>
    <n v="466238"/>
    <s v="FEMALE"/>
    <s v="PhD"/>
    <s v="Transport-Moving"/>
    <s v="Unmarried"/>
    <n v="30400"/>
    <n v="-89400"/>
    <d v="2015-01-27T00:00:00"/>
    <s v="Single Vehicle Collision"/>
    <s v="Rear Collision"/>
    <s v="Total Loss"/>
    <s v="Police"/>
    <s v="VA"/>
    <s v="Arlington"/>
    <n v="9"/>
    <n v="1"/>
    <s v="No"/>
    <n v="0"/>
    <x v="2"/>
    <x v="0"/>
    <x v="741"/>
    <x v="617"/>
    <x v="470"/>
    <n v="55440"/>
    <x v="9"/>
    <x v="34"/>
    <x v="18"/>
    <x v="0"/>
    <s v="Medium"/>
    <s v="Morning"/>
    <x v="24"/>
  </r>
  <r>
    <n v="143"/>
    <n v="34"/>
    <n v="847123"/>
    <d v="2014-03-19T00:00:00"/>
    <s v="IL"/>
    <s v="100/300"/>
    <n v="500"/>
    <n v="1442.27"/>
    <n v="0"/>
    <n v="435100"/>
    <s v="MALE"/>
    <s v="College"/>
    <s v="Priv-House-Serv"/>
    <s v="Wife"/>
    <n v="67900"/>
    <n v="0"/>
    <d v="2015-02-17T00:00:00"/>
    <s v="Single Vehicle Collision"/>
    <s v="Front Collision"/>
    <s v="Minor Damage"/>
    <s v="Other"/>
    <s v="NY"/>
    <s v="Columbus"/>
    <n v="10"/>
    <n v="1"/>
    <s v="Unknown"/>
    <n v="2"/>
    <x v="3"/>
    <x v="1"/>
    <x v="473"/>
    <x v="314"/>
    <x v="69"/>
    <n v="40950"/>
    <x v="4"/>
    <x v="29"/>
    <x v="10"/>
    <x v="0"/>
    <s v="Low"/>
    <s v="Morning"/>
    <x v="24"/>
  </r>
  <r>
    <n v="174"/>
    <n v="33"/>
    <n v="179538"/>
    <d v="2014-04-07T00:00:00"/>
    <s v="IN"/>
    <s v="250/500"/>
    <n v="2000"/>
    <n v="1124.43"/>
    <n v="0"/>
    <n v="477346"/>
    <s v="FEMALE"/>
    <s v="College"/>
    <s v="Farming-Fishing"/>
    <s v="Own-Child"/>
    <n v="0"/>
    <n v="0"/>
    <d v="2015-01-16T00:00:00"/>
    <s v="Multi-Vehicle Collision"/>
    <s v="Rear Collision"/>
    <s v="Total Loss"/>
    <s v="Ambulance"/>
    <s v="WV"/>
    <s v="Northbrook"/>
    <n v="14"/>
    <n v="3"/>
    <s v="Yes"/>
    <n v="0"/>
    <x v="0"/>
    <x v="1"/>
    <x v="68"/>
    <x v="618"/>
    <x v="67"/>
    <n v="30940"/>
    <x v="8"/>
    <x v="23"/>
    <x v="20"/>
    <x v="0"/>
    <s v="High"/>
    <s v="Afternoon"/>
    <x v="24"/>
  </r>
  <r>
    <n v="103"/>
    <n v="26"/>
    <n v="979544"/>
    <d v="2014-04-21T00:00:00"/>
    <s v="IL"/>
    <s v="100/300"/>
    <n v="500"/>
    <n v="1354.83"/>
    <n v="0"/>
    <n v="475173"/>
    <s v="MALE"/>
    <s v="MD"/>
    <s v="Tech-Support"/>
    <s v="Husband"/>
    <n v="66300"/>
    <n v="0"/>
    <d v="2015-01-18T00:00:00"/>
    <s v="Multi-Vehicle Collision"/>
    <s v="Front Collision"/>
    <s v="Minor Damage"/>
    <s v="Police"/>
    <s v="NY"/>
    <s v="Arlington"/>
    <n v="14"/>
    <n v="2"/>
    <s v="No"/>
    <n v="2"/>
    <x v="2"/>
    <x v="0"/>
    <x v="742"/>
    <x v="380"/>
    <x v="381"/>
    <n v="32480"/>
    <x v="12"/>
    <x v="36"/>
    <x v="16"/>
    <x v="0"/>
    <s v="Low"/>
    <s v="Afternoon"/>
    <x v="24"/>
  </r>
  <r>
    <n v="210"/>
    <n v="35"/>
    <n v="998192"/>
    <d v="2014-04-25T00:00:00"/>
    <s v="IL"/>
    <s v="100/300"/>
    <n v="500"/>
    <n v="1433.24"/>
    <n v="0"/>
    <n v="476203"/>
    <s v="FEMALE"/>
    <s v="College"/>
    <s v="Exec-Managerial"/>
    <s v="Not-In-Family"/>
    <n v="0"/>
    <n v="-19500"/>
    <d v="2015-02-22T00:00:00"/>
    <s v="Multi-Vehicle Collision"/>
    <s v="Side Collision"/>
    <s v="Total Loss"/>
    <s v="Fire"/>
    <s v="WV"/>
    <s v="River wood"/>
    <n v="11"/>
    <n v="3"/>
    <s v="No"/>
    <n v="2"/>
    <x v="0"/>
    <x v="0"/>
    <x v="743"/>
    <x v="619"/>
    <x v="611"/>
    <n v="19110"/>
    <x v="8"/>
    <x v="13"/>
    <x v="17"/>
    <x v="1"/>
    <s v="Low"/>
    <s v="Morning"/>
    <x v="24"/>
  </r>
  <r>
    <n v="428"/>
    <n v="53"/>
    <n v="328387"/>
    <d v="2014-05-06T00:00:00"/>
    <s v="IL"/>
    <s v="100/300"/>
    <n v="1000"/>
    <n v="1496.44"/>
    <n v="0"/>
    <n v="616884"/>
    <s v="FEMALE"/>
    <s v="High School"/>
    <s v="Tech-Support"/>
    <s v="Unmarried"/>
    <n v="0"/>
    <n v="0"/>
    <d v="2015-02-16T00:00:00"/>
    <s v="Parked Car"/>
    <s v="Unknown"/>
    <s v="Trivial Damage"/>
    <s v="Police"/>
    <s v="NC"/>
    <s v="Springfield"/>
    <n v="9"/>
    <n v="1"/>
    <s v="Yes"/>
    <n v="2"/>
    <x v="2"/>
    <x v="2"/>
    <x v="695"/>
    <x v="290"/>
    <x v="295"/>
    <n v="5040"/>
    <x v="0"/>
    <x v="25"/>
    <x v="18"/>
    <x v="0"/>
    <s v="Medium"/>
    <s v="Morning"/>
    <x v="24"/>
  </r>
  <r>
    <n v="107"/>
    <n v="26"/>
    <n v="727792"/>
    <d v="2014-05-19T00:00:00"/>
    <s v="OH"/>
    <s v="100/300"/>
    <n v="500"/>
    <n v="974.59"/>
    <n v="0"/>
    <n v="466838"/>
    <s v="FEMALE"/>
    <s v="JD"/>
    <s v="Armed-Forces"/>
    <s v="Wife"/>
    <n v="62800"/>
    <n v="0"/>
    <d v="2015-01-18T00:00:00"/>
    <s v="Multi-Vehicle Collision"/>
    <s v="Rear Collision"/>
    <s v="Minor Damage"/>
    <s v="Ambulance"/>
    <s v="NY"/>
    <s v="Arlington"/>
    <n v="14"/>
    <n v="3"/>
    <s v="Unknown"/>
    <n v="1"/>
    <x v="1"/>
    <x v="2"/>
    <x v="744"/>
    <x v="179"/>
    <x v="163"/>
    <n v="35820"/>
    <x v="1"/>
    <x v="30"/>
    <x v="8"/>
    <x v="0"/>
    <s v="Low"/>
    <s v="Afternoon"/>
    <x v="24"/>
  </r>
  <r>
    <n v="330"/>
    <n v="47"/>
    <n v="912665"/>
    <d v="2014-05-28T00:00:00"/>
    <s v="IL"/>
    <s v="100/300"/>
    <n v="2000"/>
    <n v="1133.27"/>
    <n v="0"/>
    <n v="432218"/>
    <s v="FEMALE"/>
    <s v="High School"/>
    <s v="Craft-Repair"/>
    <s v="Wife"/>
    <n v="0"/>
    <n v="-56400"/>
    <d v="2015-03-01T00:00:00"/>
    <s v="Multi-Vehicle Collision"/>
    <s v="Side Collision"/>
    <s v="Total Loss"/>
    <s v="Other"/>
    <s v="NY"/>
    <s v="Northbrook"/>
    <n v="20"/>
    <n v="2"/>
    <s v="Unknown"/>
    <n v="0"/>
    <x v="2"/>
    <x v="1"/>
    <x v="240"/>
    <x v="620"/>
    <x v="612"/>
    <n v="44000"/>
    <x v="2"/>
    <x v="11"/>
    <x v="10"/>
    <x v="1"/>
    <s v="High"/>
    <s v="Evening"/>
    <x v="24"/>
  </r>
  <r>
    <n v="216"/>
    <n v="38"/>
    <n v="421940"/>
    <d v="2014-06-03T00:00:00"/>
    <s v="IN"/>
    <s v="100/300"/>
    <n v="1000"/>
    <n v="1384.64"/>
    <n v="5000000"/>
    <n v="600754"/>
    <s v="FEMALE"/>
    <s v="Associate"/>
    <s v="Tech-Support"/>
    <s v="Unmarried"/>
    <n v="0"/>
    <n v="0"/>
    <d v="2015-01-09T00:00:00"/>
    <s v="Single Vehicle Collision"/>
    <s v="Rear Collision"/>
    <s v="Total Loss"/>
    <s v="Police"/>
    <s v="VA"/>
    <s v="Columbus"/>
    <n v="16"/>
    <n v="1"/>
    <s v="Unknown"/>
    <n v="2"/>
    <x v="3"/>
    <x v="2"/>
    <x v="745"/>
    <x v="621"/>
    <x v="100"/>
    <n v="38850"/>
    <x v="13"/>
    <x v="37"/>
    <x v="13"/>
    <x v="1"/>
    <s v="Medium"/>
    <s v="Afternoon"/>
    <x v="24"/>
  </r>
  <r>
    <n v="228"/>
    <n v="44"/>
    <n v="367455"/>
    <d v="2014-06-06T00:00:00"/>
    <s v="IL"/>
    <s v="500/1000"/>
    <n v="1000"/>
    <n v="1583.91"/>
    <n v="6000000"/>
    <n v="610706"/>
    <s v="MALE"/>
    <s v="Associate"/>
    <s v="Sales"/>
    <s v="Unmarried"/>
    <n v="66000"/>
    <n v="-46000"/>
    <d v="2015-02-17T00:00:00"/>
    <s v="Vehicle Theft"/>
    <s v="Unknown"/>
    <s v="Minor Damage"/>
    <s v="None"/>
    <s v="NY"/>
    <s v="Arlington"/>
    <n v="20"/>
    <n v="1"/>
    <s v="No"/>
    <n v="0"/>
    <x v="0"/>
    <x v="2"/>
    <x v="356"/>
    <x v="127"/>
    <x v="138"/>
    <n v="4550"/>
    <x v="10"/>
    <x v="19"/>
    <x v="4"/>
    <x v="0"/>
    <s v="Medium"/>
    <s v="Evening"/>
    <x v="24"/>
  </r>
  <r>
    <n v="119"/>
    <n v="32"/>
    <n v="343161"/>
    <d v="2014-06-10T00:00:00"/>
    <s v="IL"/>
    <s v="500/1000"/>
    <n v="1000"/>
    <n v="993.51"/>
    <n v="0"/>
    <n v="468767"/>
    <s v="MALE"/>
    <s v="High School"/>
    <s v="Armed-Forces"/>
    <s v="Unmarried"/>
    <n v="0"/>
    <n v="-49500"/>
    <d v="2015-01-12T00:00:00"/>
    <s v="Single Vehicle Collision"/>
    <s v="Side Collision"/>
    <s v="Minor Damage"/>
    <s v="Other"/>
    <s v="WV"/>
    <s v="Hillsdale"/>
    <n v="12"/>
    <n v="1"/>
    <s v="No"/>
    <n v="0"/>
    <x v="3"/>
    <x v="1"/>
    <x v="746"/>
    <x v="622"/>
    <x v="613"/>
    <n v="39410"/>
    <x v="11"/>
    <x v="35"/>
    <x v="1"/>
    <x v="0"/>
    <s v="Medium"/>
    <s v="Afternoon"/>
    <x v="24"/>
  </r>
  <r>
    <n v="183"/>
    <n v="38"/>
    <n v="439844"/>
    <d v="2014-06-11T00:00:00"/>
    <s v="IL"/>
    <s v="250/500"/>
    <n v="500"/>
    <n v="1543.68"/>
    <n v="0"/>
    <n v="606988"/>
    <s v="FEMALE"/>
    <s v="Masters"/>
    <s v="Prof-Specialty"/>
    <s v="Not-In-Family"/>
    <n v="20200"/>
    <n v="0"/>
    <d v="2015-01-24T00:00:00"/>
    <s v="Single Vehicle Collision"/>
    <s v="Side Collision"/>
    <s v="Major Damage"/>
    <s v="Police"/>
    <s v="NC"/>
    <s v="Hillsdale"/>
    <n v="17"/>
    <n v="1"/>
    <s v="No"/>
    <n v="0"/>
    <x v="0"/>
    <x v="1"/>
    <x v="747"/>
    <x v="623"/>
    <x v="614"/>
    <n v="37760"/>
    <x v="3"/>
    <x v="10"/>
    <x v="19"/>
    <x v="1"/>
    <s v="Low"/>
    <s v="Afternoon"/>
    <x v="24"/>
  </r>
  <r>
    <n v="140"/>
    <n v="30"/>
    <n v="521592"/>
    <d v="2014-06-15T00:00:00"/>
    <s v="IL"/>
    <s v="100/300"/>
    <n v="500"/>
    <n v="1354.2"/>
    <n v="0"/>
    <n v="438775"/>
    <s v="FEMALE"/>
    <s v="College"/>
    <s v="Adm-Clerical"/>
    <s v="Wife"/>
    <n v="100500"/>
    <n v="0"/>
    <d v="2015-02-10T00:00:00"/>
    <s v="Multi-Vehicle Collision"/>
    <s v="Side Collision"/>
    <s v="Minor Damage"/>
    <s v="Other"/>
    <s v="SC"/>
    <s v="Columbus"/>
    <n v="4"/>
    <n v="4"/>
    <s v="Unknown"/>
    <n v="0"/>
    <x v="1"/>
    <x v="0"/>
    <x v="296"/>
    <x v="624"/>
    <x v="272"/>
    <n v="43760"/>
    <x v="1"/>
    <x v="1"/>
    <x v="17"/>
    <x v="0"/>
    <s v="Low"/>
    <s v="Night"/>
    <x v="24"/>
  </r>
  <r>
    <n v="208"/>
    <n v="41"/>
    <n v="501692"/>
    <d v="2014-06-24T00:00:00"/>
    <s v="IN"/>
    <s v="100/300"/>
    <n v="1000"/>
    <n v="1134.68"/>
    <n v="0"/>
    <n v="464145"/>
    <s v="FEMALE"/>
    <s v="College"/>
    <s v="Tech-Support"/>
    <s v="Husband"/>
    <n v="0"/>
    <n v="0"/>
    <d v="2015-01-20T00:00:00"/>
    <s v="Single Vehicle Collision"/>
    <s v="Rear Collision"/>
    <s v="Major Damage"/>
    <s v="Ambulance"/>
    <s v="SC"/>
    <s v="North bend"/>
    <n v="18"/>
    <n v="1"/>
    <s v="No"/>
    <n v="2"/>
    <x v="2"/>
    <x v="0"/>
    <x v="366"/>
    <x v="374"/>
    <x v="375"/>
    <n v="48510"/>
    <x v="12"/>
    <x v="27"/>
    <x v="9"/>
    <x v="0"/>
    <s v="Medium"/>
    <s v="Evening"/>
    <x v="24"/>
  </r>
  <r>
    <n v="285"/>
    <n v="44"/>
    <n v="212580"/>
    <d v="2014-07-05T00:00:00"/>
    <s v="IL"/>
    <s v="500/1000"/>
    <n v="1000"/>
    <n v="1594.45"/>
    <n v="0"/>
    <n v="452747"/>
    <s v="MALE"/>
    <s v="High School"/>
    <s v="Handlers-Cleaners"/>
    <s v="Husband"/>
    <n v="0"/>
    <n v="0"/>
    <d v="2015-02-05T00:00:00"/>
    <s v="Multi-Vehicle Collision"/>
    <s v="Side Collision"/>
    <s v="Total Loss"/>
    <s v="Fire"/>
    <s v="NC"/>
    <s v="Columbus"/>
    <n v="17"/>
    <n v="2"/>
    <s v="Yes"/>
    <n v="2"/>
    <x v="3"/>
    <x v="2"/>
    <x v="748"/>
    <x v="625"/>
    <x v="202"/>
    <n v="41760"/>
    <x v="8"/>
    <x v="13"/>
    <x v="17"/>
    <x v="0"/>
    <s v="Medium"/>
    <s v="Afternoon"/>
    <x v="24"/>
  </r>
  <r>
    <n v="143"/>
    <n v="31"/>
    <n v="425631"/>
    <d v="2014-07-05T00:00:00"/>
    <s v="IL"/>
    <s v="250/500"/>
    <n v="500"/>
    <n v="1163.83"/>
    <n v="0"/>
    <n v="604874"/>
    <s v="MALE"/>
    <s v="Associate"/>
    <s v="Protective-Serv"/>
    <s v="Husband"/>
    <n v="37700"/>
    <n v="0"/>
    <d v="2015-02-21T00:00:00"/>
    <s v="Multi-Vehicle Collision"/>
    <s v="Side Collision"/>
    <s v="Major Damage"/>
    <s v="Other"/>
    <s v="NC"/>
    <s v="Arlington"/>
    <n v="21"/>
    <n v="4"/>
    <s v="Yes"/>
    <n v="2"/>
    <x v="1"/>
    <x v="0"/>
    <x v="723"/>
    <x v="626"/>
    <x v="615"/>
    <n v="55360"/>
    <x v="3"/>
    <x v="3"/>
    <x v="10"/>
    <x v="0"/>
    <s v="Low"/>
    <s v="Evening"/>
    <x v="24"/>
  </r>
  <r>
    <n v="280"/>
    <n v="48"/>
    <n v="180008"/>
    <d v="2014-07-16T00:00:00"/>
    <s v="IL"/>
    <s v="250/500"/>
    <n v="1000"/>
    <n v="1387.35"/>
    <n v="0"/>
    <n v="477415"/>
    <s v="MALE"/>
    <s v="JD"/>
    <s v="Transport-Moving"/>
    <s v="Not-In-Family"/>
    <n v="0"/>
    <n v="-72000"/>
    <d v="2015-02-04T00:00:00"/>
    <s v="Single Vehicle Collision"/>
    <s v="Front Collision"/>
    <s v="Minor Damage"/>
    <s v="Fire"/>
    <s v="WV"/>
    <s v="Hillsdale"/>
    <n v="16"/>
    <n v="1"/>
    <s v="No"/>
    <n v="2"/>
    <x v="2"/>
    <x v="0"/>
    <x v="749"/>
    <x v="422"/>
    <x v="616"/>
    <n v="40880"/>
    <x v="11"/>
    <x v="35"/>
    <x v="14"/>
    <x v="0"/>
    <s v="Medium"/>
    <s v="Afternoon"/>
    <x v="24"/>
  </r>
  <r>
    <n v="99"/>
    <n v="32"/>
    <n v="130930"/>
    <d v="2014-07-23T00:00:00"/>
    <s v="IN"/>
    <s v="100/300"/>
    <n v="1000"/>
    <n v="1058.21"/>
    <n v="3000000"/>
    <n v="618655"/>
    <s v="MALE"/>
    <s v="JD"/>
    <s v="Craft-Repair"/>
    <s v="Unmarried"/>
    <n v="0"/>
    <n v="0"/>
    <d v="2015-01-10T00:00:00"/>
    <s v="Single Vehicle Collision"/>
    <s v="Front Collision"/>
    <s v="Total Loss"/>
    <s v="Fire"/>
    <s v="NY"/>
    <s v="Arlington"/>
    <n v="17"/>
    <n v="1"/>
    <s v="Yes"/>
    <n v="1"/>
    <x v="0"/>
    <x v="2"/>
    <x v="750"/>
    <x v="559"/>
    <x v="553"/>
    <n v="31990"/>
    <x v="4"/>
    <x v="29"/>
    <x v="10"/>
    <x v="0"/>
    <s v="Medium"/>
    <s v="Afternoon"/>
    <x v="24"/>
  </r>
  <r>
    <n v="206"/>
    <n v="39"/>
    <n v="965768"/>
    <d v="2014-07-27T00:00:00"/>
    <s v="IN"/>
    <s v="250/500"/>
    <n v="1000"/>
    <n v="1302.4000000000001"/>
    <n v="6000000"/>
    <n v="603948"/>
    <s v="MALE"/>
    <s v="JD"/>
    <s v="Craft-Repair"/>
    <s v="Unmarried"/>
    <n v="47200"/>
    <n v="-69700"/>
    <d v="2015-02-17T00:00:00"/>
    <s v="Multi-Vehicle Collision"/>
    <s v="Rear Collision"/>
    <s v="Total Loss"/>
    <s v="Ambulance"/>
    <s v="NY"/>
    <s v="Hillsdale"/>
    <n v="12"/>
    <n v="3"/>
    <s v="No"/>
    <n v="2"/>
    <x v="3"/>
    <x v="1"/>
    <x v="751"/>
    <x v="627"/>
    <x v="442"/>
    <n v="23100"/>
    <x v="2"/>
    <x v="2"/>
    <x v="18"/>
    <x v="0"/>
    <s v="Medium"/>
    <s v="Afternoon"/>
    <x v="24"/>
  </r>
  <r>
    <n v="5"/>
    <n v="26"/>
    <n v="924318"/>
    <d v="2014-07-27T00:00:00"/>
    <s v="IL"/>
    <s v="250/500"/>
    <n v="2000"/>
    <n v="1137.02"/>
    <n v="0"/>
    <n v="468872"/>
    <s v="FEMALE"/>
    <s v="PhD"/>
    <s v="Farming-Fishing"/>
    <s v="Not-In-Family"/>
    <n v="31500"/>
    <n v="0"/>
    <d v="2015-01-25T00:00:00"/>
    <s v="Single Vehicle Collision"/>
    <s v="Rear Collision"/>
    <s v="Total Loss"/>
    <s v="Ambulance"/>
    <s v="WV"/>
    <s v="Springfield"/>
    <n v="22"/>
    <n v="1"/>
    <s v="Yes"/>
    <n v="1"/>
    <x v="3"/>
    <x v="0"/>
    <x v="752"/>
    <x v="628"/>
    <x v="617"/>
    <n v="56070"/>
    <x v="3"/>
    <x v="3"/>
    <x v="7"/>
    <x v="0"/>
    <s v="High"/>
    <s v="Evening"/>
    <x v="24"/>
  </r>
  <r>
    <n v="297"/>
    <n v="48"/>
    <n v="264221"/>
    <d v="2014-07-28T00:00:00"/>
    <s v="IL"/>
    <s v="500/1000"/>
    <n v="1000"/>
    <n v="1243.68"/>
    <n v="0"/>
    <n v="463331"/>
    <s v="MALE"/>
    <s v="Masters"/>
    <s v="Protective-Serv"/>
    <s v="Wife"/>
    <n v="0"/>
    <n v="-71400"/>
    <d v="2015-02-20T00:00:00"/>
    <s v="Multi-Vehicle Collision"/>
    <s v="Front Collision"/>
    <s v="Major Damage"/>
    <s v="Other"/>
    <s v="NY"/>
    <s v="Springfield"/>
    <n v="18"/>
    <n v="3"/>
    <s v="Unknown"/>
    <n v="0"/>
    <x v="2"/>
    <x v="0"/>
    <x v="753"/>
    <x v="451"/>
    <x v="5"/>
    <n v="48090"/>
    <x v="6"/>
    <x v="8"/>
    <x v="8"/>
    <x v="1"/>
    <s v="Medium"/>
    <s v="Evening"/>
    <x v="24"/>
  </r>
  <r>
    <n v="10"/>
    <n v="19"/>
    <n v="216738"/>
    <d v="2014-08-05T00:00:00"/>
    <s v="IN"/>
    <s v="250/500"/>
    <n v="1000"/>
    <n v="1185.78"/>
    <n v="0"/>
    <n v="478837"/>
    <s v="FEMALE"/>
    <s v="JD"/>
    <s v="Craft-Repair"/>
    <s v="Wife"/>
    <n v="0"/>
    <n v="-60700"/>
    <d v="2015-02-01T00:00:00"/>
    <s v="Single Vehicle Collision"/>
    <s v="Side Collision"/>
    <s v="Minor Damage"/>
    <s v="Police"/>
    <s v="NC"/>
    <s v="North bend"/>
    <n v="5"/>
    <n v="1"/>
    <s v="Unknown"/>
    <n v="0"/>
    <x v="2"/>
    <x v="0"/>
    <x v="703"/>
    <x v="629"/>
    <x v="541"/>
    <n v="35600"/>
    <x v="10"/>
    <x v="21"/>
    <x v="1"/>
    <x v="1"/>
    <s v="Medium"/>
    <s v="Night"/>
    <x v="24"/>
  </r>
  <r>
    <n v="195"/>
    <n v="39"/>
    <n v="282195"/>
    <d v="2014-08-17T00:00:00"/>
    <s v="OH"/>
    <s v="250/500"/>
    <n v="1000"/>
    <n v="1393.57"/>
    <n v="0"/>
    <n v="478423"/>
    <s v="MALE"/>
    <s v="PhD"/>
    <s v="Machine-Op-Inspct"/>
    <s v="Not-In-Family"/>
    <n v="47600"/>
    <n v="-39600"/>
    <d v="2015-02-27T00:00:00"/>
    <s v="Parked Car"/>
    <s v="Unknown"/>
    <s v="Minor Damage"/>
    <s v="Police"/>
    <s v="VA"/>
    <s v="North bend"/>
    <n v="5"/>
    <n v="1"/>
    <s v="No"/>
    <n v="0"/>
    <x v="0"/>
    <x v="1"/>
    <x v="181"/>
    <x v="9"/>
    <x v="120"/>
    <n v="1680"/>
    <x v="2"/>
    <x v="11"/>
    <x v="4"/>
    <x v="0"/>
    <s v="Medium"/>
    <s v="Night"/>
    <x v="24"/>
  </r>
  <r>
    <n v="27"/>
    <n v="32"/>
    <n v="327856"/>
    <d v="2014-08-27T00:00:00"/>
    <s v="OH"/>
    <s v="100/300"/>
    <n v="500"/>
    <n v="1008.38"/>
    <n v="0"/>
    <n v="472803"/>
    <s v="FEMALE"/>
    <s v="PhD"/>
    <s v="Adm-Clerical"/>
    <s v="Other-Relative"/>
    <n v="37900"/>
    <n v="0"/>
    <d v="2015-02-01T00:00:00"/>
    <s v="Single Vehicle Collision"/>
    <s v="Front Collision"/>
    <s v="Total Loss"/>
    <s v="Ambulance"/>
    <s v="SC"/>
    <s v="Arlington"/>
    <n v="11"/>
    <n v="1"/>
    <s v="No"/>
    <n v="1"/>
    <x v="1"/>
    <x v="0"/>
    <x v="526"/>
    <x v="274"/>
    <x v="279"/>
    <n v="43050"/>
    <x v="4"/>
    <x v="4"/>
    <x v="18"/>
    <x v="0"/>
    <s v="Low"/>
    <s v="Morning"/>
    <x v="24"/>
  </r>
  <r>
    <n v="86"/>
    <n v="29"/>
    <n v="925128"/>
    <d v="2014-08-30T00:00:00"/>
    <s v="IL"/>
    <s v="100/300"/>
    <n v="2000"/>
    <n v="1409.06"/>
    <n v="0"/>
    <n v="610302"/>
    <s v="MALE"/>
    <s v="High School"/>
    <s v="Prof-Specialty"/>
    <s v="Husband"/>
    <n v="74200"/>
    <n v="-68100"/>
    <d v="2015-01-30T00:00:00"/>
    <s v="Single Vehicle Collision"/>
    <s v="Front Collision"/>
    <s v="Minor Damage"/>
    <s v="Police"/>
    <s v="NY"/>
    <s v="Northbrook"/>
    <n v="0"/>
    <n v="1"/>
    <s v="No"/>
    <n v="2"/>
    <x v="2"/>
    <x v="1"/>
    <x v="487"/>
    <x v="519"/>
    <x v="618"/>
    <n v="38720"/>
    <x v="10"/>
    <x v="15"/>
    <x v="6"/>
    <x v="0"/>
    <s v="High"/>
    <s v="Night"/>
    <x v="24"/>
  </r>
  <r>
    <n v="101"/>
    <n v="29"/>
    <n v="788502"/>
    <d v="2014-08-31T00:00:00"/>
    <s v="OH"/>
    <s v="250/500"/>
    <n v="500"/>
    <n v="1380.89"/>
    <n v="0"/>
    <n v="620197"/>
    <s v="MALE"/>
    <s v="PhD"/>
    <s v="Armed-Forces"/>
    <s v="Own-Child"/>
    <n v="30000"/>
    <n v="-53000"/>
    <d v="2015-02-28T00:00:00"/>
    <s v="Multi-Vehicle Collision"/>
    <s v="Rear Collision"/>
    <s v="Minor Damage"/>
    <s v="Ambulance"/>
    <s v="SC"/>
    <s v="Arlington"/>
    <n v="0"/>
    <n v="3"/>
    <s v="Unknown"/>
    <n v="2"/>
    <x v="0"/>
    <x v="0"/>
    <x v="754"/>
    <x v="630"/>
    <x v="213"/>
    <n v="42770"/>
    <x v="11"/>
    <x v="17"/>
    <x v="9"/>
    <x v="0"/>
    <s v="Low"/>
    <s v="Night"/>
    <x v="24"/>
  </r>
  <r>
    <n v="102"/>
    <n v="32"/>
    <n v="783494"/>
    <d v="2014-09-02T00:00:00"/>
    <s v="OH"/>
    <s v="100/300"/>
    <n v="500"/>
    <n v="1537.07"/>
    <n v="3000000"/>
    <n v="457733"/>
    <s v="MALE"/>
    <s v="JD"/>
    <s v="Tech-Support"/>
    <s v="Wife"/>
    <n v="0"/>
    <n v="0"/>
    <d v="2015-02-04T00:00:00"/>
    <s v="Single Vehicle Collision"/>
    <s v="Side Collision"/>
    <s v="Total Loss"/>
    <s v="Other"/>
    <s v="OH"/>
    <s v="North bend"/>
    <n v="11"/>
    <n v="1"/>
    <s v="No"/>
    <n v="1"/>
    <x v="1"/>
    <x v="2"/>
    <x v="755"/>
    <x v="631"/>
    <x v="619"/>
    <n v="33180"/>
    <x v="9"/>
    <x v="34"/>
    <x v="5"/>
    <x v="1"/>
    <s v="Low"/>
    <s v="Morning"/>
    <x v="24"/>
  </r>
  <r>
    <n v="80"/>
    <n v="27"/>
    <n v="143038"/>
    <d v="2014-09-17T00:00:00"/>
    <s v="OH"/>
    <s v="500/1000"/>
    <n v="500"/>
    <n v="795.31"/>
    <n v="0"/>
    <n v="441923"/>
    <s v="MALE"/>
    <s v="JD"/>
    <s v="Farming-Fishing"/>
    <s v="Husband"/>
    <n v="0"/>
    <n v="-51000"/>
    <d v="2015-02-12T00:00:00"/>
    <s v="Multi-Vehicle Collision"/>
    <s v="Rear Collision"/>
    <s v="Major Damage"/>
    <s v="Police"/>
    <s v="OH"/>
    <s v="Arlington"/>
    <n v="16"/>
    <n v="3"/>
    <s v="Yes"/>
    <n v="1"/>
    <x v="3"/>
    <x v="0"/>
    <x v="756"/>
    <x v="632"/>
    <x v="326"/>
    <n v="29680"/>
    <x v="2"/>
    <x v="11"/>
    <x v="15"/>
    <x v="1"/>
    <s v="Low"/>
    <s v="Afternoon"/>
    <x v="24"/>
  </r>
  <r>
    <n v="166"/>
    <n v="34"/>
    <n v="405533"/>
    <d v="2014-10-03T00:00:00"/>
    <s v="OH"/>
    <s v="100/300"/>
    <n v="1000"/>
    <n v="1083.72"/>
    <n v="0"/>
    <n v="617774"/>
    <s v="FEMALE"/>
    <s v="High School"/>
    <s v="Machine-Op-Inspct"/>
    <s v="Wife"/>
    <n v="65600"/>
    <n v="-68200"/>
    <d v="2015-02-09T00:00:00"/>
    <s v="Single Vehicle Collision"/>
    <s v="Side Collision"/>
    <s v="Total Loss"/>
    <s v="Other"/>
    <s v="NY"/>
    <s v="Columbus"/>
    <n v="18"/>
    <n v="1"/>
    <s v="No"/>
    <n v="0"/>
    <x v="2"/>
    <x v="1"/>
    <x v="636"/>
    <x v="565"/>
    <x v="532"/>
    <n v="43920"/>
    <x v="0"/>
    <x v="25"/>
    <x v="6"/>
    <x v="0"/>
    <s v="Medium"/>
    <s v="Evening"/>
    <x v="24"/>
  </r>
  <r>
    <n v="328"/>
    <n v="48"/>
    <n v="521585"/>
    <d v="2014-10-17T00:00:00"/>
    <s v="OH"/>
    <s v="250/500"/>
    <n v="1000"/>
    <n v="1406.91"/>
    <n v="0"/>
    <n v="466132"/>
    <s v="MALE"/>
    <s v="MD"/>
    <s v="Craft-Repair"/>
    <s v="Husband"/>
    <n v="53300"/>
    <n v="0"/>
    <d v="2015-01-25T00:00:00"/>
    <s v="Single Vehicle Collision"/>
    <s v="Side Collision"/>
    <s v="Major Damage"/>
    <s v="Police"/>
    <s v="SC"/>
    <s v="Columbus"/>
    <n v="5"/>
    <n v="1"/>
    <s v="Yes"/>
    <n v="1"/>
    <x v="2"/>
    <x v="1"/>
    <x v="213"/>
    <x v="578"/>
    <x v="620"/>
    <n v="52080"/>
    <x v="8"/>
    <x v="18"/>
    <x v="5"/>
    <x v="1"/>
    <s v="Medium"/>
    <s v="Night"/>
    <x v="24"/>
  </r>
  <r>
    <n v="29"/>
    <n v="25"/>
    <n v="235220"/>
    <d v="2014-11-01T00:00:00"/>
    <s v="IL"/>
    <s v="250/500"/>
    <n v="2000"/>
    <n v="1352.83"/>
    <n v="0"/>
    <n v="464959"/>
    <s v="MALE"/>
    <s v="Masters"/>
    <s v="Farming-Fishing"/>
    <s v="Own-Child"/>
    <n v="0"/>
    <n v="-71700"/>
    <d v="2015-01-22T00:00:00"/>
    <s v="Multi-Vehicle Collision"/>
    <s v="Rear Collision"/>
    <s v="Minor Damage"/>
    <s v="Other"/>
    <s v="SC"/>
    <s v="Hillsdale"/>
    <n v="4"/>
    <n v="4"/>
    <s v="Yes"/>
    <n v="1"/>
    <x v="2"/>
    <x v="1"/>
    <x v="757"/>
    <x v="456"/>
    <x v="621"/>
    <n v="50470"/>
    <x v="1"/>
    <x v="1"/>
    <x v="18"/>
    <x v="1"/>
    <s v="High"/>
    <s v="Night"/>
    <x v="24"/>
  </r>
  <r>
    <n v="178"/>
    <n v="38"/>
    <n v="987524"/>
    <d v="2014-11-13T00:00:00"/>
    <s v="IL"/>
    <s v="250/500"/>
    <n v="500"/>
    <n v="1381.14"/>
    <n v="0"/>
    <n v="472253"/>
    <s v="FEMALE"/>
    <s v="College"/>
    <s v="Other-Service"/>
    <s v="Wife"/>
    <n v="0"/>
    <n v="0"/>
    <d v="2015-02-22T00:00:00"/>
    <s v="Multi-Vehicle Collision"/>
    <s v="Rear Collision"/>
    <s v="Minor Damage"/>
    <s v="Other"/>
    <s v="NY"/>
    <s v="Northbrook"/>
    <n v="10"/>
    <n v="3"/>
    <s v="No"/>
    <n v="0"/>
    <x v="3"/>
    <x v="2"/>
    <x v="66"/>
    <x v="633"/>
    <x v="622"/>
    <n v="41600"/>
    <x v="11"/>
    <x v="35"/>
    <x v="1"/>
    <x v="0"/>
    <s v="Low"/>
    <s v="Morning"/>
    <x v="24"/>
  </r>
  <r>
    <n v="32"/>
    <n v="26"/>
    <n v="412703"/>
    <d v="2014-11-14T00:00:00"/>
    <s v="OH"/>
    <s v="100/300"/>
    <n v="2000"/>
    <n v="1260.32"/>
    <n v="6000000"/>
    <n v="460760"/>
    <s v="MALE"/>
    <s v="JD"/>
    <s v="Other-Service"/>
    <s v="Not-In-Family"/>
    <n v="0"/>
    <n v="-79800"/>
    <d v="2015-02-28T00:00:00"/>
    <s v="Single Vehicle Collision"/>
    <s v="Side Collision"/>
    <s v="Total Loss"/>
    <s v="Fire"/>
    <s v="VA"/>
    <s v="Northbrook"/>
    <n v="16"/>
    <n v="1"/>
    <s v="Unknown"/>
    <n v="1"/>
    <x v="2"/>
    <x v="0"/>
    <x v="758"/>
    <x v="634"/>
    <x v="623"/>
    <n v="31850"/>
    <x v="6"/>
    <x v="8"/>
    <x v="4"/>
    <x v="0"/>
    <s v="High"/>
    <s v="Afternoon"/>
    <x v="24"/>
  </r>
  <r>
    <n v="80"/>
    <n v="28"/>
    <n v="998865"/>
    <d v="2014-12-05T00:00:00"/>
    <s v="IL"/>
    <s v="500/1000"/>
    <n v="1000"/>
    <n v="1740.57"/>
    <n v="0"/>
    <n v="442142"/>
    <s v="FEMALE"/>
    <s v="College"/>
    <s v="Farming-Fishing"/>
    <s v="Wife"/>
    <n v="0"/>
    <n v="-18600"/>
    <d v="2015-01-20T00:00:00"/>
    <s v="Single Vehicle Collision"/>
    <s v="Rear Collision"/>
    <s v="Major Damage"/>
    <s v="Police"/>
    <s v="SC"/>
    <s v="North bend"/>
    <n v="3"/>
    <n v="1"/>
    <s v="Unknown"/>
    <n v="0"/>
    <x v="0"/>
    <x v="0"/>
    <x v="715"/>
    <x v="597"/>
    <x v="589"/>
    <n v="26040"/>
    <x v="4"/>
    <x v="4"/>
    <x v="1"/>
    <x v="0"/>
    <s v="Medium"/>
    <s v="Night"/>
    <x v="24"/>
  </r>
  <r>
    <n v="404"/>
    <n v="53"/>
    <n v="739447"/>
    <d v="2014-12-10T00:00:00"/>
    <s v="IN"/>
    <s v="250/500"/>
    <n v="500"/>
    <n v="767.14"/>
    <n v="0"/>
    <n v="466201"/>
    <s v="MALE"/>
    <s v="Associate"/>
    <s v="Sales"/>
    <s v="Not-In-Family"/>
    <n v="25500"/>
    <n v="-36700"/>
    <d v="2015-01-14T00:00:00"/>
    <s v="Parked Car"/>
    <s v="Unknown"/>
    <s v="Trivial Damage"/>
    <s v="Police"/>
    <s v="WV"/>
    <s v="Columbus"/>
    <n v="8"/>
    <n v="1"/>
    <s v="No"/>
    <n v="0"/>
    <x v="0"/>
    <x v="2"/>
    <x v="759"/>
    <x v="635"/>
    <x v="624"/>
    <n v="6160"/>
    <x v="7"/>
    <x v="16"/>
    <x v="8"/>
    <x v="0"/>
    <s v="Low"/>
    <s v="Morning"/>
    <x v="24"/>
  </r>
  <r>
    <n v="256"/>
    <n v="43"/>
    <n v="883980"/>
    <d v="2014-12-13T00:00:00"/>
    <s v="OH"/>
    <s v="100/300"/>
    <n v="500"/>
    <n v="1203.17"/>
    <n v="0"/>
    <n v="455810"/>
    <s v="FEMALE"/>
    <s v="MD"/>
    <s v="Prof-Specialty"/>
    <s v="Unmarried"/>
    <n v="56700"/>
    <n v="-65600"/>
    <d v="2015-02-06T00:00:00"/>
    <s v="Single Vehicle Collision"/>
    <s v="Rear Collision"/>
    <s v="Total Loss"/>
    <s v="Fire"/>
    <s v="WV"/>
    <s v="Hillsdale"/>
    <n v="11"/>
    <n v="1"/>
    <s v="No"/>
    <n v="0"/>
    <x v="1"/>
    <x v="0"/>
    <x v="344"/>
    <x v="636"/>
    <x v="533"/>
    <n v="46000"/>
    <x v="1"/>
    <x v="30"/>
    <x v="2"/>
    <x v="0"/>
    <s v="Low"/>
    <s v="Morning"/>
    <x v="24"/>
  </r>
  <r>
    <n v="160"/>
    <n v="37"/>
    <n v="921202"/>
    <d v="2014-12-28T00:00:00"/>
    <s v="OH"/>
    <s v="500/1000"/>
    <n v="500"/>
    <n v="1374.22"/>
    <n v="0"/>
    <n v="472135"/>
    <s v="FEMALE"/>
    <s v="MD"/>
    <s v="Craft-Repair"/>
    <s v="Other-Relative"/>
    <n v="45500"/>
    <n v="-37800"/>
    <d v="2015-01-19T00:00:00"/>
    <s v="Single Vehicle Collision"/>
    <s v="Side Collision"/>
    <s v="Total Loss"/>
    <s v="Other"/>
    <s v="NY"/>
    <s v="Northbrook"/>
    <n v="19"/>
    <n v="1"/>
    <s v="Yes"/>
    <n v="1"/>
    <x v="1"/>
    <x v="2"/>
    <x v="546"/>
    <x v="118"/>
    <x v="126"/>
    <n v="53040"/>
    <x v="10"/>
    <x v="21"/>
    <x v="3"/>
    <x v="0"/>
    <s v="Low"/>
    <s v="Evening"/>
    <x v="24"/>
  </r>
  <r>
    <n v="180"/>
    <n v="36"/>
    <n v="420948"/>
    <d v="2015-01-03T00:00:00"/>
    <s v="IL"/>
    <s v="100/300"/>
    <n v="500"/>
    <n v="1272.46"/>
    <n v="0"/>
    <n v="456959"/>
    <s v="MALE"/>
    <s v="College"/>
    <s v="Prof-Specialty"/>
    <s v="Wife"/>
    <n v="0"/>
    <n v="0"/>
    <d v="2015-02-19T00:00:00"/>
    <s v="Multi-Vehicle Collision"/>
    <s v="Front Collision"/>
    <s v="Minor Damage"/>
    <s v="Ambulance"/>
    <s v="NY"/>
    <s v="Northbrook"/>
    <n v="7"/>
    <n v="3"/>
    <s v="Yes"/>
    <n v="2"/>
    <x v="0"/>
    <x v="0"/>
    <x v="760"/>
    <x v="112"/>
    <x v="121"/>
    <n v="50640"/>
    <x v="6"/>
    <x v="8"/>
    <x v="14"/>
    <x v="0"/>
    <s v="Low"/>
    <s v="Morning"/>
    <x v="25"/>
  </r>
  <r>
    <n v="89"/>
    <n v="32"/>
    <n v="266247"/>
    <d v="2015-01-17T00:00:00"/>
    <s v="IN"/>
    <s v="100/300"/>
    <n v="2000"/>
    <n v="1482.53"/>
    <n v="0"/>
    <n v="620358"/>
    <s v="FEMALE"/>
    <s v="MD"/>
    <s v="Tech-Support"/>
    <s v="Not-In-Family"/>
    <n v="49100"/>
    <n v="-45100"/>
    <d v="2015-01-23T00:00:00"/>
    <s v="Parked Car"/>
    <s v="Unknown"/>
    <s v="Trivial Damage"/>
    <s v="Police"/>
    <s v="WV"/>
    <s v="Northbrook"/>
    <n v="5"/>
    <n v="1"/>
    <s v="Yes"/>
    <n v="1"/>
    <x v="2"/>
    <x v="0"/>
    <x v="761"/>
    <x v="637"/>
    <x v="625"/>
    <n v="70"/>
    <x v="3"/>
    <x v="10"/>
    <x v="8"/>
    <x v="0"/>
    <s v="High"/>
    <s v="Night"/>
    <x v="25"/>
  </r>
  <r>
    <n v="415"/>
    <n v="52"/>
    <n v="794731"/>
    <d v="2015-02-22T00:00:00"/>
    <s v="IN"/>
    <s v="250/500"/>
    <n v="1000"/>
    <n v="973.5"/>
    <n v="0"/>
    <n v="468634"/>
    <s v="MALE"/>
    <s v="PhD"/>
    <s v="Machine-Op-Inspct"/>
    <s v="Not-In-Family"/>
    <n v="50400"/>
    <n v="0"/>
    <d v="2015-02-02T00:00:00"/>
    <s v="Multi-Vehicle Collision"/>
    <s v="Rear Collision"/>
    <s v="Total Loss"/>
    <s v="Police"/>
    <s v="WV"/>
    <s v="Arlington"/>
    <n v="15"/>
    <n v="2"/>
    <s v="Yes"/>
    <n v="1"/>
    <x v="3"/>
    <x v="1"/>
    <x v="762"/>
    <x v="83"/>
    <x v="88"/>
    <n v="35370"/>
    <x v="6"/>
    <x v="26"/>
    <x v="7"/>
    <x v="0"/>
    <s v="Medium"/>
    <s v="Afternoon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D4" firstHeaderRow="0" firstDataRow="1" firstDataCol="1"/>
  <pivotFields count="40"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>
      <items count="764">
        <item x="761"/>
        <item x="420"/>
        <item x="8"/>
        <item x="602"/>
        <item x="235"/>
        <item x="201"/>
        <item x="181"/>
        <item x="80"/>
        <item x="486"/>
        <item x="607"/>
        <item x="578"/>
        <item x="239"/>
        <item x="61"/>
        <item x="44"/>
        <item x="63"/>
        <item x="565"/>
        <item x="56"/>
        <item x="548"/>
        <item x="658"/>
        <item x="299"/>
        <item x="412"/>
        <item x="73"/>
        <item x="90"/>
        <item x="136"/>
        <item x="430"/>
        <item x="675"/>
        <item x="378"/>
        <item x="200"/>
        <item x="78"/>
        <item x="177"/>
        <item x="122"/>
        <item x="501"/>
        <item x="509"/>
        <item x="641"/>
        <item x="179"/>
        <item x="223"/>
        <item x="586"/>
        <item x="352"/>
        <item x="649"/>
        <item x="661"/>
        <item x="41"/>
        <item x="365"/>
        <item x="139"/>
        <item x="65"/>
        <item x="556"/>
        <item x="525"/>
        <item x="234"/>
        <item x="311"/>
        <item x="427"/>
        <item x="301"/>
        <item x="243"/>
        <item x="145"/>
        <item x="343"/>
        <item x="584"/>
        <item x="14"/>
        <item x="75"/>
        <item x="550"/>
        <item x="559"/>
        <item x="309"/>
        <item x="615"/>
        <item x="638"/>
        <item x="673"/>
        <item x="441"/>
        <item x="698"/>
        <item x="250"/>
        <item x="295"/>
        <item x="211"/>
        <item x="581"/>
        <item x="431"/>
        <item x="32"/>
        <item x="625"/>
        <item x="107"/>
        <item x="28"/>
        <item x="171"/>
        <item x="138"/>
        <item x="656"/>
        <item x="398"/>
        <item x="319"/>
        <item x="489"/>
        <item x="577"/>
        <item x="194"/>
        <item x="356"/>
        <item x="460"/>
        <item x="19"/>
        <item x="605"/>
        <item x="99"/>
        <item x="339"/>
        <item x="695"/>
        <item x="542"/>
        <item x="241"/>
        <item x="195"/>
        <item x="141"/>
        <item x="27"/>
        <item x="193"/>
        <item x="708"/>
        <item x="599"/>
        <item x="51"/>
        <item x="166"/>
        <item x="112"/>
        <item x="671"/>
        <item x="392"/>
        <item x="635"/>
        <item x="83"/>
        <item x="293"/>
        <item x="576"/>
        <item x="659"/>
        <item x="555"/>
        <item x="333"/>
        <item x="272"/>
        <item x="391"/>
        <item x="759"/>
        <item x="665"/>
        <item x="710"/>
        <item x="34"/>
        <item x="184"/>
        <item x="730"/>
        <item x="714"/>
        <item x="253"/>
        <item x="265"/>
        <item x="743"/>
        <item x="150"/>
        <item x="281"/>
        <item x="619"/>
        <item x="531"/>
        <item x="399"/>
        <item x="404"/>
        <item x="480"/>
        <item x="237"/>
        <item x="425"/>
        <item x="611"/>
        <item x="485"/>
        <item x="231"/>
        <item x="696"/>
        <item x="315"/>
        <item x="426"/>
        <item x="622"/>
        <item x="359"/>
        <item x="715"/>
        <item x="582"/>
        <item x="30"/>
        <item x="540"/>
        <item x="174"/>
        <item x="569"/>
        <item x="380"/>
        <item x="212"/>
        <item x="731"/>
        <item x="48"/>
        <item x="55"/>
        <item x="229"/>
        <item x="477"/>
        <item x="751"/>
        <item x="734"/>
        <item x="591"/>
        <item x="221"/>
        <item x="67"/>
        <item x="100"/>
        <item x="571"/>
        <item x="520"/>
        <item x="545"/>
        <item x="274"/>
        <item x="538"/>
        <item x="125"/>
        <item x="348"/>
        <item x="259"/>
        <item x="129"/>
        <item x="331"/>
        <item x="620"/>
        <item x="672"/>
        <item x="684"/>
        <item x="219"/>
        <item x="469"/>
        <item x="716"/>
        <item x="137"/>
        <item x="451"/>
        <item x="742"/>
        <item x="81"/>
        <item x="519"/>
        <item x="756"/>
        <item x="750"/>
        <item x="308"/>
        <item x="720"/>
        <item x="188"/>
        <item x="694"/>
        <item x="50"/>
        <item x="574"/>
        <item x="264"/>
        <item x="407"/>
        <item x="678"/>
        <item x="370"/>
        <item x="108"/>
        <item x="252"/>
        <item x="410"/>
        <item x="228"/>
        <item x="494"/>
        <item x="89"/>
        <item x="186"/>
        <item x="693"/>
        <item x="419"/>
        <item x="686"/>
        <item x="648"/>
        <item x="524"/>
        <item x="68"/>
        <item x="376"/>
        <item x="342"/>
        <item x="162"/>
        <item x="640"/>
        <item x="79"/>
        <item x="7"/>
        <item x="683"/>
        <item x="587"/>
        <item x="144"/>
        <item x="198"/>
        <item x="468"/>
        <item x="102"/>
        <item x="579"/>
        <item x="647"/>
        <item x="758"/>
        <item x="690"/>
        <item x="316"/>
        <item x="666"/>
        <item x="159"/>
        <item x="230"/>
        <item x="244"/>
        <item x="610"/>
        <item x="558"/>
        <item x="371"/>
        <item x="436"/>
        <item x="214"/>
        <item x="755"/>
        <item x="46"/>
        <item x="418"/>
        <item x="26"/>
        <item x="191"/>
        <item x="516"/>
        <item x="590"/>
        <item x="402"/>
        <item x="478"/>
        <item x="448"/>
        <item x="600"/>
        <item x="463"/>
        <item x="172"/>
        <item x="158"/>
        <item x="609"/>
        <item x="705"/>
        <item x="729"/>
        <item x="386"/>
        <item x="703"/>
        <item x="458"/>
        <item x="518"/>
        <item x="377"/>
        <item x="149"/>
        <item x="492"/>
        <item x="388"/>
        <item x="104"/>
        <item x="588"/>
        <item x="598"/>
        <item x="289"/>
        <item x="363"/>
        <item x="288"/>
        <item x="13"/>
        <item x="86"/>
        <item x="547"/>
        <item x="372"/>
        <item x="713"/>
        <item x="110"/>
        <item x="535"/>
        <item x="466"/>
        <item x="762"/>
        <item x="483"/>
        <item x="471"/>
        <item x="119"/>
        <item x="54"/>
        <item x="655"/>
        <item x="362"/>
        <item x="312"/>
        <item x="633"/>
        <item x="685"/>
        <item x="3"/>
        <item x="11"/>
        <item x="552"/>
        <item x="697"/>
        <item x="346"/>
        <item x="504"/>
        <item x="700"/>
        <item x="533"/>
        <item x="570"/>
        <item x="747"/>
        <item x="318"/>
        <item x="522"/>
        <item x="530"/>
        <item x="17"/>
        <item x="58"/>
        <item x="36"/>
        <item x="360"/>
        <item x="133"/>
        <item x="70"/>
        <item x="57"/>
        <item x="262"/>
        <item x="206"/>
        <item x="95"/>
        <item x="275"/>
        <item x="445"/>
        <item x="337"/>
        <item x="203"/>
        <item x="113"/>
        <item x="408"/>
        <item x="216"/>
        <item x="726"/>
        <item x="227"/>
        <item x="130"/>
        <item x="636"/>
        <item x="196"/>
        <item x="585"/>
        <item x="679"/>
        <item x="454"/>
        <item x="351"/>
        <item x="267"/>
        <item x="593"/>
        <item x="190"/>
        <item x="618"/>
        <item x="92"/>
        <item x="369"/>
        <item x="644"/>
        <item x="631"/>
        <item x="330"/>
        <item x="209"/>
        <item x="464"/>
        <item x="513"/>
        <item x="147"/>
        <item x="753"/>
        <item x="45"/>
        <item x="96"/>
        <item x="561"/>
        <item x="439"/>
        <item x="215"/>
        <item x="572"/>
        <item x="199"/>
        <item x="317"/>
        <item x="164"/>
        <item x="626"/>
        <item x="336"/>
        <item x="748"/>
        <item x="461"/>
        <item x="660"/>
        <item x="718"/>
        <item x="127"/>
        <item x="603"/>
        <item x="613"/>
        <item x="746"/>
        <item x="434"/>
        <item x="140"/>
        <item x="596"/>
        <item x="497"/>
        <item x="310"/>
        <item x="338"/>
        <item x="495"/>
        <item x="632"/>
        <item x="105"/>
        <item x="33"/>
        <item x="457"/>
        <item x="66"/>
        <item x="390"/>
        <item x="238"/>
        <item x="541"/>
        <item x="637"/>
        <item x="385"/>
        <item x="475"/>
        <item x="217"/>
        <item x="560"/>
        <item x="367"/>
        <item x="329"/>
        <item x="396"/>
        <item x="443"/>
        <item x="345"/>
        <item x="507"/>
        <item x="97"/>
        <item x="205"/>
        <item x="594"/>
        <item x="473"/>
        <item x="226"/>
        <item x="496"/>
        <item x="508"/>
        <item x="415"/>
        <item x="269"/>
        <item x="266"/>
        <item x="260"/>
        <item x="707"/>
        <item x="580"/>
        <item x="630"/>
        <item x="654"/>
        <item x="71"/>
        <item x="704"/>
        <item x="323"/>
        <item x="663"/>
        <item x="131"/>
        <item x="744"/>
        <item x="115"/>
        <item x="403"/>
        <item x="429"/>
        <item x="168"/>
        <item x="87"/>
        <item x="296"/>
        <item x="154"/>
        <item x="414"/>
        <item x="335"/>
        <item x="721"/>
        <item x="450"/>
        <item x="126"/>
        <item x="488"/>
        <item x="240"/>
        <item x="355"/>
        <item x="60"/>
        <item x="334"/>
        <item x="657"/>
        <item x="263"/>
        <item x="290"/>
        <item x="103"/>
        <item x="382"/>
        <item x="562"/>
        <item x="327"/>
        <item x="749"/>
        <item x="405"/>
        <item x="709"/>
        <item x="361"/>
        <item x="257"/>
        <item x="526"/>
        <item x="437"/>
        <item x="543"/>
        <item x="740"/>
        <item x="284"/>
        <item x="210"/>
        <item x="699"/>
        <item x="31"/>
        <item x="374"/>
        <item x="314"/>
        <item x="453"/>
        <item x="515"/>
        <item x="88"/>
        <item x="246"/>
        <item x="332"/>
        <item x="10"/>
        <item x="232"/>
        <item x="566"/>
        <item x="498"/>
        <item x="487"/>
        <item x="664"/>
        <item x="676"/>
        <item x="135"/>
        <item x="202"/>
        <item x="344"/>
        <item x="123"/>
        <item x="18"/>
        <item x="242"/>
        <item x="294"/>
        <item x="500"/>
        <item x="354"/>
        <item x="298"/>
        <item x="236"/>
        <item x="395"/>
        <item x="401"/>
        <item x="422"/>
        <item x="124"/>
        <item x="2"/>
        <item x="421"/>
        <item x="12"/>
        <item x="47"/>
        <item x="514"/>
        <item x="72"/>
        <item x="93"/>
        <item x="1"/>
        <item x="300"/>
        <item x="551"/>
        <item x="151"/>
        <item x="628"/>
        <item x="49"/>
        <item x="757"/>
        <item x="722"/>
        <item x="109"/>
        <item x="724"/>
        <item x="639"/>
        <item x="687"/>
        <item x="575"/>
        <item x="534"/>
        <item x="389"/>
        <item x="642"/>
        <item x="623"/>
        <item x="247"/>
        <item x="476"/>
        <item x="155"/>
        <item x="152"/>
        <item x="452"/>
        <item x="167"/>
        <item x="373"/>
        <item x="634"/>
        <item x="505"/>
        <item x="745"/>
        <item x="435"/>
        <item x="592"/>
        <item x="134"/>
        <item x="472"/>
        <item x="479"/>
        <item x="358"/>
        <item x="612"/>
        <item x="340"/>
        <item x="754"/>
        <item x="53"/>
        <item x="42"/>
        <item x="465"/>
        <item x="25"/>
        <item x="305"/>
        <item x="482"/>
        <item x="101"/>
        <item x="662"/>
        <item x="444"/>
        <item x="39"/>
        <item x="249"/>
        <item x="248"/>
        <item x="282"/>
        <item x="233"/>
        <item x="680"/>
        <item x="549"/>
        <item x="617"/>
        <item x="176"/>
        <item x="456"/>
        <item x="601"/>
        <item x="292"/>
        <item x="413"/>
        <item x="499"/>
        <item x="608"/>
        <item x="37"/>
        <item x="283"/>
        <item x="366"/>
        <item x="567"/>
        <item x="74"/>
        <item x="5"/>
        <item x="760"/>
        <item x="173"/>
        <item x="712"/>
        <item x="511"/>
        <item x="4"/>
        <item x="650"/>
        <item x="156"/>
        <item x="467"/>
        <item x="433"/>
        <item x="23"/>
        <item x="157"/>
        <item x="341"/>
        <item x="183"/>
        <item x="328"/>
        <item x="397"/>
        <item x="669"/>
        <item x="651"/>
        <item x="187"/>
        <item x="324"/>
        <item x="653"/>
        <item x="76"/>
        <item x="64"/>
        <item x="688"/>
        <item x="94"/>
        <item x="442"/>
        <item x="411"/>
        <item x="732"/>
        <item x="185"/>
        <item x="213"/>
        <item x="169"/>
        <item x="268"/>
        <item x="84"/>
        <item x="627"/>
        <item x="161"/>
        <item x="523"/>
        <item x="527"/>
        <item x="727"/>
        <item x="189"/>
        <item x="375"/>
        <item x="393"/>
        <item x="285"/>
        <item x="245"/>
        <item x="546"/>
        <item x="702"/>
        <item x="225"/>
        <item x="409"/>
        <item x="353"/>
        <item x="725"/>
        <item x="121"/>
        <item x="691"/>
        <item x="614"/>
        <item x="738"/>
        <item x="689"/>
        <item x="35"/>
        <item x="325"/>
        <item x="98"/>
        <item x="165"/>
        <item x="357"/>
        <item x="493"/>
        <item x="111"/>
        <item x="583"/>
        <item x="510"/>
        <item x="192"/>
        <item x="529"/>
        <item x="449"/>
        <item x="438"/>
        <item x="114"/>
        <item x="517"/>
        <item x="364"/>
        <item x="428"/>
        <item x="22"/>
        <item x="417"/>
        <item x="180"/>
        <item x="350"/>
        <item x="723"/>
        <item x="606"/>
        <item x="254"/>
        <item x="616"/>
        <item x="491"/>
        <item x="286"/>
        <item x="320"/>
        <item x="20"/>
        <item x="424"/>
        <item x="142"/>
        <item x="701"/>
        <item x="38"/>
        <item x="503"/>
        <item x="0"/>
        <item x="604"/>
        <item x="24"/>
        <item x="118"/>
        <item x="82"/>
        <item x="379"/>
        <item x="597"/>
        <item x="178"/>
        <item x="674"/>
        <item x="16"/>
        <item x="220"/>
        <item x="208"/>
        <item x="322"/>
        <item x="532"/>
        <item x="321"/>
        <item x="553"/>
        <item x="682"/>
        <item x="536"/>
        <item x="423"/>
        <item x="667"/>
        <item x="287"/>
        <item x="735"/>
        <item x="589"/>
        <item x="163"/>
        <item x="512"/>
        <item x="197"/>
        <item x="43"/>
        <item x="255"/>
        <item x="62"/>
        <item x="645"/>
        <item x="128"/>
        <item x="652"/>
        <item x="484"/>
        <item x="506"/>
        <item x="40"/>
        <item x="307"/>
        <item x="741"/>
        <item x="646"/>
        <item x="381"/>
        <item x="85"/>
        <item x="717"/>
        <item x="447"/>
        <item x="544"/>
        <item x="537"/>
        <item x="224"/>
        <item x="132"/>
        <item x="387"/>
        <item x="207"/>
        <item x="297"/>
        <item x="711"/>
        <item x="490"/>
        <item x="326"/>
        <item x="416"/>
        <item x="116"/>
        <item x="271"/>
        <item x="170"/>
        <item x="462"/>
        <item x="521"/>
        <item x="400"/>
        <item x="459"/>
        <item x="117"/>
        <item x="277"/>
        <item x="624"/>
        <item x="59"/>
        <item x="313"/>
        <item x="175"/>
        <item x="276"/>
        <item x="573"/>
        <item x="677"/>
        <item x="304"/>
        <item x="91"/>
        <item x="406"/>
        <item x="668"/>
        <item x="719"/>
        <item x="120"/>
        <item x="182"/>
        <item x="261"/>
        <item x="106"/>
        <item x="143"/>
        <item x="368"/>
        <item x="554"/>
        <item x="432"/>
        <item x="440"/>
        <item x="69"/>
        <item x="279"/>
        <item x="568"/>
        <item x="29"/>
        <item x="160"/>
        <item x="692"/>
        <item x="752"/>
        <item x="502"/>
        <item x="148"/>
        <item x="256"/>
        <item x="302"/>
        <item x="643"/>
        <item x="273"/>
        <item x="629"/>
        <item x="681"/>
        <item x="306"/>
        <item x="470"/>
        <item x="394"/>
        <item x="258"/>
        <item x="383"/>
        <item x="280"/>
        <item x="539"/>
        <item x="621"/>
        <item x="563"/>
        <item x="706"/>
        <item x="291"/>
        <item x="739"/>
        <item x="6"/>
        <item x="728"/>
        <item x="9"/>
        <item x="204"/>
        <item x="218"/>
        <item x="557"/>
        <item x="564"/>
        <item x="474"/>
        <item x="737"/>
        <item x="278"/>
        <item x="146"/>
        <item x="21"/>
        <item x="52"/>
        <item x="15"/>
        <item x="153"/>
        <item x="455"/>
        <item x="384"/>
        <item x="481"/>
        <item x="733"/>
        <item x="303"/>
        <item x="670"/>
        <item x="595"/>
        <item x="270"/>
        <item x="349"/>
        <item x="528"/>
        <item x="251"/>
        <item x="446"/>
        <item x="77"/>
        <item x="736"/>
        <item x="222"/>
        <item x="347"/>
        <item t="default"/>
      </items>
    </pivotField>
    <pivotField dataField="1" numFmtId="164" showAll="0">
      <items count="639">
        <item x="0"/>
        <item x="637"/>
        <item x="436"/>
        <item x="515"/>
        <item x="185"/>
        <item x="299"/>
        <item x="74"/>
        <item x="495"/>
        <item x="84"/>
        <item x="476"/>
        <item x="540"/>
        <item x="114"/>
        <item x="555"/>
        <item x="183"/>
        <item x="123"/>
        <item x="165"/>
        <item x="444"/>
        <item x="61"/>
        <item x="431"/>
        <item x="9"/>
        <item x="40"/>
        <item x="69"/>
        <item x="163"/>
        <item x="502"/>
        <item x="217"/>
        <item x="384"/>
        <item x="97"/>
        <item x="125"/>
        <item x="568"/>
        <item x="58"/>
        <item x="193"/>
        <item x="19"/>
        <item x="28"/>
        <item x="414"/>
        <item x="290"/>
        <item x="43"/>
        <item x="381"/>
        <item x="264"/>
        <item x="50"/>
        <item x="102"/>
        <item x="320"/>
        <item x="27"/>
        <item x="150"/>
        <item x="567"/>
        <item x="541"/>
        <item x="77"/>
        <item x="72"/>
        <item x="178"/>
        <item x="512"/>
        <item x="342"/>
        <item x="368"/>
        <item x="161"/>
        <item x="246"/>
        <item x="328"/>
        <item x="280"/>
        <item x="357"/>
        <item x="310"/>
        <item x="31"/>
        <item x="155"/>
        <item x="390"/>
        <item x="225"/>
        <item x="584"/>
        <item x="256"/>
        <item x="278"/>
        <item x="177"/>
        <item x="551"/>
        <item x="131"/>
        <item x="90"/>
        <item x="537"/>
        <item x="471"/>
        <item x="127"/>
        <item x="176"/>
        <item x="353"/>
        <item x="167"/>
        <item x="195"/>
        <item x="352"/>
        <item x="33"/>
        <item x="605"/>
        <item x="635"/>
        <item x="483"/>
        <item x="238"/>
        <item x="596"/>
        <item x="619"/>
        <item x="252"/>
        <item x="526"/>
        <item x="521"/>
        <item x="361"/>
        <item x="213"/>
        <item x="498"/>
        <item x="379"/>
        <item x="462"/>
        <item x="209"/>
        <item x="323"/>
        <item x="627"/>
        <item x="420"/>
        <item x="63"/>
        <item x="194"/>
        <item x="606"/>
        <item x="115"/>
        <item x="425"/>
        <item x="47"/>
        <item x="365"/>
        <item x="609"/>
        <item x="598"/>
        <item x="507"/>
        <item x="632"/>
        <item x="597"/>
        <item x="170"/>
        <item x="158"/>
        <item x="98"/>
        <item x="221"/>
        <item x="546"/>
        <item x="410"/>
        <item x="286"/>
        <item x="396"/>
        <item x="380"/>
        <item x="75"/>
        <item x="203"/>
        <item x="474"/>
        <item x="145"/>
        <item x="228"/>
        <item x="467"/>
        <item x="227"/>
        <item x="335"/>
        <item x="197"/>
        <item x="174"/>
        <item x="577"/>
        <item x="64"/>
        <item x="589"/>
        <item x="409"/>
        <item x="629"/>
        <item x="240"/>
        <item x="543"/>
        <item x="559"/>
        <item x="14"/>
        <item x="557"/>
        <item x="171"/>
        <item x="492"/>
        <item x="218"/>
        <item x="454"/>
        <item x="572"/>
        <item x="279"/>
        <item x="539"/>
        <item x="26"/>
        <item x="360"/>
        <item x="564"/>
        <item x="312"/>
        <item x="582"/>
        <item x="137"/>
        <item x="565"/>
        <item x="562"/>
        <item x="430"/>
        <item x="575"/>
        <item x="130"/>
        <item x="81"/>
        <item x="88"/>
        <item x="412"/>
        <item x="416"/>
        <item x="265"/>
        <item x="305"/>
        <item x="288"/>
        <item x="100"/>
        <item x="282"/>
        <item x="585"/>
        <item x="441"/>
        <item x="285"/>
        <item x="633"/>
        <item x="214"/>
        <item x="461"/>
        <item x="418"/>
        <item x="478"/>
        <item x="45"/>
        <item x="528"/>
        <item x="319"/>
        <item x="506"/>
        <item x="104"/>
        <item x="603"/>
        <item x="87"/>
        <item x="560"/>
        <item x="501"/>
        <item x="398"/>
        <item x="173"/>
        <item x="349"/>
        <item x="534"/>
        <item x="341"/>
        <item x="624"/>
        <item x="134"/>
        <item x="309"/>
        <item x="182"/>
        <item x="149"/>
        <item x="404"/>
        <item x="317"/>
        <item x="371"/>
        <item x="475"/>
        <item x="622"/>
        <item x="338"/>
        <item x="408"/>
        <item x="415"/>
        <item x="220"/>
        <item x="32"/>
        <item x="535"/>
        <item x="558"/>
        <item x="480"/>
        <item x="311"/>
        <item x="124"/>
        <item x="216"/>
        <item x="437"/>
        <item x="356"/>
        <item x="55"/>
        <item x="35"/>
        <item x="245"/>
        <item x="1"/>
        <item x="479"/>
        <item x="563"/>
        <item x="242"/>
        <item x="391"/>
        <item x="500"/>
        <item x="187"/>
        <item x="470"/>
        <item x="119"/>
        <item x="153"/>
        <item x="142"/>
        <item x="315"/>
        <item x="370"/>
        <item x="116"/>
        <item x="301"/>
        <item x="132"/>
        <item x="417"/>
        <item x="406"/>
        <item x="206"/>
        <item x="389"/>
        <item x="490"/>
        <item x="457"/>
        <item x="472"/>
        <item x="255"/>
        <item x="297"/>
        <item x="516"/>
        <item x="524"/>
        <item x="126"/>
        <item x="435"/>
        <item x="11"/>
        <item x="433"/>
        <item x="426"/>
        <item x="570"/>
        <item x="373"/>
        <item x="18"/>
        <item x="388"/>
        <item x="469"/>
        <item x="212"/>
        <item x="446"/>
        <item x="143"/>
        <item x="200"/>
        <item x="611"/>
        <item x="67"/>
        <item x="269"/>
        <item x="60"/>
        <item x="181"/>
        <item x="54"/>
        <item x="578"/>
        <item x="324"/>
        <item x="239"/>
        <item x="496"/>
        <item x="302"/>
        <item x="447"/>
        <item x="66"/>
        <item x="588"/>
        <item x="151"/>
        <item x="118"/>
        <item x="39"/>
        <item x="152"/>
        <item x="304"/>
        <item x="591"/>
        <item x="91"/>
        <item x="52"/>
        <item x="473"/>
        <item x="574"/>
        <item x="350"/>
        <item x="191"/>
        <item x="101"/>
        <item x="453"/>
        <item x="300"/>
        <item x="211"/>
        <item x="271"/>
        <item x="616"/>
        <item x="192"/>
        <item x="451"/>
        <item x="30"/>
        <item x="486"/>
        <item x="36"/>
        <item x="626"/>
        <item x="374"/>
        <item x="82"/>
        <item x="525"/>
        <item x="625"/>
        <item x="594"/>
        <item x="20"/>
        <item x="237"/>
        <item x="386"/>
        <item x="387"/>
        <item x="308"/>
        <item x="343"/>
        <item x="548"/>
        <item x="169"/>
        <item x="202"/>
        <item x="359"/>
        <item x="579"/>
        <item x="2"/>
        <item x="337"/>
        <item x="610"/>
        <item x="138"/>
        <item x="147"/>
        <item x="456"/>
        <item x="538"/>
        <item x="172"/>
        <item x="493"/>
        <item x="276"/>
        <item x="139"/>
        <item x="318"/>
        <item x="393"/>
        <item x="205"/>
        <item x="148"/>
        <item x="89"/>
        <item x="522"/>
        <item x="499"/>
        <item x="407"/>
        <item x="455"/>
        <item x="358"/>
        <item x="107"/>
        <item x="466"/>
        <item x="105"/>
        <item x="583"/>
        <item x="529"/>
        <item x="400"/>
        <item x="347"/>
        <item x="291"/>
        <item x="284"/>
        <item x="378"/>
        <item x="326"/>
        <item x="484"/>
        <item x="273"/>
        <item x="233"/>
        <item x="4"/>
        <item x="511"/>
        <item x="296"/>
        <item x="83"/>
        <item x="295"/>
        <item x="485"/>
        <item x="482"/>
        <item x="385"/>
        <item x="59"/>
        <item x="576"/>
        <item x="489"/>
        <item x="201"/>
        <item x="340"/>
        <item x="144"/>
        <item x="73"/>
        <item x="268"/>
        <item x="532"/>
        <item x="503"/>
        <item x="51"/>
        <item x="411"/>
        <item x="405"/>
        <item x="580"/>
        <item x="262"/>
        <item x="49"/>
        <item x="247"/>
        <item x="382"/>
        <item x="333"/>
        <item x="520"/>
        <item x="253"/>
        <item x="37"/>
        <item x="517"/>
        <item x="208"/>
        <item x="243"/>
        <item x="464"/>
        <item x="157"/>
        <item x="376"/>
        <item x="513"/>
        <item x="156"/>
        <item x="618"/>
        <item x="545"/>
        <item x="402"/>
        <item x="366"/>
        <item x="140"/>
        <item x="241"/>
        <item x="136"/>
        <item x="505"/>
        <item x="354"/>
        <item x="634"/>
        <item x="120"/>
        <item x="450"/>
        <item x="277"/>
        <item x="141"/>
        <item x="601"/>
        <item x="53"/>
        <item x="553"/>
        <item x="222"/>
        <item x="3"/>
        <item x="587"/>
        <item x="623"/>
        <item x="289"/>
        <item x="631"/>
        <item x="17"/>
        <item x="401"/>
        <item x="432"/>
        <item x="348"/>
        <item x="190"/>
        <item x="24"/>
        <item x="519"/>
        <item x="199"/>
        <item x="207"/>
        <item x="266"/>
        <item x="452"/>
        <item x="281"/>
        <item x="332"/>
        <item x="440"/>
        <item x="8"/>
        <item x="94"/>
        <item x="448"/>
        <item x="44"/>
        <item x="260"/>
        <item x="80"/>
        <item x="336"/>
        <item x="184"/>
        <item x="422"/>
        <item x="325"/>
        <item x="322"/>
        <item x="12"/>
        <item x="303"/>
        <item x="122"/>
        <item x="186"/>
        <item x="236"/>
        <item x="189"/>
        <item x="508"/>
        <item x="355"/>
        <item x="7"/>
        <item x="13"/>
        <item x="234"/>
        <item x="392"/>
        <item x="48"/>
        <item x="99"/>
        <item x="602"/>
        <item x="86"/>
        <item x="465"/>
        <item x="424"/>
        <item x="267"/>
        <item x="395"/>
        <item x="620"/>
        <item x="78"/>
        <item x="93"/>
        <item x="530"/>
        <item x="362"/>
        <item x="231"/>
        <item x="283"/>
        <item x="510"/>
        <item x="92"/>
        <item x="307"/>
        <item x="224"/>
        <item x="109"/>
        <item x="477"/>
        <item x="210"/>
        <item x="62"/>
        <item x="263"/>
        <item x="636"/>
        <item x="533"/>
        <item x="488"/>
        <item x="95"/>
        <item x="394"/>
        <item x="46"/>
        <item x="314"/>
        <item x="434"/>
        <item x="70"/>
        <item x="306"/>
        <item x="552"/>
        <item x="429"/>
        <item x="294"/>
        <item x="419"/>
        <item x="179"/>
        <item x="556"/>
        <item x="383"/>
        <item x="458"/>
        <item x="215"/>
        <item x="57"/>
        <item x="257"/>
        <item x="630"/>
        <item x="41"/>
        <item x="111"/>
        <item x="274"/>
        <item x="617"/>
        <item x="586"/>
        <item x="38"/>
        <item x="494"/>
        <item x="573"/>
        <item x="160"/>
        <item x="175"/>
        <item x="514"/>
        <item x="367"/>
        <item x="518"/>
        <item x="449"/>
        <item x="327"/>
        <item x="112"/>
        <item x="547"/>
        <item x="595"/>
        <item x="428"/>
        <item x="23"/>
        <item x="113"/>
        <item x="128"/>
        <item x="287"/>
        <item x="16"/>
        <item x="375"/>
        <item x="159"/>
        <item x="196"/>
        <item x="481"/>
        <item x="85"/>
        <item x="363"/>
        <item x="397"/>
        <item x="316"/>
        <item x="230"/>
        <item x="96"/>
        <item x="497"/>
        <item x="423"/>
        <item x="592"/>
        <item x="364"/>
        <item x="344"/>
        <item x="79"/>
        <item x="614"/>
        <item x="34"/>
        <item x="554"/>
        <item x="25"/>
        <item x="345"/>
        <item x="445"/>
        <item x="223"/>
        <item x="372"/>
        <item x="133"/>
        <item x="154"/>
        <item x="22"/>
        <item x="198"/>
        <item x="164"/>
        <item x="254"/>
        <item x="329"/>
        <item x="68"/>
        <item x="117"/>
        <item x="103"/>
        <item x="590"/>
        <item x="108"/>
        <item x="76"/>
        <item x="615"/>
        <item x="571"/>
        <item x="162"/>
        <item x="443"/>
        <item x="550"/>
        <item x="259"/>
        <item x="531"/>
        <item x="180"/>
        <item x="331"/>
        <item x="188"/>
        <item x="330"/>
        <item x="604"/>
        <item x="544"/>
        <item x="442"/>
        <item x="351"/>
        <item x="339"/>
        <item x="219"/>
        <item x="581"/>
        <item x="468"/>
        <item x="249"/>
        <item x="321"/>
        <item x="298"/>
        <item x="542"/>
        <item x="106"/>
        <item x="244"/>
        <item x="460"/>
        <item x="261"/>
        <item x="413"/>
        <item x="232"/>
        <item x="251"/>
        <item x="15"/>
        <item x="399"/>
        <item x="229"/>
        <item x="258"/>
        <item x="248"/>
        <item x="600"/>
        <item x="439"/>
        <item x="5"/>
        <item x="561"/>
        <item x="566"/>
        <item x="569"/>
        <item x="166"/>
        <item x="293"/>
        <item x="292"/>
        <item x="129"/>
        <item x="377"/>
        <item x="504"/>
        <item x="42"/>
        <item x="270"/>
        <item x="549"/>
        <item x="536"/>
        <item x="29"/>
        <item x="628"/>
        <item x="438"/>
        <item x="459"/>
        <item x="21"/>
        <item x="226"/>
        <item x="593"/>
        <item x="427"/>
        <item x="346"/>
        <item x="607"/>
        <item x="527"/>
        <item x="487"/>
        <item x="71"/>
        <item x="621"/>
        <item x="121"/>
        <item x="272"/>
        <item x="56"/>
        <item x="6"/>
        <item x="491"/>
        <item x="10"/>
        <item x="599"/>
        <item x="235"/>
        <item x="204"/>
        <item x="613"/>
        <item x="463"/>
        <item x="369"/>
        <item x="523"/>
        <item x="65"/>
        <item x="250"/>
        <item x="146"/>
        <item x="135"/>
        <item x="168"/>
        <item x="275"/>
        <item x="612"/>
        <item x="421"/>
        <item x="608"/>
        <item x="509"/>
        <item x="313"/>
        <item x="403"/>
        <item x="110"/>
        <item x="334"/>
        <item t="default"/>
      </items>
    </pivotField>
    <pivotField dataField="1" numFmtId="7" showAll="0">
      <items count="627">
        <item x="5"/>
        <item x="625"/>
        <item x="9"/>
        <item x="512"/>
        <item x="516"/>
        <item x="194"/>
        <item x="60"/>
        <item x="81"/>
        <item x="44"/>
        <item x="492"/>
        <item x="89"/>
        <item x="537"/>
        <item x="78"/>
        <item x="123"/>
        <item x="344"/>
        <item x="385"/>
        <item x="386"/>
        <item x="174"/>
        <item x="334"/>
        <item x="285"/>
        <item x="120"/>
        <item x="41"/>
        <item x="75"/>
        <item x="173"/>
        <item x="394"/>
        <item x="224"/>
        <item x="573"/>
        <item x="439"/>
        <item x="283"/>
        <item x="559"/>
        <item x="72"/>
        <item x="201"/>
        <item x="62"/>
        <item x="171"/>
        <item x="485"/>
        <item x="73"/>
        <item x="138"/>
        <item x="184"/>
        <item x="515"/>
        <item x="109"/>
        <item x="354"/>
        <item x="324"/>
        <item x="203"/>
        <item x="490"/>
        <item x="495"/>
        <item x="268"/>
        <item x="508"/>
        <item x="34"/>
        <item x="602"/>
        <item x="192"/>
        <item x="133"/>
        <item x="624"/>
        <item x="530"/>
        <item x="64"/>
        <item x="432"/>
        <item x="221"/>
        <item x="315"/>
        <item x="32"/>
        <item x="165"/>
        <item x="311"/>
        <item x="383"/>
        <item x="104"/>
        <item x="392"/>
        <item x="185"/>
        <item x="20"/>
        <item x="15"/>
        <item x="96"/>
        <item x="295"/>
        <item x="427"/>
        <item x="269"/>
        <item x="51"/>
        <item x="551"/>
        <item x="177"/>
        <item x="28"/>
        <item x="353"/>
        <item x="79"/>
        <item x="160"/>
        <item x="558"/>
        <item x="84"/>
        <item x="186"/>
        <item x="135"/>
        <item x="253"/>
        <item x="585"/>
        <item x="233"/>
        <item x="588"/>
        <item x="611"/>
        <item x="259"/>
        <item x="522"/>
        <item x="428"/>
        <item x="459"/>
        <item x="216"/>
        <item x="55"/>
        <item x="329"/>
        <item x="422"/>
        <item x="97"/>
        <item x="124"/>
        <item x="426"/>
        <item x="48"/>
        <item x="420"/>
        <item x="359"/>
        <item x="158"/>
        <item x="589"/>
        <item x="30"/>
        <item x="168"/>
        <item x="332"/>
        <item x="240"/>
        <item x="228"/>
        <item x="565"/>
        <item x="208"/>
        <item x="342"/>
        <item x="80"/>
        <item x="399"/>
        <item x="381"/>
        <item x="82"/>
        <item x="210"/>
        <item x="413"/>
        <item x="471"/>
        <item x="255"/>
        <item x="338"/>
        <item x="232"/>
        <item x="486"/>
        <item x="376"/>
        <item x="182"/>
        <item x="377"/>
        <item x="566"/>
        <item x="245"/>
        <item x="67"/>
        <item x="579"/>
        <item x="578"/>
        <item x="146"/>
        <item x="502"/>
        <item x="623"/>
        <item x="553"/>
        <item x="14"/>
        <item x="282"/>
        <item x="488"/>
        <item x="547"/>
        <item x="452"/>
        <item x="562"/>
        <item x="577"/>
        <item x="614"/>
        <item x="294"/>
        <item x="619"/>
        <item x="18"/>
        <item x="403"/>
        <item x="433"/>
        <item x="362"/>
        <item x="421"/>
        <item x="320"/>
        <item x="517"/>
        <item x="147"/>
        <item x="532"/>
        <item x="451"/>
        <item x="556"/>
        <item x="337"/>
        <item x="8"/>
        <item x="564"/>
        <item x="101"/>
        <item x="141"/>
        <item x="189"/>
        <item x="493"/>
        <item x="265"/>
        <item x="87"/>
        <item x="339"/>
        <item x="292"/>
        <item x="107"/>
        <item x="424"/>
        <item x="466"/>
        <item x="12"/>
        <item x="595"/>
        <item x="480"/>
        <item x="388"/>
        <item x="46"/>
        <item x="243"/>
        <item x="503"/>
        <item x="110"/>
        <item x="599"/>
        <item x="241"/>
        <item x="498"/>
        <item x="49"/>
        <item x="178"/>
        <item x="91"/>
        <item x="528"/>
        <item x="343"/>
        <item x="144"/>
        <item x="612"/>
        <item x="534"/>
        <item x="314"/>
        <item x="507"/>
        <item x="524"/>
        <item x="131"/>
        <item x="365"/>
        <item x="592"/>
        <item x="374"/>
        <item x="472"/>
        <item x="520"/>
        <item x="99"/>
        <item x="310"/>
        <item x="449"/>
        <item x="414"/>
        <item x="116"/>
        <item x="518"/>
        <item x="33"/>
        <item x="65"/>
        <item x="267"/>
        <item x="475"/>
        <item x="533"/>
        <item x="134"/>
        <item x="481"/>
        <item x="574"/>
        <item x="358"/>
        <item x="36"/>
        <item x="130"/>
        <item x="69"/>
        <item x="364"/>
        <item x="435"/>
        <item x="249"/>
        <item x="582"/>
        <item x="309"/>
        <item x="195"/>
        <item x="430"/>
        <item x="299"/>
        <item x="127"/>
        <item x="187"/>
        <item x="363"/>
        <item x="382"/>
        <item x="322"/>
        <item x="373"/>
        <item x="125"/>
        <item x="222"/>
        <item x="59"/>
        <item x="262"/>
        <item x="409"/>
        <item x="496"/>
        <item x="393"/>
        <item x="380"/>
        <item x="279"/>
        <item x="293"/>
        <item x="261"/>
        <item x="576"/>
        <item x="563"/>
        <item x="170"/>
        <item x="594"/>
        <item x="598"/>
        <item x="136"/>
        <item x="371"/>
        <item x="11"/>
        <item x="434"/>
        <item x="121"/>
        <item x="19"/>
        <item x="544"/>
        <item x="468"/>
        <item x="219"/>
        <item x="234"/>
        <item x="122"/>
        <item x="139"/>
        <item x="71"/>
        <item x="275"/>
        <item x="317"/>
        <item x="291"/>
        <item x="536"/>
        <item x="204"/>
        <item x="215"/>
        <item x="330"/>
        <item x="246"/>
        <item x="494"/>
        <item x="305"/>
        <item x="70"/>
        <item x="236"/>
        <item x="161"/>
        <item x="372"/>
        <item x="584"/>
        <item x="162"/>
        <item x="368"/>
        <item x="66"/>
        <item x="307"/>
        <item x="583"/>
        <item x="86"/>
        <item x="312"/>
        <item x="53"/>
        <item x="35"/>
        <item x="548"/>
        <item x="26"/>
        <item x="504"/>
        <item x="347"/>
        <item x="446"/>
        <item x="303"/>
        <item x="229"/>
        <item x="389"/>
        <item x="610"/>
        <item x="164"/>
        <item x="31"/>
        <item x="23"/>
        <item x="437"/>
        <item x="37"/>
        <item x="260"/>
        <item x="335"/>
        <item x="74"/>
        <item x="202"/>
        <item x="587"/>
        <item x="244"/>
        <item x="387"/>
        <item x="83"/>
        <item x="445"/>
        <item x="546"/>
        <item x="361"/>
        <item x="117"/>
        <item x="2"/>
        <item x="369"/>
        <item x="264"/>
        <item x="552"/>
        <item x="157"/>
        <item x="621"/>
        <item x="600"/>
        <item x="540"/>
        <item x="489"/>
        <item x="352"/>
        <item x="605"/>
        <item x="148"/>
        <item x="590"/>
        <item x="323"/>
        <item x="465"/>
        <item x="570"/>
        <item x="408"/>
        <item x="326"/>
        <item x="302"/>
        <item x="538"/>
        <item x="113"/>
        <item x="251"/>
        <item x="458"/>
        <item x="410"/>
        <item x="453"/>
        <item x="529"/>
        <item x="16"/>
        <item x="572"/>
        <item x="402"/>
        <item x="235"/>
        <item x="263"/>
        <item x="296"/>
        <item x="367"/>
        <item x="379"/>
        <item x="596"/>
        <item x="441"/>
        <item x="555"/>
        <item x="105"/>
        <item x="601"/>
        <item x="298"/>
        <item x="297"/>
        <item x="140"/>
        <item x="378"/>
        <item x="88"/>
        <item x="300"/>
        <item x="500"/>
        <item x="93"/>
        <item x="61"/>
        <item x="318"/>
        <item x="484"/>
        <item x="29"/>
        <item x="543"/>
        <item x="154"/>
        <item x="273"/>
        <item x="586"/>
        <item x="429"/>
        <item x="407"/>
        <item x="569"/>
        <item x="50"/>
        <item x="155"/>
        <item x="58"/>
        <item x="6"/>
        <item x="487"/>
        <item x="463"/>
        <item x="10"/>
        <item x="593"/>
        <item x="38"/>
        <item x="205"/>
        <item x="483"/>
        <item x="461"/>
        <item x="460"/>
        <item x="167"/>
        <item x="68"/>
        <item x="509"/>
        <item x="166"/>
        <item x="156"/>
        <item x="145"/>
        <item x="412"/>
        <item x="541"/>
        <item x="404"/>
        <item x="370"/>
        <item x="248"/>
        <item x="280"/>
        <item x="247"/>
        <item x="356"/>
        <item x="539"/>
        <item x="118"/>
        <item x="128"/>
        <item x="206"/>
        <item x="150"/>
        <item x="597"/>
        <item x="54"/>
        <item x="225"/>
        <item x="3"/>
        <item x="284"/>
        <item x="501"/>
        <item x="417"/>
        <item x="27"/>
        <item x="350"/>
        <item x="336"/>
        <item x="198"/>
        <item x="25"/>
        <item x="355"/>
        <item x="214"/>
        <item x="271"/>
        <item x="286"/>
        <item x="431"/>
        <item x="442"/>
        <item x="200"/>
        <item x="499"/>
        <item x="45"/>
        <item x="94"/>
        <item x="542"/>
        <item x="415"/>
        <item x="270"/>
        <item x="308"/>
        <item x="193"/>
        <item x="616"/>
        <item x="331"/>
        <item x="287"/>
        <item x="328"/>
        <item x="575"/>
        <item x="443"/>
        <item x="290"/>
        <item x="622"/>
        <item x="220"/>
        <item x="306"/>
        <item x="418"/>
        <item x="132"/>
        <item x="56"/>
        <item x="197"/>
        <item x="357"/>
        <item x="7"/>
        <item x="13"/>
        <item x="92"/>
        <item x="400"/>
        <item x="106"/>
        <item x="181"/>
        <item x="112"/>
        <item x="581"/>
        <item x="462"/>
        <item x="272"/>
        <item x="603"/>
        <item x="85"/>
        <item x="191"/>
        <item x="100"/>
        <item x="406"/>
        <item x="549"/>
        <item x="238"/>
        <item x="288"/>
        <item x="613"/>
        <item x="506"/>
        <item x="98"/>
        <item x="411"/>
        <item x="230"/>
        <item x="227"/>
        <item x="473"/>
        <item x="217"/>
        <item x="550"/>
        <item x="316"/>
        <item x="223"/>
        <item x="438"/>
        <item x="102"/>
        <item x="398"/>
        <item x="57"/>
        <item x="252"/>
        <item x="47"/>
        <item x="1"/>
        <item x="474"/>
        <item x="525"/>
        <item x="557"/>
        <item x="76"/>
        <item x="527"/>
        <item x="469"/>
        <item x="419"/>
        <item x="163"/>
        <item x="151"/>
        <item x="456"/>
        <item x="304"/>
        <item x="142"/>
        <item x="416"/>
        <item x="213"/>
        <item x="42"/>
        <item x="119"/>
        <item x="455"/>
        <item x="470"/>
        <item x="301"/>
        <item x="39"/>
        <item x="491"/>
        <item x="513"/>
        <item x="183"/>
        <item x="511"/>
        <item x="137"/>
        <item x="436"/>
        <item x="333"/>
        <item x="561"/>
        <item x="391"/>
        <item x="531"/>
        <item x="24"/>
        <item x="153"/>
        <item x="176"/>
        <item x="63"/>
        <item x="190"/>
        <item x="17"/>
        <item x="169"/>
        <item x="620"/>
        <item x="476"/>
        <item x="90"/>
        <item x="366"/>
        <item x="447"/>
        <item x="395"/>
        <item x="103"/>
        <item x="126"/>
        <item x="425"/>
        <item x="346"/>
        <item x="568"/>
        <item x="340"/>
        <item x="325"/>
        <item x="199"/>
        <item x="108"/>
        <item x="218"/>
        <item x="276"/>
        <item x="390"/>
        <item x="450"/>
        <item x="405"/>
        <item x="615"/>
        <item x="375"/>
        <item x="519"/>
        <item x="21"/>
        <item x="0"/>
        <item x="580"/>
        <item x="115"/>
        <item x="523"/>
        <item x="313"/>
        <item x="345"/>
        <item x="172"/>
        <item x="179"/>
        <item x="209"/>
        <item x="567"/>
        <item x="464"/>
        <item x="448"/>
        <item x="606"/>
        <item x="159"/>
        <item x="188"/>
        <item x="454"/>
        <item x="535"/>
        <item x="180"/>
        <item x="444"/>
        <item x="618"/>
        <item x="341"/>
        <item x="226"/>
        <item x="571"/>
        <item x="591"/>
        <item x="397"/>
        <item x="212"/>
        <item x="95"/>
        <item x="254"/>
        <item x="497"/>
        <item x="360"/>
        <item x="114"/>
        <item x="239"/>
        <item x="111"/>
        <item x="257"/>
        <item x="401"/>
        <item x="349"/>
        <item x="289"/>
        <item x="256"/>
        <item x="478"/>
        <item x="278"/>
        <item x="4"/>
        <item x="152"/>
        <item x="560"/>
        <item x="175"/>
        <item x="510"/>
        <item x="479"/>
        <item x="384"/>
        <item x="43"/>
        <item x="545"/>
        <item x="617"/>
        <item x="440"/>
        <item x="237"/>
        <item x="457"/>
        <item x="22"/>
        <item x="231"/>
        <item x="526"/>
        <item x="52"/>
        <item x="348"/>
        <item x="521"/>
        <item x="482"/>
        <item x="77"/>
        <item x="266"/>
        <item x="277"/>
        <item x="207"/>
        <item x="514"/>
        <item x="242"/>
        <item x="250"/>
        <item x="211"/>
        <item x="609"/>
        <item x="258"/>
        <item x="319"/>
        <item x="149"/>
        <item x="608"/>
        <item x="423"/>
        <item x="604"/>
        <item x="505"/>
        <item x="321"/>
        <item x="327"/>
        <item x="607"/>
        <item x="467"/>
        <item x="554"/>
        <item x="40"/>
        <item x="129"/>
        <item x="351"/>
        <item x="143"/>
        <item x="274"/>
        <item x="396"/>
        <item x="196"/>
        <item x="281"/>
        <item x="477"/>
        <item t="default"/>
      </items>
    </pivotField>
    <pivotField dataField="1" numFmtId="164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3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njury_Claim" fld="30" baseField="0" baseItem="0"/>
    <dataField name="Sum of Property_Claim" fld="31" baseField="0" baseItem="0"/>
    <dataField name="Sum of Vehicle_Claim" fld="3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0" cacheId="3" applyNumberFormats="0" applyBorderFormats="0" applyFontFormats="0" applyPatternFormats="0" applyAlignmentFormats="0" applyWidthHeightFormats="1" dataCaption="Values" grandTotalCaption=" Total" updatedVersion="5" minRefreshableVersion="3" useAutoFormatting="1" itemPrintTitles="1" createdVersion="5" indent="0" outline="1" outlineData="1" multipleFieldFilters="0">
  <location ref="A1:D5" firstHeaderRow="1" firstDataRow="2" firstDataCol="1"/>
  <pivotFields count="40"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4">
        <item x="2"/>
        <item h="1" x="0"/>
        <item x="1"/>
        <item t="default"/>
      </items>
    </pivotField>
    <pivotField dataField="1"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n="Non-Fraud %" x="0"/>
        <item n="Fraud %" x="1"/>
        <item t="default"/>
      </items>
    </pivotField>
    <pivotField showAll="0"/>
    <pivotField showAll="0"/>
    <pivotField showAll="0"/>
  </pivotFields>
  <rowFields count="1">
    <field x="28"/>
  </rowFields>
  <rowItems count="3">
    <i>
      <x/>
    </i>
    <i>
      <x v="2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Police Report" fld="29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9" cacheId="3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5" indent="0" outline="1" outlineData="1" multipleFieldFilters="0" rowHeaderCaption="Vehicle Make">
  <location ref="A1:D17" firstHeaderRow="1" firstDataRow="2" firstDataCol="1"/>
  <pivotFields count="40"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axis="axisRow" showAll="0">
      <items count="15">
        <item x="10"/>
        <item x="3"/>
        <item x="11"/>
        <item x="9"/>
        <item x="4"/>
        <item x="2"/>
        <item x="0"/>
        <item x="13"/>
        <item x="5"/>
        <item x="1"/>
        <item x="8"/>
        <item x="7"/>
        <item x="6"/>
        <item x="12"/>
        <item t="default"/>
      </items>
    </pivotField>
    <pivotField showAll="0">
      <items count="41">
        <item x="23"/>
        <item x="13"/>
        <item x="28"/>
        <item x="18"/>
        <item x="10"/>
        <item x="3"/>
        <item x="33"/>
        <item x="20"/>
        <item x="7"/>
        <item x="0"/>
        <item x="8"/>
        <item x="25"/>
        <item x="6"/>
        <item x="2"/>
        <item x="11"/>
        <item x="39"/>
        <item x="12"/>
        <item x="22"/>
        <item x="37"/>
        <item x="26"/>
        <item x="24"/>
        <item x="27"/>
        <item x="16"/>
        <item x="35"/>
        <item x="38"/>
        <item x="5"/>
        <item x="15"/>
        <item x="9"/>
        <item x="4"/>
        <item x="36"/>
        <item x="1"/>
        <item x="29"/>
        <item x="19"/>
        <item x="34"/>
        <item x="14"/>
        <item x="21"/>
        <item x="30"/>
        <item x="32"/>
        <item x="31"/>
        <item x="17"/>
        <item t="default"/>
      </items>
    </pivotField>
    <pivotField showAll="0">
      <items count="22">
        <item x="20"/>
        <item x="9"/>
        <item x="2"/>
        <item x="14"/>
        <item x="10"/>
        <item x="15"/>
        <item x="19"/>
        <item x="8"/>
        <item x="7"/>
        <item x="5"/>
        <item x="6"/>
        <item x="17"/>
        <item x="11"/>
        <item x="12"/>
        <item x="4"/>
        <item x="16"/>
        <item x="1"/>
        <item x="13"/>
        <item x="18"/>
        <item x="0"/>
        <item x="3"/>
        <item t="default"/>
      </items>
    </pivotField>
    <pivotField axis="axisCol" showAll="0">
      <items count="3">
        <item n="Non-Fraud %" x="0"/>
        <item n="Fraud %" x="1"/>
        <item t="default"/>
      </items>
    </pivotField>
    <pivotField showAll="0"/>
    <pivotField showAll="0"/>
    <pivotField showAll="0"/>
  </pivotFields>
  <rowFields count="1">
    <field x="3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Sum of Policy_Number" fld="2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8" cacheId="1" applyNumberFormats="0" applyBorderFormats="0" applyFontFormats="0" applyPatternFormats="0" applyAlignmentFormats="0" applyWidthHeightFormats="1" dataCaption="Values" grandTotalCaption=" Total" updatedVersion="5" minRefreshableVersion="3" useAutoFormatting="1" itemPrintTitles="1" createdVersion="5" indent="0" outline="1" outlineData="1" multipleFieldFilters="0">
  <location ref="A1:D6" firstHeaderRow="1" firstDataRow="2" firstDataCol="1"/>
  <pivotFields count="38"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n="Non-Fraud %" x="1"/>
        <item n="Fraud %" x="0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1">
    <field x="37"/>
  </rowFields>
  <rowItems count="4">
    <i>
      <x/>
    </i>
    <i>
      <x v="1"/>
    </i>
    <i>
      <x v="2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Deductible Group" fld="2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grandTotalCaption=" Total" updatedVersion="5" minRefreshableVersion="3" useAutoFormatting="1" itemPrintTitles="1" createdVersion="5" indent="0" outline="1" outlineData="1" multipleFieldFilters="0" rowHeaderCaption="Fraud Labels">
  <location ref="A1:D7" firstHeaderRow="1" firstDataRow="2" firstDataCol="1"/>
  <pivotFields count="37">
    <pivotField showAll="0"/>
    <pivotField showAll="0"/>
    <pivotField dataField="1"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n="Non-Fraud %" x="1"/>
        <item n="Fraud %" x="0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Incident Type" fld="2" subtotal="count" showDataAs="percentOfRow" baseField="36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D7" firstHeaderRow="1" firstDataRow="2" firstDataCol="1"/>
  <pivotFields count="39"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 sortType="ascending">
      <items count="3">
        <item n="Non-Fraud %" x="1"/>
        <item n="Farud %" x="0"/>
        <item t="default"/>
      </items>
    </pivotField>
    <pivotField showAll="0"/>
    <pivotField axis="axisRow" showAll="0" nonAutoSortDefault="1">
      <items count="5">
        <item x="0"/>
        <item x="1"/>
        <item x="2"/>
        <item x="3"/>
        <item t="default"/>
      </items>
    </pivotField>
  </pivotFields>
  <rowFields count="1">
    <field x="38"/>
  </rowFields>
  <rowItems count="5">
    <i>
      <x/>
    </i>
    <i>
      <x v="1"/>
    </i>
    <i>
      <x v="2"/>
    </i>
    <i>
      <x v="3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Time Of Day" fld="2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 rowHeaderCaption="Fraud Reported">
  <location ref="A1:B4" firstHeaderRow="1" firstDataRow="1" firstDataCol="1"/>
  <pivotFields count="37">
    <pivotField showAll="0"/>
    <pivotField showAll="0"/>
    <pivotField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7" showAll="0"/>
    <pivotField numFmtId="164" showAll="0"/>
    <pivotField numFmtId="7" showAll="0"/>
    <pivotField numFmtId="164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36"/>
  </rowFields>
  <rowItems count="3">
    <i>
      <x/>
    </i>
    <i>
      <x v="1"/>
    </i>
    <i t="grand">
      <x/>
    </i>
  </rowItems>
  <colItems count="1">
    <i/>
  </colItems>
  <dataFields count="1">
    <dataField name="Avergae Claim Amount ($)" fld="29" subtotal="average" baseField="36" baseItem="1" numFmtId="44"/>
  </dataFields>
  <formats count="2">
    <format dxfId="20">
      <pivotArea outline="0" collapsedLevelsAreSubtotals="1" fieldPosition="0"/>
    </format>
    <format dxfId="19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6" count="1" selected="0">
            <x v="0"/>
          </reference>
        </references>
      </pivotArea>
    </chartFormat>
    <chartFormat chart="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36" count="1" selected="0">
            <x v="0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grandTotalCaption=" Total" updatedVersion="5" minRefreshableVersion="3" useAutoFormatting="1" itemPrintTitles="1" createdVersion="5" indent="0" outline="1" outlineData="1" multipleFieldFilters="0" chartFormat="36" rowHeaderCaption="Fraud Labels">
  <location ref="A1:D10" firstHeaderRow="1" firstDataRow="2" firstDataCol="1"/>
  <pivotFields count="37">
    <pivotField showAll="0"/>
    <pivotField showAll="0"/>
    <pivotField dataField="1"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axis="axisRow" showAll="0">
      <items count="8">
        <item x="5"/>
        <item x="2"/>
        <item x="3"/>
        <item x="6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 includeNewItemsInFilter="1" countASubtotal="1">
      <items count="3">
        <item n="Non-Fraud %" x="1"/>
        <item n="Fraud %" x="0"/>
        <item t="countA"/>
      </items>
    </pivotField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State" fld="2" subtotal="count" showDataAs="percentOfRow" baseField="21" baseItem="0" numFmtId="9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21" type="button" dataOnly="0" labelOnly="1" outline="0" axis="axisRow" fieldPosition="0"/>
    </format>
    <format dxfId="15">
      <pivotArea dataOnly="0" labelOnly="1" fieldPosition="0">
        <references count="1">
          <reference field="21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36" count="0"/>
        </references>
      </pivotArea>
    </format>
    <format dxfId="1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7" rowHeaderCaption="Fraud Labels">
  <location ref="A1:C4" firstHeaderRow="0" firstDataRow="1" firstDataCol="1"/>
  <pivotFields count="37">
    <pivotField showAll="0"/>
    <pivotField showAll="0"/>
    <pivotField dataField="1"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3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Claims" fld="2" baseField="36" baseItem="0"/>
    <dataField name="Percenatge" fld="2" subtotal="count" showDataAs="percentOfTotal" baseField="36" baseItem="0" numFmtId="10"/>
  </dataFields>
  <chartFormats count="26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9">
      <pivotArea type="data" outline="0" fieldPosition="0">
        <references count="2">
          <reference field="4294967294" count="1" selected="0">
            <x v="0"/>
          </reference>
          <reference field="36" count="1" selected="0">
            <x v="0"/>
          </reference>
        </references>
      </pivotArea>
    </chartFormat>
    <chartFormat chart="16" format="10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  <chartFormat chart="1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2">
      <pivotArea type="data" outline="0" fieldPosition="0">
        <references count="2">
          <reference field="4294967294" count="1" selected="0">
            <x v="1"/>
          </reference>
          <reference field="36" count="1" selected="0">
            <x v="0"/>
          </reference>
        </references>
      </pivotArea>
    </chartFormat>
    <chartFormat chart="16" format="13">
      <pivotArea type="data" outline="0" fieldPosition="0">
        <references count="2">
          <reference field="4294967294" count="1" selected="0">
            <x v="1"/>
          </reference>
          <reference field="36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>
      <pivotArea type="data" outline="0" fieldPosition="0">
        <references count="2">
          <reference field="4294967294" count="1" selected="0">
            <x v="0"/>
          </reference>
          <reference field="36" count="1" selected="0">
            <x v="0"/>
          </reference>
        </references>
      </pivotArea>
    </chartFormat>
    <chartFormat chart="18" format="4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>
      <pivotArea type="data" outline="0" fieldPosition="0">
        <references count="2">
          <reference field="4294967294" count="1" selected="0">
            <x v="1"/>
          </reference>
          <reference field="36" count="1" selected="0">
            <x v="0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1"/>
          </reference>
          <reference field="36" count="1" selected="0">
            <x v="1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36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1"/>
          </reference>
          <reference field="36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1"/>
          </reference>
          <reference field="36" count="1" selected="0">
            <x v="1"/>
          </reference>
        </references>
      </pivotArea>
    </chartFormat>
    <chartFormat chart="26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5">
      <pivotArea type="data" outline="0" fieldPosition="0">
        <references count="2">
          <reference field="4294967294" count="1" selected="0">
            <x v="0"/>
          </reference>
          <reference field="36" count="1" selected="0">
            <x v="0"/>
          </reference>
        </references>
      </pivotArea>
    </chartFormat>
    <chartFormat chart="26" format="26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  <chartFormat chart="26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28">
      <pivotArea type="data" outline="0" fieldPosition="0">
        <references count="2">
          <reference field="4294967294" count="1" selected="0">
            <x v="1"/>
          </reference>
          <reference field="36" count="1" selected="0">
            <x v="0"/>
          </reference>
        </references>
      </pivotArea>
    </chartFormat>
    <chartFormat chart="26" format="29">
      <pivotArea type="data" outline="0" fieldPosition="0">
        <references count="2">
          <reference field="4294967294" count="1" selected="0">
            <x v="1"/>
          </reference>
          <reference field="36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Fraud Reported">
  <location ref="F24:H25" firstHeaderRow="1" firstDataRow="2" firstDataCol="0"/>
  <pivotFields count="37">
    <pivotField showAll="0"/>
    <pivotField showAll="0"/>
    <pivotField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36"/>
  </colFields>
  <colItems count="3">
    <i>
      <x/>
    </i>
    <i>
      <x v="1"/>
    </i>
    <i t="grand">
      <x/>
    </i>
  </colItem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62:D65" firstHeaderRow="0" firstDataRow="1" firstDataCol="1"/>
  <pivotFields count="40"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>
      <items count="764">
        <item x="761"/>
        <item x="420"/>
        <item x="8"/>
        <item x="602"/>
        <item x="235"/>
        <item x="201"/>
        <item x="181"/>
        <item x="80"/>
        <item x="486"/>
        <item x="607"/>
        <item x="578"/>
        <item x="239"/>
        <item x="61"/>
        <item x="44"/>
        <item x="63"/>
        <item x="565"/>
        <item x="56"/>
        <item x="548"/>
        <item x="658"/>
        <item x="299"/>
        <item x="412"/>
        <item x="73"/>
        <item x="90"/>
        <item x="136"/>
        <item x="430"/>
        <item x="675"/>
        <item x="378"/>
        <item x="200"/>
        <item x="78"/>
        <item x="177"/>
        <item x="122"/>
        <item x="501"/>
        <item x="509"/>
        <item x="641"/>
        <item x="179"/>
        <item x="223"/>
        <item x="586"/>
        <item x="352"/>
        <item x="649"/>
        <item x="661"/>
        <item x="41"/>
        <item x="365"/>
        <item x="139"/>
        <item x="65"/>
        <item x="556"/>
        <item x="525"/>
        <item x="234"/>
        <item x="311"/>
        <item x="427"/>
        <item x="301"/>
        <item x="243"/>
        <item x="145"/>
        <item x="343"/>
        <item x="584"/>
        <item x="14"/>
        <item x="75"/>
        <item x="550"/>
        <item x="559"/>
        <item x="309"/>
        <item x="615"/>
        <item x="638"/>
        <item x="673"/>
        <item x="441"/>
        <item x="698"/>
        <item x="250"/>
        <item x="295"/>
        <item x="211"/>
        <item x="581"/>
        <item x="431"/>
        <item x="32"/>
        <item x="625"/>
        <item x="107"/>
        <item x="28"/>
        <item x="171"/>
        <item x="138"/>
        <item x="656"/>
        <item x="398"/>
        <item x="319"/>
        <item x="489"/>
        <item x="577"/>
        <item x="194"/>
        <item x="356"/>
        <item x="460"/>
        <item x="19"/>
        <item x="605"/>
        <item x="99"/>
        <item x="339"/>
        <item x="695"/>
        <item x="542"/>
        <item x="241"/>
        <item x="195"/>
        <item x="141"/>
        <item x="27"/>
        <item x="193"/>
        <item x="708"/>
        <item x="599"/>
        <item x="51"/>
        <item x="166"/>
        <item x="112"/>
        <item x="671"/>
        <item x="392"/>
        <item x="635"/>
        <item x="83"/>
        <item x="293"/>
        <item x="576"/>
        <item x="659"/>
        <item x="555"/>
        <item x="333"/>
        <item x="272"/>
        <item x="391"/>
        <item x="759"/>
        <item x="665"/>
        <item x="710"/>
        <item x="34"/>
        <item x="184"/>
        <item x="730"/>
        <item x="714"/>
        <item x="253"/>
        <item x="265"/>
        <item x="743"/>
        <item x="150"/>
        <item x="281"/>
        <item x="619"/>
        <item x="531"/>
        <item x="399"/>
        <item x="404"/>
        <item x="480"/>
        <item x="237"/>
        <item x="425"/>
        <item x="611"/>
        <item x="485"/>
        <item x="231"/>
        <item x="696"/>
        <item x="315"/>
        <item x="426"/>
        <item x="622"/>
        <item x="359"/>
        <item x="715"/>
        <item x="582"/>
        <item x="30"/>
        <item x="540"/>
        <item x="174"/>
        <item x="569"/>
        <item x="380"/>
        <item x="212"/>
        <item x="731"/>
        <item x="48"/>
        <item x="55"/>
        <item x="229"/>
        <item x="477"/>
        <item x="751"/>
        <item x="734"/>
        <item x="591"/>
        <item x="221"/>
        <item x="67"/>
        <item x="100"/>
        <item x="571"/>
        <item x="520"/>
        <item x="545"/>
        <item x="274"/>
        <item x="538"/>
        <item x="125"/>
        <item x="348"/>
        <item x="259"/>
        <item x="129"/>
        <item x="331"/>
        <item x="620"/>
        <item x="672"/>
        <item x="684"/>
        <item x="219"/>
        <item x="469"/>
        <item x="716"/>
        <item x="137"/>
        <item x="451"/>
        <item x="742"/>
        <item x="81"/>
        <item x="519"/>
        <item x="756"/>
        <item x="750"/>
        <item x="308"/>
        <item x="720"/>
        <item x="188"/>
        <item x="694"/>
        <item x="50"/>
        <item x="574"/>
        <item x="264"/>
        <item x="407"/>
        <item x="678"/>
        <item x="370"/>
        <item x="108"/>
        <item x="252"/>
        <item x="410"/>
        <item x="228"/>
        <item x="494"/>
        <item x="89"/>
        <item x="186"/>
        <item x="693"/>
        <item x="419"/>
        <item x="686"/>
        <item x="648"/>
        <item x="524"/>
        <item x="68"/>
        <item x="376"/>
        <item x="342"/>
        <item x="162"/>
        <item x="640"/>
        <item x="79"/>
        <item x="7"/>
        <item x="683"/>
        <item x="587"/>
        <item x="144"/>
        <item x="198"/>
        <item x="468"/>
        <item x="102"/>
        <item x="579"/>
        <item x="647"/>
        <item x="758"/>
        <item x="690"/>
        <item x="316"/>
        <item x="666"/>
        <item x="159"/>
        <item x="230"/>
        <item x="244"/>
        <item x="610"/>
        <item x="558"/>
        <item x="371"/>
        <item x="436"/>
        <item x="214"/>
        <item x="755"/>
        <item x="46"/>
        <item x="418"/>
        <item x="26"/>
        <item x="191"/>
        <item x="516"/>
        <item x="590"/>
        <item x="402"/>
        <item x="478"/>
        <item x="448"/>
        <item x="600"/>
        <item x="463"/>
        <item x="172"/>
        <item x="158"/>
        <item x="609"/>
        <item x="705"/>
        <item x="729"/>
        <item x="386"/>
        <item x="703"/>
        <item x="458"/>
        <item x="518"/>
        <item x="377"/>
        <item x="149"/>
        <item x="492"/>
        <item x="388"/>
        <item x="104"/>
        <item x="588"/>
        <item x="598"/>
        <item x="289"/>
        <item x="363"/>
        <item x="288"/>
        <item x="13"/>
        <item x="86"/>
        <item x="547"/>
        <item x="372"/>
        <item x="713"/>
        <item x="110"/>
        <item x="535"/>
        <item x="466"/>
        <item x="762"/>
        <item x="483"/>
        <item x="471"/>
        <item x="119"/>
        <item x="54"/>
        <item x="655"/>
        <item x="362"/>
        <item x="312"/>
        <item x="633"/>
        <item x="685"/>
        <item x="3"/>
        <item x="11"/>
        <item x="552"/>
        <item x="697"/>
        <item x="346"/>
        <item x="504"/>
        <item x="700"/>
        <item x="533"/>
        <item x="570"/>
        <item x="747"/>
        <item x="318"/>
        <item x="522"/>
        <item x="530"/>
        <item x="17"/>
        <item x="58"/>
        <item x="36"/>
        <item x="360"/>
        <item x="133"/>
        <item x="70"/>
        <item x="57"/>
        <item x="262"/>
        <item x="206"/>
        <item x="95"/>
        <item x="275"/>
        <item x="445"/>
        <item x="337"/>
        <item x="203"/>
        <item x="113"/>
        <item x="408"/>
        <item x="216"/>
        <item x="726"/>
        <item x="227"/>
        <item x="130"/>
        <item x="636"/>
        <item x="196"/>
        <item x="585"/>
        <item x="679"/>
        <item x="454"/>
        <item x="351"/>
        <item x="267"/>
        <item x="593"/>
        <item x="190"/>
        <item x="618"/>
        <item x="92"/>
        <item x="369"/>
        <item x="644"/>
        <item x="631"/>
        <item x="330"/>
        <item x="209"/>
        <item x="464"/>
        <item x="513"/>
        <item x="147"/>
        <item x="753"/>
        <item x="45"/>
        <item x="96"/>
        <item x="561"/>
        <item x="439"/>
        <item x="215"/>
        <item x="572"/>
        <item x="199"/>
        <item x="317"/>
        <item x="164"/>
        <item x="626"/>
        <item x="336"/>
        <item x="748"/>
        <item x="461"/>
        <item x="660"/>
        <item x="718"/>
        <item x="127"/>
        <item x="603"/>
        <item x="613"/>
        <item x="746"/>
        <item x="434"/>
        <item x="140"/>
        <item x="596"/>
        <item x="497"/>
        <item x="310"/>
        <item x="338"/>
        <item x="495"/>
        <item x="632"/>
        <item x="105"/>
        <item x="33"/>
        <item x="457"/>
        <item x="66"/>
        <item x="390"/>
        <item x="238"/>
        <item x="541"/>
        <item x="637"/>
        <item x="385"/>
        <item x="475"/>
        <item x="217"/>
        <item x="560"/>
        <item x="367"/>
        <item x="329"/>
        <item x="396"/>
        <item x="443"/>
        <item x="345"/>
        <item x="507"/>
        <item x="97"/>
        <item x="205"/>
        <item x="594"/>
        <item x="473"/>
        <item x="226"/>
        <item x="496"/>
        <item x="508"/>
        <item x="415"/>
        <item x="269"/>
        <item x="266"/>
        <item x="260"/>
        <item x="707"/>
        <item x="580"/>
        <item x="630"/>
        <item x="654"/>
        <item x="71"/>
        <item x="704"/>
        <item x="323"/>
        <item x="663"/>
        <item x="131"/>
        <item x="744"/>
        <item x="115"/>
        <item x="403"/>
        <item x="429"/>
        <item x="168"/>
        <item x="87"/>
        <item x="296"/>
        <item x="154"/>
        <item x="414"/>
        <item x="335"/>
        <item x="721"/>
        <item x="450"/>
        <item x="126"/>
        <item x="488"/>
        <item x="240"/>
        <item x="355"/>
        <item x="60"/>
        <item x="334"/>
        <item x="657"/>
        <item x="263"/>
        <item x="290"/>
        <item x="103"/>
        <item x="382"/>
        <item x="562"/>
        <item x="327"/>
        <item x="749"/>
        <item x="405"/>
        <item x="709"/>
        <item x="361"/>
        <item x="257"/>
        <item x="526"/>
        <item x="437"/>
        <item x="543"/>
        <item x="740"/>
        <item x="284"/>
        <item x="210"/>
        <item x="699"/>
        <item x="31"/>
        <item x="374"/>
        <item x="314"/>
        <item x="453"/>
        <item x="515"/>
        <item x="88"/>
        <item x="246"/>
        <item x="332"/>
        <item x="10"/>
        <item x="232"/>
        <item x="566"/>
        <item x="498"/>
        <item x="487"/>
        <item x="664"/>
        <item x="676"/>
        <item x="135"/>
        <item x="202"/>
        <item x="344"/>
        <item x="123"/>
        <item x="18"/>
        <item x="242"/>
        <item x="294"/>
        <item x="500"/>
        <item x="354"/>
        <item x="298"/>
        <item x="236"/>
        <item x="395"/>
        <item x="401"/>
        <item x="422"/>
        <item x="124"/>
        <item x="2"/>
        <item x="421"/>
        <item x="12"/>
        <item x="47"/>
        <item x="514"/>
        <item x="72"/>
        <item x="93"/>
        <item x="1"/>
        <item x="300"/>
        <item x="551"/>
        <item x="151"/>
        <item x="628"/>
        <item x="49"/>
        <item x="757"/>
        <item x="722"/>
        <item x="109"/>
        <item x="724"/>
        <item x="639"/>
        <item x="687"/>
        <item x="575"/>
        <item x="534"/>
        <item x="389"/>
        <item x="642"/>
        <item x="623"/>
        <item x="247"/>
        <item x="476"/>
        <item x="155"/>
        <item x="152"/>
        <item x="452"/>
        <item x="167"/>
        <item x="373"/>
        <item x="634"/>
        <item x="505"/>
        <item x="745"/>
        <item x="435"/>
        <item x="592"/>
        <item x="134"/>
        <item x="472"/>
        <item x="479"/>
        <item x="358"/>
        <item x="612"/>
        <item x="340"/>
        <item x="754"/>
        <item x="53"/>
        <item x="42"/>
        <item x="465"/>
        <item x="25"/>
        <item x="305"/>
        <item x="482"/>
        <item x="101"/>
        <item x="662"/>
        <item x="444"/>
        <item x="39"/>
        <item x="249"/>
        <item x="248"/>
        <item x="282"/>
        <item x="233"/>
        <item x="680"/>
        <item x="549"/>
        <item x="617"/>
        <item x="176"/>
        <item x="456"/>
        <item x="601"/>
        <item x="292"/>
        <item x="413"/>
        <item x="499"/>
        <item x="608"/>
        <item x="37"/>
        <item x="283"/>
        <item x="366"/>
        <item x="567"/>
        <item x="74"/>
        <item x="5"/>
        <item x="760"/>
        <item x="173"/>
        <item x="712"/>
        <item x="511"/>
        <item x="4"/>
        <item x="650"/>
        <item x="156"/>
        <item x="467"/>
        <item x="433"/>
        <item x="23"/>
        <item x="157"/>
        <item x="341"/>
        <item x="183"/>
        <item x="328"/>
        <item x="397"/>
        <item x="669"/>
        <item x="651"/>
        <item x="187"/>
        <item x="324"/>
        <item x="653"/>
        <item x="76"/>
        <item x="64"/>
        <item x="688"/>
        <item x="94"/>
        <item x="442"/>
        <item x="411"/>
        <item x="732"/>
        <item x="185"/>
        <item x="213"/>
        <item x="169"/>
        <item x="268"/>
        <item x="84"/>
        <item x="627"/>
        <item x="161"/>
        <item x="523"/>
        <item x="527"/>
        <item x="727"/>
        <item x="189"/>
        <item x="375"/>
        <item x="393"/>
        <item x="285"/>
        <item x="245"/>
        <item x="546"/>
        <item x="702"/>
        <item x="225"/>
        <item x="409"/>
        <item x="353"/>
        <item x="725"/>
        <item x="121"/>
        <item x="691"/>
        <item x="614"/>
        <item x="738"/>
        <item x="689"/>
        <item x="35"/>
        <item x="325"/>
        <item x="98"/>
        <item x="165"/>
        <item x="357"/>
        <item x="493"/>
        <item x="111"/>
        <item x="583"/>
        <item x="510"/>
        <item x="192"/>
        <item x="529"/>
        <item x="449"/>
        <item x="438"/>
        <item x="114"/>
        <item x="517"/>
        <item x="364"/>
        <item x="428"/>
        <item x="22"/>
        <item x="417"/>
        <item x="180"/>
        <item x="350"/>
        <item x="723"/>
        <item x="606"/>
        <item x="254"/>
        <item x="616"/>
        <item x="491"/>
        <item x="286"/>
        <item x="320"/>
        <item x="20"/>
        <item x="424"/>
        <item x="142"/>
        <item x="701"/>
        <item x="38"/>
        <item x="503"/>
        <item x="0"/>
        <item x="604"/>
        <item x="24"/>
        <item x="118"/>
        <item x="82"/>
        <item x="379"/>
        <item x="597"/>
        <item x="178"/>
        <item x="674"/>
        <item x="16"/>
        <item x="220"/>
        <item x="208"/>
        <item x="322"/>
        <item x="532"/>
        <item x="321"/>
        <item x="553"/>
        <item x="682"/>
        <item x="536"/>
        <item x="423"/>
        <item x="667"/>
        <item x="287"/>
        <item x="735"/>
        <item x="589"/>
        <item x="163"/>
        <item x="512"/>
        <item x="197"/>
        <item x="43"/>
        <item x="255"/>
        <item x="62"/>
        <item x="645"/>
        <item x="128"/>
        <item x="652"/>
        <item x="484"/>
        <item x="506"/>
        <item x="40"/>
        <item x="307"/>
        <item x="741"/>
        <item x="646"/>
        <item x="381"/>
        <item x="85"/>
        <item x="717"/>
        <item x="447"/>
        <item x="544"/>
        <item x="537"/>
        <item x="224"/>
        <item x="132"/>
        <item x="387"/>
        <item x="207"/>
        <item x="297"/>
        <item x="711"/>
        <item x="490"/>
        <item x="326"/>
        <item x="416"/>
        <item x="116"/>
        <item x="271"/>
        <item x="170"/>
        <item x="462"/>
        <item x="521"/>
        <item x="400"/>
        <item x="459"/>
        <item x="117"/>
        <item x="277"/>
        <item x="624"/>
        <item x="59"/>
        <item x="313"/>
        <item x="175"/>
        <item x="276"/>
        <item x="573"/>
        <item x="677"/>
        <item x="304"/>
        <item x="91"/>
        <item x="406"/>
        <item x="668"/>
        <item x="719"/>
        <item x="120"/>
        <item x="182"/>
        <item x="261"/>
        <item x="106"/>
        <item x="143"/>
        <item x="368"/>
        <item x="554"/>
        <item x="432"/>
        <item x="440"/>
        <item x="69"/>
        <item x="279"/>
        <item x="568"/>
        <item x="29"/>
        <item x="160"/>
        <item x="692"/>
        <item x="752"/>
        <item x="502"/>
        <item x="148"/>
        <item x="256"/>
        <item x="302"/>
        <item x="643"/>
        <item x="273"/>
        <item x="629"/>
        <item x="681"/>
        <item x="306"/>
        <item x="470"/>
        <item x="394"/>
        <item x="258"/>
        <item x="383"/>
        <item x="280"/>
        <item x="539"/>
        <item x="621"/>
        <item x="563"/>
        <item x="706"/>
        <item x="291"/>
        <item x="739"/>
        <item x="6"/>
        <item x="728"/>
        <item x="9"/>
        <item x="204"/>
        <item x="218"/>
        <item x="557"/>
        <item x="564"/>
        <item x="474"/>
        <item x="737"/>
        <item x="278"/>
        <item x="146"/>
        <item x="21"/>
        <item x="52"/>
        <item x="15"/>
        <item x="153"/>
        <item x="455"/>
        <item x="384"/>
        <item x="481"/>
        <item x="733"/>
        <item x="303"/>
        <item x="670"/>
        <item x="595"/>
        <item x="270"/>
        <item x="349"/>
        <item x="528"/>
        <item x="251"/>
        <item x="446"/>
        <item x="77"/>
        <item x="736"/>
        <item x="222"/>
        <item x="347"/>
        <item t="default"/>
      </items>
    </pivotField>
    <pivotField dataField="1" numFmtId="164" showAll="0">
      <items count="639">
        <item x="0"/>
        <item x="637"/>
        <item x="436"/>
        <item x="515"/>
        <item x="185"/>
        <item x="299"/>
        <item x="74"/>
        <item x="495"/>
        <item x="84"/>
        <item x="476"/>
        <item x="540"/>
        <item x="114"/>
        <item x="555"/>
        <item x="183"/>
        <item x="123"/>
        <item x="165"/>
        <item x="444"/>
        <item x="61"/>
        <item x="431"/>
        <item x="9"/>
        <item x="40"/>
        <item x="69"/>
        <item x="163"/>
        <item x="502"/>
        <item x="217"/>
        <item x="384"/>
        <item x="97"/>
        <item x="125"/>
        <item x="568"/>
        <item x="58"/>
        <item x="193"/>
        <item x="19"/>
        <item x="28"/>
        <item x="414"/>
        <item x="290"/>
        <item x="43"/>
        <item x="381"/>
        <item x="264"/>
        <item x="50"/>
        <item x="102"/>
        <item x="320"/>
        <item x="27"/>
        <item x="150"/>
        <item x="567"/>
        <item x="541"/>
        <item x="77"/>
        <item x="72"/>
        <item x="178"/>
        <item x="512"/>
        <item x="342"/>
        <item x="368"/>
        <item x="161"/>
        <item x="246"/>
        <item x="328"/>
        <item x="280"/>
        <item x="357"/>
        <item x="310"/>
        <item x="31"/>
        <item x="155"/>
        <item x="390"/>
        <item x="225"/>
        <item x="584"/>
        <item x="256"/>
        <item x="278"/>
        <item x="177"/>
        <item x="551"/>
        <item x="131"/>
        <item x="90"/>
        <item x="537"/>
        <item x="471"/>
        <item x="127"/>
        <item x="176"/>
        <item x="353"/>
        <item x="167"/>
        <item x="195"/>
        <item x="352"/>
        <item x="33"/>
        <item x="605"/>
        <item x="635"/>
        <item x="483"/>
        <item x="238"/>
        <item x="596"/>
        <item x="619"/>
        <item x="252"/>
        <item x="526"/>
        <item x="521"/>
        <item x="361"/>
        <item x="213"/>
        <item x="498"/>
        <item x="379"/>
        <item x="462"/>
        <item x="209"/>
        <item x="323"/>
        <item x="627"/>
        <item x="420"/>
        <item x="63"/>
        <item x="194"/>
        <item x="606"/>
        <item x="115"/>
        <item x="425"/>
        <item x="47"/>
        <item x="365"/>
        <item x="609"/>
        <item x="598"/>
        <item x="507"/>
        <item x="632"/>
        <item x="597"/>
        <item x="170"/>
        <item x="158"/>
        <item x="98"/>
        <item x="221"/>
        <item x="546"/>
        <item x="410"/>
        <item x="286"/>
        <item x="396"/>
        <item x="380"/>
        <item x="75"/>
        <item x="203"/>
        <item x="474"/>
        <item x="145"/>
        <item x="228"/>
        <item x="467"/>
        <item x="227"/>
        <item x="335"/>
        <item x="197"/>
        <item x="174"/>
        <item x="577"/>
        <item x="64"/>
        <item x="589"/>
        <item x="409"/>
        <item x="629"/>
        <item x="240"/>
        <item x="543"/>
        <item x="559"/>
        <item x="14"/>
        <item x="557"/>
        <item x="171"/>
        <item x="492"/>
        <item x="218"/>
        <item x="454"/>
        <item x="572"/>
        <item x="279"/>
        <item x="539"/>
        <item x="26"/>
        <item x="360"/>
        <item x="564"/>
        <item x="312"/>
        <item x="582"/>
        <item x="137"/>
        <item x="565"/>
        <item x="562"/>
        <item x="430"/>
        <item x="575"/>
        <item x="130"/>
        <item x="81"/>
        <item x="88"/>
        <item x="412"/>
        <item x="416"/>
        <item x="265"/>
        <item x="305"/>
        <item x="288"/>
        <item x="100"/>
        <item x="282"/>
        <item x="585"/>
        <item x="441"/>
        <item x="285"/>
        <item x="633"/>
        <item x="214"/>
        <item x="461"/>
        <item x="418"/>
        <item x="478"/>
        <item x="45"/>
        <item x="528"/>
        <item x="319"/>
        <item x="506"/>
        <item x="104"/>
        <item x="603"/>
        <item x="87"/>
        <item x="560"/>
        <item x="501"/>
        <item x="398"/>
        <item x="173"/>
        <item x="349"/>
        <item x="534"/>
        <item x="341"/>
        <item x="624"/>
        <item x="134"/>
        <item x="309"/>
        <item x="182"/>
        <item x="149"/>
        <item x="404"/>
        <item x="317"/>
        <item x="371"/>
        <item x="475"/>
        <item x="622"/>
        <item x="338"/>
        <item x="408"/>
        <item x="415"/>
        <item x="220"/>
        <item x="32"/>
        <item x="535"/>
        <item x="558"/>
        <item x="480"/>
        <item x="311"/>
        <item x="124"/>
        <item x="216"/>
        <item x="437"/>
        <item x="356"/>
        <item x="55"/>
        <item x="35"/>
        <item x="245"/>
        <item x="1"/>
        <item x="479"/>
        <item x="563"/>
        <item x="242"/>
        <item x="391"/>
        <item x="500"/>
        <item x="187"/>
        <item x="470"/>
        <item x="119"/>
        <item x="153"/>
        <item x="142"/>
        <item x="315"/>
        <item x="370"/>
        <item x="116"/>
        <item x="301"/>
        <item x="132"/>
        <item x="417"/>
        <item x="406"/>
        <item x="206"/>
        <item x="389"/>
        <item x="490"/>
        <item x="457"/>
        <item x="472"/>
        <item x="255"/>
        <item x="297"/>
        <item x="516"/>
        <item x="524"/>
        <item x="126"/>
        <item x="435"/>
        <item x="11"/>
        <item x="433"/>
        <item x="426"/>
        <item x="570"/>
        <item x="373"/>
        <item x="18"/>
        <item x="388"/>
        <item x="469"/>
        <item x="212"/>
        <item x="446"/>
        <item x="143"/>
        <item x="200"/>
        <item x="611"/>
        <item x="67"/>
        <item x="269"/>
        <item x="60"/>
        <item x="181"/>
        <item x="54"/>
        <item x="578"/>
        <item x="324"/>
        <item x="239"/>
        <item x="496"/>
        <item x="302"/>
        <item x="447"/>
        <item x="66"/>
        <item x="588"/>
        <item x="151"/>
        <item x="118"/>
        <item x="39"/>
        <item x="152"/>
        <item x="304"/>
        <item x="591"/>
        <item x="91"/>
        <item x="52"/>
        <item x="473"/>
        <item x="574"/>
        <item x="350"/>
        <item x="191"/>
        <item x="101"/>
        <item x="453"/>
        <item x="300"/>
        <item x="211"/>
        <item x="271"/>
        <item x="616"/>
        <item x="192"/>
        <item x="451"/>
        <item x="30"/>
        <item x="486"/>
        <item x="36"/>
        <item x="626"/>
        <item x="374"/>
        <item x="82"/>
        <item x="525"/>
        <item x="625"/>
        <item x="594"/>
        <item x="20"/>
        <item x="237"/>
        <item x="386"/>
        <item x="387"/>
        <item x="308"/>
        <item x="343"/>
        <item x="548"/>
        <item x="169"/>
        <item x="202"/>
        <item x="359"/>
        <item x="579"/>
        <item x="2"/>
        <item x="337"/>
        <item x="610"/>
        <item x="138"/>
        <item x="147"/>
        <item x="456"/>
        <item x="538"/>
        <item x="172"/>
        <item x="493"/>
        <item x="276"/>
        <item x="139"/>
        <item x="318"/>
        <item x="393"/>
        <item x="205"/>
        <item x="148"/>
        <item x="89"/>
        <item x="522"/>
        <item x="499"/>
        <item x="407"/>
        <item x="455"/>
        <item x="358"/>
        <item x="107"/>
        <item x="466"/>
        <item x="105"/>
        <item x="583"/>
        <item x="529"/>
        <item x="400"/>
        <item x="347"/>
        <item x="291"/>
        <item x="284"/>
        <item x="378"/>
        <item x="326"/>
        <item x="484"/>
        <item x="273"/>
        <item x="233"/>
        <item x="4"/>
        <item x="511"/>
        <item x="296"/>
        <item x="83"/>
        <item x="295"/>
        <item x="485"/>
        <item x="482"/>
        <item x="385"/>
        <item x="59"/>
        <item x="576"/>
        <item x="489"/>
        <item x="201"/>
        <item x="340"/>
        <item x="144"/>
        <item x="73"/>
        <item x="268"/>
        <item x="532"/>
        <item x="503"/>
        <item x="51"/>
        <item x="411"/>
        <item x="405"/>
        <item x="580"/>
        <item x="262"/>
        <item x="49"/>
        <item x="247"/>
        <item x="382"/>
        <item x="333"/>
        <item x="520"/>
        <item x="253"/>
        <item x="37"/>
        <item x="517"/>
        <item x="208"/>
        <item x="243"/>
        <item x="464"/>
        <item x="157"/>
        <item x="376"/>
        <item x="513"/>
        <item x="156"/>
        <item x="618"/>
        <item x="545"/>
        <item x="402"/>
        <item x="366"/>
        <item x="140"/>
        <item x="241"/>
        <item x="136"/>
        <item x="505"/>
        <item x="354"/>
        <item x="634"/>
        <item x="120"/>
        <item x="450"/>
        <item x="277"/>
        <item x="141"/>
        <item x="601"/>
        <item x="53"/>
        <item x="553"/>
        <item x="222"/>
        <item x="3"/>
        <item x="587"/>
        <item x="623"/>
        <item x="289"/>
        <item x="631"/>
        <item x="17"/>
        <item x="401"/>
        <item x="432"/>
        <item x="348"/>
        <item x="190"/>
        <item x="24"/>
        <item x="519"/>
        <item x="199"/>
        <item x="207"/>
        <item x="266"/>
        <item x="452"/>
        <item x="281"/>
        <item x="332"/>
        <item x="440"/>
        <item x="8"/>
        <item x="94"/>
        <item x="448"/>
        <item x="44"/>
        <item x="260"/>
        <item x="80"/>
        <item x="336"/>
        <item x="184"/>
        <item x="422"/>
        <item x="325"/>
        <item x="322"/>
        <item x="12"/>
        <item x="303"/>
        <item x="122"/>
        <item x="186"/>
        <item x="236"/>
        <item x="189"/>
        <item x="508"/>
        <item x="355"/>
        <item x="7"/>
        <item x="13"/>
        <item x="234"/>
        <item x="392"/>
        <item x="48"/>
        <item x="99"/>
        <item x="602"/>
        <item x="86"/>
        <item x="465"/>
        <item x="424"/>
        <item x="267"/>
        <item x="395"/>
        <item x="620"/>
        <item x="78"/>
        <item x="93"/>
        <item x="530"/>
        <item x="362"/>
        <item x="231"/>
        <item x="283"/>
        <item x="510"/>
        <item x="92"/>
        <item x="307"/>
        <item x="224"/>
        <item x="109"/>
        <item x="477"/>
        <item x="210"/>
        <item x="62"/>
        <item x="263"/>
        <item x="636"/>
        <item x="533"/>
        <item x="488"/>
        <item x="95"/>
        <item x="394"/>
        <item x="46"/>
        <item x="314"/>
        <item x="434"/>
        <item x="70"/>
        <item x="306"/>
        <item x="552"/>
        <item x="429"/>
        <item x="294"/>
        <item x="419"/>
        <item x="179"/>
        <item x="556"/>
        <item x="383"/>
        <item x="458"/>
        <item x="215"/>
        <item x="57"/>
        <item x="257"/>
        <item x="630"/>
        <item x="41"/>
        <item x="111"/>
        <item x="274"/>
        <item x="617"/>
        <item x="586"/>
        <item x="38"/>
        <item x="494"/>
        <item x="573"/>
        <item x="160"/>
        <item x="175"/>
        <item x="514"/>
        <item x="367"/>
        <item x="518"/>
        <item x="449"/>
        <item x="327"/>
        <item x="112"/>
        <item x="547"/>
        <item x="595"/>
        <item x="428"/>
        <item x="23"/>
        <item x="113"/>
        <item x="128"/>
        <item x="287"/>
        <item x="16"/>
        <item x="375"/>
        <item x="159"/>
        <item x="196"/>
        <item x="481"/>
        <item x="85"/>
        <item x="363"/>
        <item x="397"/>
        <item x="316"/>
        <item x="230"/>
        <item x="96"/>
        <item x="497"/>
        <item x="423"/>
        <item x="592"/>
        <item x="364"/>
        <item x="344"/>
        <item x="79"/>
        <item x="614"/>
        <item x="34"/>
        <item x="554"/>
        <item x="25"/>
        <item x="345"/>
        <item x="445"/>
        <item x="223"/>
        <item x="372"/>
        <item x="133"/>
        <item x="154"/>
        <item x="22"/>
        <item x="198"/>
        <item x="164"/>
        <item x="254"/>
        <item x="329"/>
        <item x="68"/>
        <item x="117"/>
        <item x="103"/>
        <item x="590"/>
        <item x="108"/>
        <item x="76"/>
        <item x="615"/>
        <item x="571"/>
        <item x="162"/>
        <item x="443"/>
        <item x="550"/>
        <item x="259"/>
        <item x="531"/>
        <item x="180"/>
        <item x="331"/>
        <item x="188"/>
        <item x="330"/>
        <item x="604"/>
        <item x="544"/>
        <item x="442"/>
        <item x="351"/>
        <item x="339"/>
        <item x="219"/>
        <item x="581"/>
        <item x="468"/>
        <item x="249"/>
        <item x="321"/>
        <item x="298"/>
        <item x="542"/>
        <item x="106"/>
        <item x="244"/>
        <item x="460"/>
        <item x="261"/>
        <item x="413"/>
        <item x="232"/>
        <item x="251"/>
        <item x="15"/>
        <item x="399"/>
        <item x="229"/>
        <item x="258"/>
        <item x="248"/>
        <item x="600"/>
        <item x="439"/>
        <item x="5"/>
        <item x="561"/>
        <item x="566"/>
        <item x="569"/>
        <item x="166"/>
        <item x="293"/>
        <item x="292"/>
        <item x="129"/>
        <item x="377"/>
        <item x="504"/>
        <item x="42"/>
        <item x="270"/>
        <item x="549"/>
        <item x="536"/>
        <item x="29"/>
        <item x="628"/>
        <item x="438"/>
        <item x="459"/>
        <item x="21"/>
        <item x="226"/>
        <item x="593"/>
        <item x="427"/>
        <item x="346"/>
        <item x="607"/>
        <item x="527"/>
        <item x="487"/>
        <item x="71"/>
        <item x="621"/>
        <item x="121"/>
        <item x="272"/>
        <item x="56"/>
        <item x="6"/>
        <item x="491"/>
        <item x="10"/>
        <item x="599"/>
        <item x="235"/>
        <item x="204"/>
        <item x="613"/>
        <item x="463"/>
        <item x="369"/>
        <item x="523"/>
        <item x="65"/>
        <item x="250"/>
        <item x="146"/>
        <item x="135"/>
        <item x="168"/>
        <item x="275"/>
        <item x="612"/>
        <item x="421"/>
        <item x="608"/>
        <item x="509"/>
        <item x="313"/>
        <item x="403"/>
        <item x="110"/>
        <item x="334"/>
        <item t="default"/>
      </items>
    </pivotField>
    <pivotField dataField="1" numFmtId="7" showAll="0">
      <items count="627">
        <item x="5"/>
        <item x="625"/>
        <item x="9"/>
        <item x="512"/>
        <item x="516"/>
        <item x="194"/>
        <item x="60"/>
        <item x="81"/>
        <item x="44"/>
        <item x="492"/>
        <item x="89"/>
        <item x="537"/>
        <item x="78"/>
        <item x="123"/>
        <item x="344"/>
        <item x="385"/>
        <item x="386"/>
        <item x="174"/>
        <item x="334"/>
        <item x="285"/>
        <item x="120"/>
        <item x="41"/>
        <item x="75"/>
        <item x="173"/>
        <item x="394"/>
        <item x="224"/>
        <item x="573"/>
        <item x="439"/>
        <item x="283"/>
        <item x="559"/>
        <item x="72"/>
        <item x="201"/>
        <item x="62"/>
        <item x="171"/>
        <item x="485"/>
        <item x="73"/>
        <item x="138"/>
        <item x="184"/>
        <item x="515"/>
        <item x="109"/>
        <item x="354"/>
        <item x="324"/>
        <item x="203"/>
        <item x="490"/>
        <item x="495"/>
        <item x="268"/>
        <item x="508"/>
        <item x="34"/>
        <item x="602"/>
        <item x="192"/>
        <item x="133"/>
        <item x="624"/>
        <item x="530"/>
        <item x="64"/>
        <item x="432"/>
        <item x="221"/>
        <item x="315"/>
        <item x="32"/>
        <item x="165"/>
        <item x="311"/>
        <item x="383"/>
        <item x="104"/>
        <item x="392"/>
        <item x="185"/>
        <item x="20"/>
        <item x="15"/>
        <item x="96"/>
        <item x="295"/>
        <item x="427"/>
        <item x="269"/>
        <item x="51"/>
        <item x="551"/>
        <item x="177"/>
        <item x="28"/>
        <item x="353"/>
        <item x="79"/>
        <item x="160"/>
        <item x="558"/>
        <item x="84"/>
        <item x="186"/>
        <item x="135"/>
        <item x="253"/>
        <item x="585"/>
        <item x="233"/>
        <item x="588"/>
        <item x="611"/>
        <item x="259"/>
        <item x="522"/>
        <item x="428"/>
        <item x="459"/>
        <item x="216"/>
        <item x="55"/>
        <item x="329"/>
        <item x="422"/>
        <item x="97"/>
        <item x="124"/>
        <item x="426"/>
        <item x="48"/>
        <item x="420"/>
        <item x="359"/>
        <item x="158"/>
        <item x="589"/>
        <item x="30"/>
        <item x="168"/>
        <item x="332"/>
        <item x="240"/>
        <item x="228"/>
        <item x="565"/>
        <item x="208"/>
        <item x="342"/>
        <item x="80"/>
        <item x="399"/>
        <item x="381"/>
        <item x="82"/>
        <item x="210"/>
        <item x="413"/>
        <item x="471"/>
        <item x="255"/>
        <item x="338"/>
        <item x="232"/>
        <item x="486"/>
        <item x="376"/>
        <item x="182"/>
        <item x="377"/>
        <item x="566"/>
        <item x="245"/>
        <item x="67"/>
        <item x="579"/>
        <item x="578"/>
        <item x="146"/>
        <item x="502"/>
        <item x="623"/>
        <item x="553"/>
        <item x="14"/>
        <item x="282"/>
        <item x="488"/>
        <item x="547"/>
        <item x="452"/>
        <item x="562"/>
        <item x="577"/>
        <item x="614"/>
        <item x="294"/>
        <item x="619"/>
        <item x="18"/>
        <item x="403"/>
        <item x="433"/>
        <item x="362"/>
        <item x="421"/>
        <item x="320"/>
        <item x="517"/>
        <item x="147"/>
        <item x="532"/>
        <item x="451"/>
        <item x="556"/>
        <item x="337"/>
        <item x="8"/>
        <item x="564"/>
        <item x="101"/>
        <item x="141"/>
        <item x="189"/>
        <item x="493"/>
        <item x="265"/>
        <item x="87"/>
        <item x="339"/>
        <item x="292"/>
        <item x="107"/>
        <item x="424"/>
        <item x="466"/>
        <item x="12"/>
        <item x="595"/>
        <item x="480"/>
        <item x="388"/>
        <item x="46"/>
        <item x="243"/>
        <item x="503"/>
        <item x="110"/>
        <item x="599"/>
        <item x="241"/>
        <item x="498"/>
        <item x="49"/>
        <item x="178"/>
        <item x="91"/>
        <item x="528"/>
        <item x="343"/>
        <item x="144"/>
        <item x="612"/>
        <item x="534"/>
        <item x="314"/>
        <item x="507"/>
        <item x="524"/>
        <item x="131"/>
        <item x="365"/>
        <item x="592"/>
        <item x="374"/>
        <item x="472"/>
        <item x="520"/>
        <item x="99"/>
        <item x="310"/>
        <item x="449"/>
        <item x="414"/>
        <item x="116"/>
        <item x="518"/>
        <item x="33"/>
        <item x="65"/>
        <item x="267"/>
        <item x="475"/>
        <item x="533"/>
        <item x="134"/>
        <item x="481"/>
        <item x="574"/>
        <item x="358"/>
        <item x="36"/>
        <item x="130"/>
        <item x="69"/>
        <item x="364"/>
        <item x="435"/>
        <item x="249"/>
        <item x="582"/>
        <item x="309"/>
        <item x="195"/>
        <item x="430"/>
        <item x="299"/>
        <item x="127"/>
        <item x="187"/>
        <item x="363"/>
        <item x="382"/>
        <item x="322"/>
        <item x="373"/>
        <item x="125"/>
        <item x="222"/>
        <item x="59"/>
        <item x="262"/>
        <item x="409"/>
        <item x="496"/>
        <item x="393"/>
        <item x="380"/>
        <item x="279"/>
        <item x="293"/>
        <item x="261"/>
        <item x="576"/>
        <item x="563"/>
        <item x="170"/>
        <item x="594"/>
        <item x="598"/>
        <item x="136"/>
        <item x="371"/>
        <item x="11"/>
        <item x="434"/>
        <item x="121"/>
        <item x="19"/>
        <item x="544"/>
        <item x="468"/>
        <item x="219"/>
        <item x="234"/>
        <item x="122"/>
        <item x="139"/>
        <item x="71"/>
        <item x="275"/>
        <item x="317"/>
        <item x="291"/>
        <item x="536"/>
        <item x="204"/>
        <item x="215"/>
        <item x="330"/>
        <item x="246"/>
        <item x="494"/>
        <item x="305"/>
        <item x="70"/>
        <item x="236"/>
        <item x="161"/>
        <item x="372"/>
        <item x="584"/>
        <item x="162"/>
        <item x="368"/>
        <item x="66"/>
        <item x="307"/>
        <item x="583"/>
        <item x="86"/>
        <item x="312"/>
        <item x="53"/>
        <item x="35"/>
        <item x="548"/>
        <item x="26"/>
        <item x="504"/>
        <item x="347"/>
        <item x="446"/>
        <item x="303"/>
        <item x="229"/>
        <item x="389"/>
        <item x="610"/>
        <item x="164"/>
        <item x="31"/>
        <item x="23"/>
        <item x="437"/>
        <item x="37"/>
        <item x="260"/>
        <item x="335"/>
        <item x="74"/>
        <item x="202"/>
        <item x="587"/>
        <item x="244"/>
        <item x="387"/>
        <item x="83"/>
        <item x="445"/>
        <item x="546"/>
        <item x="361"/>
        <item x="117"/>
        <item x="2"/>
        <item x="369"/>
        <item x="264"/>
        <item x="552"/>
        <item x="157"/>
        <item x="621"/>
        <item x="600"/>
        <item x="540"/>
        <item x="489"/>
        <item x="352"/>
        <item x="605"/>
        <item x="148"/>
        <item x="590"/>
        <item x="323"/>
        <item x="465"/>
        <item x="570"/>
        <item x="408"/>
        <item x="326"/>
        <item x="302"/>
        <item x="538"/>
        <item x="113"/>
        <item x="251"/>
        <item x="458"/>
        <item x="410"/>
        <item x="453"/>
        <item x="529"/>
        <item x="16"/>
        <item x="572"/>
        <item x="402"/>
        <item x="235"/>
        <item x="263"/>
        <item x="296"/>
        <item x="367"/>
        <item x="379"/>
        <item x="596"/>
        <item x="441"/>
        <item x="555"/>
        <item x="105"/>
        <item x="601"/>
        <item x="298"/>
        <item x="297"/>
        <item x="140"/>
        <item x="378"/>
        <item x="88"/>
        <item x="300"/>
        <item x="500"/>
        <item x="93"/>
        <item x="61"/>
        <item x="318"/>
        <item x="484"/>
        <item x="29"/>
        <item x="543"/>
        <item x="154"/>
        <item x="273"/>
        <item x="586"/>
        <item x="429"/>
        <item x="407"/>
        <item x="569"/>
        <item x="50"/>
        <item x="155"/>
        <item x="58"/>
        <item x="6"/>
        <item x="487"/>
        <item x="463"/>
        <item x="10"/>
        <item x="593"/>
        <item x="38"/>
        <item x="205"/>
        <item x="483"/>
        <item x="461"/>
        <item x="460"/>
        <item x="167"/>
        <item x="68"/>
        <item x="509"/>
        <item x="166"/>
        <item x="156"/>
        <item x="145"/>
        <item x="412"/>
        <item x="541"/>
        <item x="404"/>
        <item x="370"/>
        <item x="248"/>
        <item x="280"/>
        <item x="247"/>
        <item x="356"/>
        <item x="539"/>
        <item x="118"/>
        <item x="128"/>
        <item x="206"/>
        <item x="150"/>
        <item x="597"/>
        <item x="54"/>
        <item x="225"/>
        <item x="3"/>
        <item x="284"/>
        <item x="501"/>
        <item x="417"/>
        <item x="27"/>
        <item x="350"/>
        <item x="336"/>
        <item x="198"/>
        <item x="25"/>
        <item x="355"/>
        <item x="214"/>
        <item x="271"/>
        <item x="286"/>
        <item x="431"/>
        <item x="442"/>
        <item x="200"/>
        <item x="499"/>
        <item x="45"/>
        <item x="94"/>
        <item x="542"/>
        <item x="415"/>
        <item x="270"/>
        <item x="308"/>
        <item x="193"/>
        <item x="616"/>
        <item x="331"/>
        <item x="287"/>
        <item x="328"/>
        <item x="575"/>
        <item x="443"/>
        <item x="290"/>
        <item x="622"/>
        <item x="220"/>
        <item x="306"/>
        <item x="418"/>
        <item x="132"/>
        <item x="56"/>
        <item x="197"/>
        <item x="357"/>
        <item x="7"/>
        <item x="13"/>
        <item x="92"/>
        <item x="400"/>
        <item x="106"/>
        <item x="181"/>
        <item x="112"/>
        <item x="581"/>
        <item x="462"/>
        <item x="272"/>
        <item x="603"/>
        <item x="85"/>
        <item x="191"/>
        <item x="100"/>
        <item x="406"/>
        <item x="549"/>
        <item x="238"/>
        <item x="288"/>
        <item x="613"/>
        <item x="506"/>
        <item x="98"/>
        <item x="411"/>
        <item x="230"/>
        <item x="227"/>
        <item x="473"/>
        <item x="217"/>
        <item x="550"/>
        <item x="316"/>
        <item x="223"/>
        <item x="438"/>
        <item x="102"/>
        <item x="398"/>
        <item x="57"/>
        <item x="252"/>
        <item x="47"/>
        <item x="1"/>
        <item x="474"/>
        <item x="525"/>
        <item x="557"/>
        <item x="76"/>
        <item x="527"/>
        <item x="469"/>
        <item x="419"/>
        <item x="163"/>
        <item x="151"/>
        <item x="456"/>
        <item x="304"/>
        <item x="142"/>
        <item x="416"/>
        <item x="213"/>
        <item x="42"/>
        <item x="119"/>
        <item x="455"/>
        <item x="470"/>
        <item x="301"/>
        <item x="39"/>
        <item x="491"/>
        <item x="513"/>
        <item x="183"/>
        <item x="511"/>
        <item x="137"/>
        <item x="436"/>
        <item x="333"/>
        <item x="561"/>
        <item x="391"/>
        <item x="531"/>
        <item x="24"/>
        <item x="153"/>
        <item x="176"/>
        <item x="63"/>
        <item x="190"/>
        <item x="17"/>
        <item x="169"/>
        <item x="620"/>
        <item x="476"/>
        <item x="90"/>
        <item x="366"/>
        <item x="447"/>
        <item x="395"/>
        <item x="103"/>
        <item x="126"/>
        <item x="425"/>
        <item x="346"/>
        <item x="568"/>
        <item x="340"/>
        <item x="325"/>
        <item x="199"/>
        <item x="108"/>
        <item x="218"/>
        <item x="276"/>
        <item x="390"/>
        <item x="450"/>
        <item x="405"/>
        <item x="615"/>
        <item x="375"/>
        <item x="519"/>
        <item x="21"/>
        <item x="0"/>
        <item x="580"/>
        <item x="115"/>
        <item x="523"/>
        <item x="313"/>
        <item x="345"/>
        <item x="172"/>
        <item x="179"/>
        <item x="209"/>
        <item x="567"/>
        <item x="464"/>
        <item x="448"/>
        <item x="606"/>
        <item x="159"/>
        <item x="188"/>
        <item x="454"/>
        <item x="535"/>
        <item x="180"/>
        <item x="444"/>
        <item x="618"/>
        <item x="341"/>
        <item x="226"/>
        <item x="571"/>
        <item x="591"/>
        <item x="397"/>
        <item x="212"/>
        <item x="95"/>
        <item x="254"/>
        <item x="497"/>
        <item x="360"/>
        <item x="114"/>
        <item x="239"/>
        <item x="111"/>
        <item x="257"/>
        <item x="401"/>
        <item x="349"/>
        <item x="289"/>
        <item x="256"/>
        <item x="478"/>
        <item x="278"/>
        <item x="4"/>
        <item x="152"/>
        <item x="560"/>
        <item x="175"/>
        <item x="510"/>
        <item x="479"/>
        <item x="384"/>
        <item x="43"/>
        <item x="545"/>
        <item x="617"/>
        <item x="440"/>
        <item x="237"/>
        <item x="457"/>
        <item x="22"/>
        <item x="231"/>
        <item x="526"/>
        <item x="52"/>
        <item x="348"/>
        <item x="521"/>
        <item x="482"/>
        <item x="77"/>
        <item x="266"/>
        <item x="277"/>
        <item x="207"/>
        <item x="514"/>
        <item x="242"/>
        <item x="250"/>
        <item x="211"/>
        <item x="609"/>
        <item x="258"/>
        <item x="319"/>
        <item x="149"/>
        <item x="608"/>
        <item x="423"/>
        <item x="604"/>
        <item x="505"/>
        <item x="321"/>
        <item x="327"/>
        <item x="607"/>
        <item x="467"/>
        <item x="554"/>
        <item x="40"/>
        <item x="129"/>
        <item x="351"/>
        <item x="143"/>
        <item x="274"/>
        <item x="396"/>
        <item x="196"/>
        <item x="281"/>
        <item x="477"/>
        <item t="default"/>
      </items>
    </pivotField>
    <pivotField dataField="1" numFmtId="164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3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njury_Claim" fld="30" baseField="0" baseItem="0"/>
    <dataField name="Sum of Property_Claim" fld="31" baseField="0" baseItem="0"/>
    <dataField name="Sum of Vehicle_Claim" fld="3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6:D32" firstHeaderRow="1" firstDataRow="2" firstDataCol="1"/>
  <pivotFields count="39"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 sortType="ascending">
      <items count="3">
        <item n="Non-Fraud %" x="1"/>
        <item n="Farud %" x="0"/>
        <item t="default"/>
      </items>
    </pivotField>
    <pivotField showAll="0"/>
    <pivotField axis="axisRow" showAll="0" nonAutoSortDefault="1">
      <items count="5">
        <item x="0"/>
        <item x="1"/>
        <item x="2"/>
        <item x="3"/>
        <item t="default"/>
      </items>
    </pivotField>
  </pivotFields>
  <rowFields count="1">
    <field x="38"/>
  </rowFields>
  <rowItems count="5">
    <i>
      <x/>
    </i>
    <i>
      <x v="1"/>
    </i>
    <i>
      <x v="2"/>
    </i>
    <i>
      <x v="3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Time Of Day" fld="2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grandTotalCaption=" Total" updatedVersion="5" minRefreshableVersion="3" useAutoFormatting="1" itemPrintTitles="1" createdVersion="5" indent="0" outline="1" outlineData="1" multipleFieldFilters="0" rowHeaderCaption="Fraud Labels">
  <location ref="E3:H12" firstHeaderRow="1" firstDataRow="2" firstDataCol="1"/>
  <pivotFields count="37">
    <pivotField showAll="0"/>
    <pivotField showAll="0"/>
    <pivotField dataField="1"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axis="axisRow" showAll="0">
      <items count="8">
        <item x="5"/>
        <item x="2"/>
        <item x="3"/>
        <item x="6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n="Non-Fraud %" x="1"/>
        <item n="Fraud %" x="0"/>
        <item t="default"/>
      </items>
    </pivotField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State" fld="2" subtotal="count" showDataAs="percentOfRow" baseField="21" baseItem="0" numFmtId="9"/>
  </dataFields>
  <formats count="7">
    <format dxfId="9">
      <pivotArea type="all" dataOnly="0" outline="0" fieldPosition="0"/>
    </format>
    <format dxfId="8">
      <pivotArea outline="0" collapsedLevelsAreSubtotals="1" fieldPosition="0"/>
    </format>
    <format dxfId="7">
      <pivotArea field="21" type="button" dataOnly="0" labelOnly="1" outline="0" axis="axisRow" fieldPosition="0"/>
    </format>
    <format dxfId="6">
      <pivotArea dataOnly="0" labelOnly="1" fieldPosition="0">
        <references count="1">
          <reference field="21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36" count="0"/>
        </references>
      </pivotArea>
    </format>
    <format dxfId="3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5" indent="0" outline="1" outlineData="1" multipleFieldFilters="0" rowHeaderCaption="Vehicle Make">
  <location ref="F38:I54" firstHeaderRow="1" firstDataRow="2" firstDataCol="1"/>
  <pivotFields count="40"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axis="axisRow" showAll="0">
      <items count="15">
        <item x="10"/>
        <item x="3"/>
        <item x="11"/>
        <item x="9"/>
        <item x="4"/>
        <item x="2"/>
        <item x="0"/>
        <item x="13"/>
        <item x="5"/>
        <item x="1"/>
        <item x="8"/>
        <item x="7"/>
        <item x="6"/>
        <item x="12"/>
        <item t="default"/>
      </items>
    </pivotField>
    <pivotField showAll="0">
      <items count="41">
        <item x="23"/>
        <item x="13"/>
        <item x="28"/>
        <item x="18"/>
        <item x="10"/>
        <item x="3"/>
        <item x="33"/>
        <item x="20"/>
        <item x="7"/>
        <item x="0"/>
        <item x="8"/>
        <item x="25"/>
        <item x="6"/>
        <item x="2"/>
        <item x="11"/>
        <item x="39"/>
        <item x="12"/>
        <item x="22"/>
        <item x="37"/>
        <item x="26"/>
        <item x="24"/>
        <item x="27"/>
        <item x="16"/>
        <item x="35"/>
        <item x="38"/>
        <item x="5"/>
        <item x="15"/>
        <item x="9"/>
        <item x="4"/>
        <item x="36"/>
        <item x="1"/>
        <item x="29"/>
        <item x="19"/>
        <item x="34"/>
        <item x="14"/>
        <item x="21"/>
        <item x="30"/>
        <item x="32"/>
        <item x="31"/>
        <item x="17"/>
        <item t="default"/>
      </items>
    </pivotField>
    <pivotField showAll="0">
      <items count="22">
        <item x="20"/>
        <item x="9"/>
        <item x="2"/>
        <item x="14"/>
        <item x="10"/>
        <item x="15"/>
        <item x="19"/>
        <item x="8"/>
        <item x="7"/>
        <item x="5"/>
        <item x="6"/>
        <item x="17"/>
        <item x="11"/>
        <item x="12"/>
        <item x="4"/>
        <item x="16"/>
        <item x="1"/>
        <item x="13"/>
        <item x="18"/>
        <item x="0"/>
        <item x="3"/>
        <item t="default"/>
      </items>
    </pivotField>
    <pivotField axis="axisCol" showAll="0">
      <items count="3">
        <item n="Non-Fraud %" x="0"/>
        <item n="Fraud %" x="1"/>
        <item t="default"/>
      </items>
    </pivotField>
    <pivotField showAll="0"/>
    <pivotField showAll="0"/>
    <pivotField showAll="0"/>
  </pivotFields>
  <rowFields count="1">
    <field x="3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Sum of Policy_Number" fld="2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grandTotalCaption=" Total" updatedVersion="5" minRefreshableVersion="3" useAutoFormatting="1" itemPrintTitles="1" createdVersion="5" indent="0" outline="1" outlineData="1" multipleFieldFilters="0">
  <location ref="E30:H35" firstHeaderRow="1" firstDataRow="2" firstDataCol="1"/>
  <pivotFields count="38"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n="Non-Fraud %" x="1"/>
        <item n="Fraud %" x="0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1">
    <field x="37"/>
  </rowFields>
  <rowItems count="4">
    <i>
      <x/>
    </i>
    <i>
      <x v="1"/>
    </i>
    <i>
      <x v="2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Deductible Group" fld="2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grandTotalCaption=" Total" updatedVersion="5" minRefreshableVersion="3" useAutoFormatting="1" itemPrintTitles="1" createdVersion="5" indent="0" outline="1" outlineData="1" multipleFieldFilters="0">
  <location ref="A51:D55" firstHeaderRow="1" firstDataRow="2" firstDataCol="1"/>
  <pivotFields count="40"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4">
        <item x="2"/>
        <item h="1" x="0"/>
        <item x="1"/>
        <item t="default"/>
      </items>
    </pivotField>
    <pivotField dataField="1"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n="Non-Fraud %" x="0"/>
        <item n="Fraud %" x="1"/>
        <item t="default"/>
      </items>
    </pivotField>
    <pivotField showAll="0"/>
    <pivotField showAll="0"/>
    <pivotField showAll="0"/>
  </pivotFields>
  <rowFields count="1">
    <field x="28"/>
  </rowFields>
  <rowItems count="3">
    <i>
      <x/>
    </i>
    <i>
      <x v="2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Police Report" fld="29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Fraud Reported">
  <location ref="F16:G19" firstHeaderRow="1" firstDataRow="1" firstDataCol="1"/>
  <pivotFields count="37">
    <pivotField showAll="0"/>
    <pivotField showAll="0"/>
    <pivotField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7" showAll="0"/>
    <pivotField numFmtId="164" showAll="0"/>
    <pivotField numFmtId="7" showAll="0"/>
    <pivotField numFmtId="164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36"/>
  </rowFields>
  <rowItems count="3">
    <i>
      <x/>
    </i>
    <i>
      <x v="1"/>
    </i>
    <i t="grand">
      <x/>
    </i>
  </rowItems>
  <colItems count="1">
    <i/>
  </colItems>
  <dataFields count="1">
    <dataField name="Avergae Claim Amount ($)" fld="29" subtotal="average" baseField="36" baseItem="1" numFmtId="44"/>
  </dataFields>
  <formats count="2">
    <format dxfId="11">
      <pivotArea outline="0" collapsedLevelsAreSubtotals="1" fieldPosition="0"/>
    </format>
    <format dxfId="1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5" indent="0" outline="1" outlineData="1" multipleFieldFilters="0" chartFormat="10" rowHeaderCaption="Year">
  <location ref="A35:C36" firstHeaderRow="1" firstDataRow="2" firstDataCol="0"/>
  <pivotFields count="40"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n="Non-Fraud %" x="0"/>
        <item n="Farud %" x="1"/>
        <item t="default"/>
      </items>
    </pivotField>
    <pivotField showAll="0"/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Items count="1">
    <i/>
  </rowItems>
  <colFields count="1">
    <field x="36"/>
  </colFields>
  <colItems count="3">
    <i>
      <x/>
    </i>
    <i>
      <x v="1"/>
    </i>
    <i t="grand">
      <x/>
    </i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Fraud Labels">
  <location ref="A3:C6" firstHeaderRow="0" firstDataRow="1" firstDataCol="1"/>
  <pivotFields count="37">
    <pivotField showAll="0"/>
    <pivotField showAll="0"/>
    <pivotField dataField="1"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3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Claims" fld="2" baseField="36" baseItem="0"/>
    <dataField name="Percenatge" fld="2" subtotal="count" showDataAs="percentOfTotal" baseField="36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grandTotalCaption=" Total" updatedVersion="5" minRefreshableVersion="3" useAutoFormatting="1" itemPrintTitles="1" createdVersion="5" indent="0" outline="1" outlineData="1" multipleFieldFilters="0" rowHeaderCaption="Fraud Labels">
  <location ref="A17:D23" firstHeaderRow="1" firstDataRow="2" firstDataCol="1"/>
  <pivotFields count="37">
    <pivotField showAll="0"/>
    <pivotField showAll="0"/>
    <pivotField dataField="1"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7" showAll="0"/>
    <pivotField numFmtId="164" showAll="0"/>
    <pivotField numFmtId="7" showAll="0"/>
    <pivotField numFmtId="164" showAll="0"/>
    <pivotField showAll="0"/>
    <pivotField showAll="0"/>
    <pivotField showAll="0"/>
    <pivotField axis="axisCol" showAll="0">
      <items count="3">
        <item n="Non-Fraud %" x="1"/>
        <item n="Fraud %" x="0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Incident Type" fld="2" subtotal="count" showDataAs="percentOfRow" baseField="36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12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11" Type="http://schemas.openxmlformats.org/officeDocument/2006/relationships/pivotTable" Target="../pivotTables/pivotTable20.xml"/><Relationship Id="rId5" Type="http://schemas.openxmlformats.org/officeDocument/2006/relationships/pivotTable" Target="../pivotTables/pivotTable14.xml"/><Relationship Id="rId10" Type="http://schemas.openxmlformats.org/officeDocument/2006/relationships/pivotTable" Target="../pivotTables/pivotTable19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cols>
    <col min="1" max="16384" width="9.140625" style="2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" sqref="T4"/>
    </sheetView>
  </sheetViews>
  <sheetFormatPr defaultRowHeight="15" x14ac:dyDescent="0.25"/>
  <cols>
    <col min="1" max="16384" width="9.140625" style="2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M5" sqref="M5"/>
    </sheetView>
  </sheetViews>
  <sheetFormatPr defaultRowHeight="15" x14ac:dyDescent="0.25"/>
  <cols>
    <col min="1" max="1" width="13.140625" bestFit="1" customWidth="1"/>
    <col min="2" max="2" width="19" bestFit="1" customWidth="1"/>
    <col min="3" max="3" width="21.7109375" bestFit="1" customWidth="1"/>
    <col min="4" max="4" width="20.5703125" bestFit="1" customWidth="1"/>
    <col min="7" max="7" width="14.140625" bestFit="1" customWidth="1"/>
    <col min="8" max="8" width="15.140625" bestFit="1" customWidth="1"/>
    <col min="9" max="9" width="14.140625" bestFit="1" customWidth="1"/>
  </cols>
  <sheetData>
    <row r="1" spans="1:9" x14ac:dyDescent="0.25">
      <c r="A1" s="7" t="s">
        <v>156</v>
      </c>
      <c r="B1" s="7" t="s">
        <v>190</v>
      </c>
      <c r="C1" t="s">
        <v>189</v>
      </c>
      <c r="D1" t="s">
        <v>191</v>
      </c>
    </row>
    <row r="2" spans="1:9" x14ac:dyDescent="0.25">
      <c r="A2" s="8" t="s">
        <v>68</v>
      </c>
      <c r="B2" s="9">
        <v>5405960</v>
      </c>
      <c r="C2" s="9">
        <v>5285220</v>
      </c>
      <c r="D2" s="9">
        <v>27176140</v>
      </c>
      <c r="I2" s="20"/>
    </row>
    <row r="3" spans="1:9" x14ac:dyDescent="0.25">
      <c r="A3" s="8" t="s">
        <v>48</v>
      </c>
      <c r="B3" s="9">
        <v>2027460</v>
      </c>
      <c r="C3" s="9">
        <v>2114350</v>
      </c>
      <c r="D3" s="9">
        <v>10752810</v>
      </c>
      <c r="G3" t="s">
        <v>196</v>
      </c>
      <c r="H3" s="20">
        <f>GETPIVOTDATA("Sum of Property_Claim",$A$1,"Fraud_Reported","Yes")/GETPIVOTDATA("Sum of Property_Claim",$A$1)</f>
        <v>0.28573957675919004</v>
      </c>
    </row>
    <row r="4" spans="1:9" x14ac:dyDescent="0.25">
      <c r="A4" s="8" t="s">
        <v>157</v>
      </c>
      <c r="B4" s="9">
        <v>7433420</v>
      </c>
      <c r="C4" s="9">
        <v>7399570</v>
      </c>
      <c r="D4" s="9">
        <v>37928950</v>
      </c>
      <c r="G4" t="s">
        <v>197</v>
      </c>
      <c r="H4" s="20">
        <f>GETPIVOTDATA("Sum of Vehicle_Claim",$A$1,"Fraud_Reported","Yes")/GETPIVOTDATA("Sum of Vehicle_Claim",$A$1)</f>
        <v>0.28349875227234078</v>
      </c>
    </row>
    <row r="5" spans="1:9" x14ac:dyDescent="0.25">
      <c r="G5" t="s">
        <v>195</v>
      </c>
      <c r="H5" s="20">
        <f>GETPIVOTDATA("Sum of Injury_Claim",$A$1,"Fraud_Reported","Yes")/GETPIVOTDATA("Sum of Injury_Claim",$A$1)</f>
        <v>0.27274928633119078</v>
      </c>
    </row>
  </sheetData>
  <sortState ref="G2:I2">
    <sortCondition ref="I2"/>
  </sortState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" bestFit="1" customWidth="1"/>
    <col min="4" max="4" width="8.140625" bestFit="1" customWidth="1"/>
    <col min="6" max="6" width="12.85546875" bestFit="1" customWidth="1"/>
  </cols>
  <sheetData>
    <row r="1" spans="1:7" x14ac:dyDescent="0.25">
      <c r="A1" s="7" t="s">
        <v>187</v>
      </c>
      <c r="B1" s="7" t="s">
        <v>161</v>
      </c>
      <c r="F1" t="s">
        <v>187</v>
      </c>
      <c r="G1" t="s">
        <v>164</v>
      </c>
    </row>
    <row r="2" spans="1:7" x14ac:dyDescent="0.25">
      <c r="A2" s="7" t="s">
        <v>156</v>
      </c>
      <c r="B2" t="s">
        <v>163</v>
      </c>
      <c r="C2" t="s">
        <v>164</v>
      </c>
      <c r="D2" t="s">
        <v>165</v>
      </c>
      <c r="F2" t="s">
        <v>68</v>
      </c>
      <c r="G2" s="20">
        <f>GETPIVOTDATA("Total_Claim_Amount",$A$1,"Police_Report_Available","No","Fraud_Reported","Fraud %")</f>
        <v>0.29690158751714335</v>
      </c>
    </row>
    <row r="3" spans="1:7" x14ac:dyDescent="0.25">
      <c r="A3" s="8" t="s">
        <v>68</v>
      </c>
      <c r="B3" s="11">
        <v>0.70309841248285665</v>
      </c>
      <c r="C3" s="11">
        <v>0.29690158751714335</v>
      </c>
      <c r="D3" s="11">
        <v>1</v>
      </c>
      <c r="F3" t="s">
        <v>48</v>
      </c>
      <c r="G3" s="20">
        <f>GETPIVOTDATA("Total_Claim_Amount",$A$1,"Police_Report_Available","Yes","Fraud_Reported","Fraud %")</f>
        <v>0.25897823470723769</v>
      </c>
    </row>
    <row r="4" spans="1:7" x14ac:dyDescent="0.25">
      <c r="A4" s="8" t="s">
        <v>48</v>
      </c>
      <c r="B4" s="11">
        <v>0.74102176529276231</v>
      </c>
      <c r="C4" s="11">
        <v>0.25897823470723769</v>
      </c>
      <c r="D4" s="11">
        <v>1</v>
      </c>
    </row>
    <row r="5" spans="1:7" x14ac:dyDescent="0.25">
      <c r="A5" s="8" t="s">
        <v>165</v>
      </c>
      <c r="B5" s="11">
        <v>0.72201853160903529</v>
      </c>
      <c r="C5" s="11">
        <v>0.27798146839096471</v>
      </c>
      <c r="D5" s="11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:G15"/>
    </sheetView>
  </sheetViews>
  <sheetFormatPr defaultRowHeight="15" x14ac:dyDescent="0.25"/>
  <cols>
    <col min="1" max="1" width="21.5703125" bestFit="1" customWidth="1"/>
    <col min="2" max="2" width="16.28515625" bestFit="1" customWidth="1"/>
    <col min="3" max="3" width="8" bestFit="1" customWidth="1"/>
    <col min="6" max="6" width="13.140625" bestFit="1" customWidth="1"/>
  </cols>
  <sheetData>
    <row r="1" spans="1:7" x14ac:dyDescent="0.25">
      <c r="A1" s="7" t="s">
        <v>181</v>
      </c>
      <c r="B1" s="7" t="s">
        <v>161</v>
      </c>
      <c r="F1" t="s">
        <v>183</v>
      </c>
      <c r="G1" t="s">
        <v>164</v>
      </c>
    </row>
    <row r="2" spans="1:7" x14ac:dyDescent="0.25">
      <c r="A2" s="7" t="s">
        <v>183</v>
      </c>
      <c r="B2" t="s">
        <v>163</v>
      </c>
      <c r="C2" t="s">
        <v>164</v>
      </c>
      <c r="D2" t="s">
        <v>182</v>
      </c>
      <c r="F2" s="18" t="s">
        <v>132</v>
      </c>
      <c r="G2" s="17">
        <v>0.32528306408810265</v>
      </c>
    </row>
    <row r="3" spans="1:7" x14ac:dyDescent="0.25">
      <c r="A3" s="8" t="s">
        <v>81</v>
      </c>
      <c r="B3" s="11">
        <v>0.83433556091617178</v>
      </c>
      <c r="C3" s="11">
        <v>0.16566443908382827</v>
      </c>
      <c r="D3" s="11">
        <v>1</v>
      </c>
      <c r="F3" s="18" t="s">
        <v>59</v>
      </c>
      <c r="G3" s="17">
        <v>0.31782785882138259</v>
      </c>
    </row>
    <row r="4" spans="1:7" x14ac:dyDescent="0.25">
      <c r="A4" s="8" t="s">
        <v>90</v>
      </c>
      <c r="B4" s="11">
        <v>0.69018292752880028</v>
      </c>
      <c r="C4" s="11">
        <v>0.30981707247119972</v>
      </c>
      <c r="D4" s="11">
        <v>1</v>
      </c>
      <c r="F4" s="18" t="s">
        <v>90</v>
      </c>
      <c r="G4" s="17">
        <v>0.30981707247119972</v>
      </c>
    </row>
    <row r="5" spans="1:7" x14ac:dyDescent="0.25">
      <c r="A5" s="8" t="s">
        <v>132</v>
      </c>
      <c r="B5" s="11">
        <v>0.6747169359118973</v>
      </c>
      <c r="C5" s="11">
        <v>0.32528306408810265</v>
      </c>
      <c r="D5" s="11">
        <v>1</v>
      </c>
      <c r="F5" s="18" t="s">
        <v>76</v>
      </c>
      <c r="G5" s="17">
        <v>0.27594823733570356</v>
      </c>
    </row>
    <row r="6" spans="1:7" x14ac:dyDescent="0.25">
      <c r="A6" s="8" t="s">
        <v>76</v>
      </c>
      <c r="B6" s="11">
        <v>0.72405176266429649</v>
      </c>
      <c r="C6" s="11">
        <v>0.27594823733570356</v>
      </c>
      <c r="D6" s="11">
        <v>1</v>
      </c>
      <c r="F6" s="18" t="s">
        <v>143</v>
      </c>
      <c r="G6" s="17">
        <v>0.26901613817321579</v>
      </c>
    </row>
    <row r="7" spans="1:7" x14ac:dyDescent="0.25">
      <c r="A7" s="8" t="s">
        <v>69</v>
      </c>
      <c r="B7" s="11">
        <v>0.76398185312048772</v>
      </c>
      <c r="C7" s="11">
        <v>0.23601814687951228</v>
      </c>
      <c r="D7" s="11">
        <v>1</v>
      </c>
      <c r="F7" s="18" t="s">
        <v>104</v>
      </c>
      <c r="G7" s="17">
        <v>0.25952640608296262</v>
      </c>
    </row>
    <row r="8" spans="1:7" x14ac:dyDescent="0.25">
      <c r="A8" s="8" t="s">
        <v>104</v>
      </c>
      <c r="B8" s="11">
        <v>0.74047359391703738</v>
      </c>
      <c r="C8" s="11">
        <v>0.25952640608296262</v>
      </c>
      <c r="D8" s="11">
        <v>1</v>
      </c>
      <c r="F8" s="18" t="s">
        <v>69</v>
      </c>
      <c r="G8" s="17">
        <v>0.23601814687951228</v>
      </c>
    </row>
    <row r="9" spans="1:7" x14ac:dyDescent="0.25">
      <c r="A9" s="8" t="s">
        <v>140</v>
      </c>
      <c r="B9" s="11">
        <v>0.77826808963568583</v>
      </c>
      <c r="C9" s="11">
        <v>0.22173191036431419</v>
      </c>
      <c r="D9" s="11">
        <v>1</v>
      </c>
      <c r="F9" s="18" t="s">
        <v>49</v>
      </c>
      <c r="G9" s="17">
        <v>0.23204331797520017</v>
      </c>
    </row>
    <row r="10" spans="1:7" x14ac:dyDescent="0.25">
      <c r="A10" s="8" t="s">
        <v>136</v>
      </c>
      <c r="B10" s="11">
        <v>0.83462313748260575</v>
      </c>
      <c r="C10" s="11">
        <v>0.1653768625173942</v>
      </c>
      <c r="D10" s="11">
        <v>1</v>
      </c>
      <c r="F10" s="18" t="s">
        <v>140</v>
      </c>
      <c r="G10" s="17">
        <v>0.22173191036431419</v>
      </c>
    </row>
    <row r="11" spans="1:7" x14ac:dyDescent="0.25">
      <c r="A11" s="8" t="s">
        <v>59</v>
      </c>
      <c r="B11" s="11">
        <v>0.68217214117861735</v>
      </c>
      <c r="C11" s="11">
        <v>0.31782785882138259</v>
      </c>
      <c r="D11" s="11">
        <v>1</v>
      </c>
      <c r="F11" s="18" t="s">
        <v>118</v>
      </c>
      <c r="G11" s="17">
        <v>0.22135063770107</v>
      </c>
    </row>
    <row r="12" spans="1:7" x14ac:dyDescent="0.25">
      <c r="A12" s="8" t="s">
        <v>87</v>
      </c>
      <c r="B12" s="11">
        <v>0.79548892969519647</v>
      </c>
      <c r="C12" s="11">
        <v>0.20451107030480353</v>
      </c>
      <c r="D12" s="11">
        <v>1</v>
      </c>
      <c r="F12" s="18" t="s">
        <v>87</v>
      </c>
      <c r="G12" s="17">
        <v>0.20451107030480353</v>
      </c>
    </row>
    <row r="13" spans="1:7" x14ac:dyDescent="0.25">
      <c r="A13" s="8" t="s">
        <v>49</v>
      </c>
      <c r="B13" s="11">
        <v>0.76795668202479983</v>
      </c>
      <c r="C13" s="11">
        <v>0.23204331797520017</v>
      </c>
      <c r="D13" s="11">
        <v>1</v>
      </c>
      <c r="F13" s="18" t="s">
        <v>94</v>
      </c>
      <c r="G13" s="17">
        <v>0.16980370909172701</v>
      </c>
    </row>
    <row r="14" spans="1:7" x14ac:dyDescent="0.25">
      <c r="A14" s="8" t="s">
        <v>118</v>
      </c>
      <c r="B14" s="11">
        <v>0.77864936229893</v>
      </c>
      <c r="C14" s="11">
        <v>0.22135063770107</v>
      </c>
      <c r="D14" s="11">
        <v>1</v>
      </c>
      <c r="F14" s="18" t="s">
        <v>81</v>
      </c>
      <c r="G14" s="17">
        <v>0.16566443908382827</v>
      </c>
    </row>
    <row r="15" spans="1:7" x14ac:dyDescent="0.25">
      <c r="A15" s="8" t="s">
        <v>94</v>
      </c>
      <c r="B15" s="11">
        <v>0.83019629090827296</v>
      </c>
      <c r="C15" s="11">
        <v>0.16980370909172701</v>
      </c>
      <c r="D15" s="11">
        <v>1</v>
      </c>
      <c r="F15" s="18" t="s">
        <v>136</v>
      </c>
      <c r="G15" s="17">
        <v>0.1653768625173942</v>
      </c>
    </row>
    <row r="16" spans="1:7" x14ac:dyDescent="0.25">
      <c r="A16" s="8" t="s">
        <v>143</v>
      </c>
      <c r="B16" s="11">
        <v>0.73098386182678421</v>
      </c>
      <c r="C16" s="11">
        <v>0.26901613817321579</v>
      </c>
      <c r="D16" s="11">
        <v>1</v>
      </c>
    </row>
    <row r="17" spans="1:4" x14ac:dyDescent="0.25">
      <c r="A17" s="8" t="s">
        <v>182</v>
      </c>
      <c r="B17" s="11">
        <v>0.75897263680983629</v>
      </c>
      <c r="C17" s="11">
        <v>0.24102736319016371</v>
      </c>
      <c r="D17" s="11">
        <v>1</v>
      </c>
    </row>
  </sheetData>
  <sortState ref="F2:G15">
    <sortCondition descending="1" ref="G2"/>
  </sortState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2" sqref="G2:G4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3" width="8" bestFit="1" customWidth="1"/>
    <col min="6" max="6" width="10.7109375" bestFit="1" customWidth="1"/>
  </cols>
  <sheetData>
    <row r="1" spans="1:10" x14ac:dyDescent="0.25">
      <c r="A1" s="7" t="s">
        <v>172</v>
      </c>
      <c r="B1" s="7" t="s">
        <v>161</v>
      </c>
      <c r="F1" t="s">
        <v>193</v>
      </c>
      <c r="G1" t="s">
        <v>194</v>
      </c>
    </row>
    <row r="2" spans="1:10" x14ac:dyDescent="0.25">
      <c r="A2" s="7" t="s">
        <v>156</v>
      </c>
      <c r="B2" t="s">
        <v>163</v>
      </c>
      <c r="C2" t="s">
        <v>164</v>
      </c>
      <c r="D2" t="s">
        <v>165</v>
      </c>
      <c r="F2" s="18" t="s">
        <v>169</v>
      </c>
      <c r="G2" s="17">
        <v>0.26258569518799474</v>
      </c>
    </row>
    <row r="3" spans="1:10" x14ac:dyDescent="0.25">
      <c r="A3" s="8" t="s">
        <v>169</v>
      </c>
      <c r="B3" s="11">
        <v>0.73741430481200521</v>
      </c>
      <c r="C3" s="11">
        <v>0.26258569518799474</v>
      </c>
      <c r="D3" s="11">
        <v>1</v>
      </c>
      <c r="F3" s="18" t="s">
        <v>171</v>
      </c>
      <c r="G3" s="17">
        <v>0.2266594921248517</v>
      </c>
    </row>
    <row r="4" spans="1:10" x14ac:dyDescent="0.25">
      <c r="A4" s="8" t="s">
        <v>170</v>
      </c>
      <c r="B4" s="11">
        <v>0.76397641199874389</v>
      </c>
      <c r="C4" s="11">
        <v>0.23602358800125614</v>
      </c>
      <c r="D4" s="11">
        <v>1</v>
      </c>
      <c r="F4" s="18" t="s">
        <v>170</v>
      </c>
      <c r="G4" s="17">
        <v>0.23602358800125614</v>
      </c>
    </row>
    <row r="5" spans="1:10" x14ac:dyDescent="0.25">
      <c r="A5" s="8" t="s">
        <v>171</v>
      </c>
      <c r="B5" s="11">
        <v>0.7733405078751483</v>
      </c>
      <c r="C5" s="11">
        <v>0.2266594921248517</v>
      </c>
      <c r="D5" s="11">
        <v>1</v>
      </c>
    </row>
    <row r="6" spans="1:10" x14ac:dyDescent="0.25">
      <c r="A6" s="8" t="s">
        <v>165</v>
      </c>
      <c r="B6" s="11">
        <v>0.75897263680983629</v>
      </c>
      <c r="C6" s="11">
        <v>0.24102736319016371</v>
      </c>
      <c r="D6" s="11">
        <v>1</v>
      </c>
    </row>
    <row r="10" spans="1:10" x14ac:dyDescent="0.25">
      <c r="I10" s="18"/>
      <c r="J10" s="19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6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8" bestFit="1" customWidth="1"/>
    <col min="4" max="4" width="8.140625" bestFit="1" customWidth="1"/>
    <col min="6" max="6" width="22.140625" bestFit="1" customWidth="1"/>
  </cols>
  <sheetData>
    <row r="1" spans="1:7" x14ac:dyDescent="0.25">
      <c r="A1" s="7" t="s">
        <v>188</v>
      </c>
      <c r="B1" s="7" t="s">
        <v>161</v>
      </c>
      <c r="F1" t="s">
        <v>188</v>
      </c>
      <c r="G1" t="s">
        <v>164</v>
      </c>
    </row>
    <row r="2" spans="1:7" x14ac:dyDescent="0.25">
      <c r="A2" s="7" t="s">
        <v>158</v>
      </c>
      <c r="B2" t="s">
        <v>163</v>
      </c>
      <c r="C2" t="s">
        <v>164</v>
      </c>
      <c r="D2" t="s">
        <v>165</v>
      </c>
      <c r="F2" s="18" t="s">
        <v>42</v>
      </c>
      <c r="G2" s="17">
        <v>8.5106382978723402E-2</v>
      </c>
    </row>
    <row r="3" spans="1:7" x14ac:dyDescent="0.25">
      <c r="A3" s="8" t="s">
        <v>65</v>
      </c>
      <c r="B3" s="11">
        <v>0.72792362768496421</v>
      </c>
      <c r="C3" s="11">
        <v>0.27207637231503579</v>
      </c>
      <c r="D3" s="11">
        <v>1</v>
      </c>
      <c r="F3" s="18" t="s">
        <v>65</v>
      </c>
      <c r="G3" s="17">
        <v>9.5238095238095233E-2</v>
      </c>
    </row>
    <row r="4" spans="1:7" x14ac:dyDescent="0.25">
      <c r="A4" s="8" t="s">
        <v>110</v>
      </c>
      <c r="B4" s="11">
        <v>0.90476190476190477</v>
      </c>
      <c r="C4" s="11">
        <v>9.5238095238095233E-2</v>
      </c>
      <c r="D4" s="11">
        <v>1</v>
      </c>
      <c r="F4" s="18" t="s">
        <v>110</v>
      </c>
      <c r="G4" s="17">
        <v>0.27207637231503579</v>
      </c>
    </row>
    <row r="5" spans="1:7" x14ac:dyDescent="0.25">
      <c r="A5" s="8" t="s">
        <v>42</v>
      </c>
      <c r="B5" s="11">
        <v>0.70967741935483875</v>
      </c>
      <c r="C5" s="11">
        <v>0.29032258064516131</v>
      </c>
      <c r="D5" s="11">
        <v>1</v>
      </c>
      <c r="F5" s="18" t="s">
        <v>54</v>
      </c>
      <c r="G5" s="17">
        <v>0.29032258064516131</v>
      </c>
    </row>
    <row r="6" spans="1:7" x14ac:dyDescent="0.25">
      <c r="A6" s="8" t="s">
        <v>54</v>
      </c>
      <c r="B6" s="11">
        <v>0.91489361702127658</v>
      </c>
      <c r="C6" s="11">
        <v>8.5106382978723402E-2</v>
      </c>
      <c r="D6" s="11">
        <v>1</v>
      </c>
      <c r="G6" s="10"/>
    </row>
    <row r="7" spans="1:7" x14ac:dyDescent="0.25">
      <c r="A7" s="8" t="s">
        <v>165</v>
      </c>
      <c r="B7" s="11">
        <v>0.753</v>
      </c>
      <c r="C7" s="11">
        <v>0.247</v>
      </c>
      <c r="D7" s="11">
        <v>1</v>
      </c>
    </row>
  </sheetData>
  <sortState ref="F2:G5">
    <sortCondition ref="G2"/>
  </sortState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" bestFit="1" customWidth="1"/>
    <col min="4" max="4" width="11.28515625" bestFit="1" customWidth="1"/>
    <col min="6" max="6" width="15.5703125" bestFit="1" customWidth="1"/>
  </cols>
  <sheetData>
    <row r="1" spans="1:7" x14ac:dyDescent="0.25">
      <c r="A1" s="7" t="s">
        <v>178</v>
      </c>
      <c r="B1" s="7" t="s">
        <v>161</v>
      </c>
      <c r="F1" t="s">
        <v>192</v>
      </c>
      <c r="G1" t="s">
        <v>164</v>
      </c>
    </row>
    <row r="2" spans="1:7" x14ac:dyDescent="0.25">
      <c r="A2" s="7" t="s">
        <v>156</v>
      </c>
      <c r="B2" t="s">
        <v>163</v>
      </c>
      <c r="C2" t="s">
        <v>179</v>
      </c>
      <c r="D2" t="s">
        <v>157</v>
      </c>
      <c r="F2" s="18" t="s">
        <v>176</v>
      </c>
      <c r="G2" s="17">
        <v>0.24768489036622263</v>
      </c>
    </row>
    <row r="3" spans="1:7" x14ac:dyDescent="0.25">
      <c r="A3" s="8" t="s">
        <v>177</v>
      </c>
      <c r="B3" s="11">
        <v>0.78074365449715999</v>
      </c>
      <c r="C3" s="11">
        <v>0.21925634550284004</v>
      </c>
      <c r="D3" s="11">
        <v>1</v>
      </c>
      <c r="F3" s="18" t="s">
        <v>174</v>
      </c>
      <c r="G3" s="17">
        <v>0.24887727189379277</v>
      </c>
    </row>
    <row r="4" spans="1:7" x14ac:dyDescent="0.25">
      <c r="A4" s="8" t="s">
        <v>176</v>
      </c>
      <c r="B4" s="11">
        <v>0.75231510963377735</v>
      </c>
      <c r="C4" s="11">
        <v>0.24768489036622263</v>
      </c>
      <c r="D4" s="11">
        <v>1</v>
      </c>
      <c r="F4" s="18" t="s">
        <v>175</v>
      </c>
      <c r="G4" s="17">
        <v>0.24679724130370501</v>
      </c>
    </row>
    <row r="5" spans="1:7" x14ac:dyDescent="0.25">
      <c r="A5" s="8" t="s">
        <v>175</v>
      </c>
      <c r="B5" s="11">
        <v>0.75320275869629505</v>
      </c>
      <c r="C5" s="11">
        <v>0.24679724130370501</v>
      </c>
      <c r="D5" s="11">
        <v>1</v>
      </c>
      <c r="F5" s="18" t="s">
        <v>177</v>
      </c>
      <c r="G5" s="17">
        <v>0.21925634550284004</v>
      </c>
    </row>
    <row r="6" spans="1:7" x14ac:dyDescent="0.25">
      <c r="A6" s="8" t="s">
        <v>174</v>
      </c>
      <c r="B6" s="11">
        <v>0.75112272810620728</v>
      </c>
      <c r="C6" s="11">
        <v>0.24887727189379277</v>
      </c>
      <c r="D6" s="11">
        <v>1</v>
      </c>
    </row>
    <row r="7" spans="1:7" x14ac:dyDescent="0.25">
      <c r="A7" s="8" t="s">
        <v>157</v>
      </c>
      <c r="B7" s="11">
        <v>0.75897263680983629</v>
      </c>
      <c r="C7" s="11">
        <v>0.24102736319016371</v>
      </c>
      <c r="D7" s="11">
        <v>1</v>
      </c>
    </row>
  </sheetData>
  <sortState ref="F2:G5">
    <sortCondition descending="1" ref="G2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21" sqref="K21"/>
    </sheetView>
  </sheetViews>
  <sheetFormatPr defaultRowHeight="15" x14ac:dyDescent="0.25"/>
  <cols>
    <col min="1" max="1" width="17.140625" bestFit="1" customWidth="1"/>
    <col min="2" max="2" width="26.140625" bestFit="1" customWidth="1"/>
  </cols>
  <sheetData>
    <row r="1" spans="1:2" x14ac:dyDescent="0.25">
      <c r="A1" s="7" t="s">
        <v>166</v>
      </c>
      <c r="B1" s="12" t="s">
        <v>167</v>
      </c>
    </row>
    <row r="2" spans="1:2" x14ac:dyDescent="0.25">
      <c r="A2" s="8" t="s">
        <v>68</v>
      </c>
      <c r="B2" s="12">
        <v>50288.605577689246</v>
      </c>
    </row>
    <row r="3" spans="1:2" x14ac:dyDescent="0.25">
      <c r="A3" s="8" t="s">
        <v>48</v>
      </c>
      <c r="B3" s="12">
        <v>60302.105263157893</v>
      </c>
    </row>
    <row r="4" spans="1:2" x14ac:dyDescent="0.25">
      <c r="A4" s="8" t="s">
        <v>157</v>
      </c>
      <c r="B4" s="12">
        <v>52761.94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8" sqref="L8"/>
    </sheetView>
  </sheetViews>
  <sheetFormatPr defaultRowHeight="15" x14ac:dyDescent="0.25"/>
  <cols>
    <col min="1" max="1" width="14.28515625" customWidth="1"/>
    <col min="2" max="2" width="16.28515625" customWidth="1"/>
    <col min="3" max="3" width="8" customWidth="1"/>
    <col min="4" max="4" width="5.85546875" customWidth="1"/>
    <col min="5" max="5" width="13.140625" bestFit="1" customWidth="1"/>
    <col min="6" max="6" width="10.42578125" bestFit="1" customWidth="1"/>
    <col min="7" max="7" width="18.140625" bestFit="1" customWidth="1"/>
  </cols>
  <sheetData>
    <row r="1" spans="1:7" x14ac:dyDescent="0.25">
      <c r="A1" s="13" t="s">
        <v>162</v>
      </c>
      <c r="B1" s="13" t="s">
        <v>161</v>
      </c>
      <c r="C1" s="9"/>
      <c r="D1" s="9"/>
      <c r="F1" t="s">
        <v>162</v>
      </c>
      <c r="G1" t="s">
        <v>164</v>
      </c>
    </row>
    <row r="2" spans="1:7" x14ac:dyDescent="0.25">
      <c r="A2" s="14" t="s">
        <v>158</v>
      </c>
      <c r="B2" s="10" t="s">
        <v>163</v>
      </c>
      <c r="C2" s="10" t="s">
        <v>164</v>
      </c>
      <c r="D2" s="10" t="s">
        <v>165</v>
      </c>
      <c r="F2" s="16" t="s">
        <v>37</v>
      </c>
      <c r="G2" s="17">
        <v>0.43478260869565216</v>
      </c>
    </row>
    <row r="3" spans="1:7" x14ac:dyDescent="0.25">
      <c r="A3" s="15" t="s">
        <v>99</v>
      </c>
      <c r="B3" s="10">
        <v>0.69090909090909092</v>
      </c>
      <c r="C3" s="10">
        <v>0.30909090909090908</v>
      </c>
      <c r="D3" s="10">
        <v>1</v>
      </c>
      <c r="F3" s="16" t="s">
        <v>99</v>
      </c>
      <c r="G3" s="17">
        <v>0.30909090909090908</v>
      </c>
    </row>
    <row r="4" spans="1:7" x14ac:dyDescent="0.25">
      <c r="A4" s="15" t="s">
        <v>67</v>
      </c>
      <c r="B4" s="10">
        <v>0.77862595419847325</v>
      </c>
      <c r="C4" s="10">
        <v>0.22137404580152673</v>
      </c>
      <c r="D4" s="10">
        <v>1</v>
      </c>
      <c r="F4" s="16" t="s">
        <v>46</v>
      </c>
      <c r="G4" s="17">
        <v>0.29435483870967744</v>
      </c>
    </row>
    <row r="5" spans="1:7" x14ac:dyDescent="0.25">
      <c r="A5" s="15" t="s">
        <v>37</v>
      </c>
      <c r="B5" s="10">
        <v>0.56521739130434778</v>
      </c>
      <c r="C5" s="10">
        <v>0.43478260869565216</v>
      </c>
      <c r="D5" s="10">
        <v>1</v>
      </c>
      <c r="F5" s="16" t="s">
        <v>129</v>
      </c>
      <c r="G5" s="17">
        <v>0.26666666666666666</v>
      </c>
    </row>
    <row r="6" spans="1:7" x14ac:dyDescent="0.25">
      <c r="A6" s="15" t="s">
        <v>129</v>
      </c>
      <c r="B6" s="10">
        <v>0.73333333333333328</v>
      </c>
      <c r="C6" s="10">
        <v>0.26666666666666666</v>
      </c>
      <c r="D6" s="10">
        <v>1</v>
      </c>
      <c r="F6" s="16" t="s">
        <v>57</v>
      </c>
      <c r="G6" s="17">
        <v>0.22727272727272727</v>
      </c>
    </row>
    <row r="7" spans="1:7" x14ac:dyDescent="0.25">
      <c r="A7" s="15" t="s">
        <v>46</v>
      </c>
      <c r="B7" s="10">
        <v>0.70564516129032262</v>
      </c>
      <c r="C7" s="10">
        <v>0.29435483870967744</v>
      </c>
      <c r="D7" s="10">
        <v>1</v>
      </c>
      <c r="F7" s="16" t="s">
        <v>67</v>
      </c>
      <c r="G7" s="17">
        <v>0.22137404580152673</v>
      </c>
    </row>
    <row r="8" spans="1:7" x14ac:dyDescent="0.25">
      <c r="A8" s="15" t="s">
        <v>57</v>
      </c>
      <c r="B8" s="10">
        <v>0.77272727272727271</v>
      </c>
      <c r="C8" s="10">
        <v>0.22727272727272727</v>
      </c>
      <c r="D8" s="10">
        <v>1</v>
      </c>
      <c r="F8" s="16" t="s">
        <v>93</v>
      </c>
      <c r="G8" s="17">
        <v>0.17972350230414746</v>
      </c>
    </row>
    <row r="9" spans="1:7" x14ac:dyDescent="0.25">
      <c r="A9" s="15" t="s">
        <v>93</v>
      </c>
      <c r="B9" s="10">
        <v>0.82027649769585254</v>
      </c>
      <c r="C9" s="10">
        <v>0.17972350230414746</v>
      </c>
      <c r="D9" s="10">
        <v>1</v>
      </c>
    </row>
    <row r="10" spans="1:7" x14ac:dyDescent="0.25">
      <c r="A10" s="15" t="s">
        <v>165</v>
      </c>
      <c r="B10" s="10">
        <v>0.753</v>
      </c>
      <c r="C10" s="10">
        <v>0.247</v>
      </c>
      <c r="D10" s="10">
        <v>1</v>
      </c>
    </row>
    <row r="11" spans="1:7" x14ac:dyDescent="0.25">
      <c r="A11" s="15"/>
      <c r="B11" s="10"/>
      <c r="C11" s="10"/>
      <c r="D11" s="10"/>
    </row>
    <row r="12" spans="1:7" x14ac:dyDescent="0.25">
      <c r="A12" s="15"/>
      <c r="B12" s="10"/>
      <c r="C12" s="10"/>
      <c r="D12" s="10"/>
    </row>
    <row r="18" spans="6:12" x14ac:dyDescent="0.25">
      <c r="F18" s="9"/>
      <c r="G18" s="9"/>
      <c r="H18" s="9"/>
      <c r="I18" s="9"/>
    </row>
    <row r="19" spans="6:12" x14ac:dyDescent="0.25">
      <c r="F19" s="10"/>
      <c r="G19" s="10"/>
      <c r="H19" s="10"/>
      <c r="I19" s="10"/>
      <c r="K19" s="16"/>
      <c r="L19" s="17"/>
    </row>
    <row r="20" spans="6:12" x14ac:dyDescent="0.25">
      <c r="F20" s="15"/>
      <c r="G20" s="10"/>
      <c r="H20" s="10"/>
      <c r="I20" s="10"/>
      <c r="K20" s="16"/>
      <c r="L20" s="17"/>
    </row>
    <row r="21" spans="6:12" x14ac:dyDescent="0.25">
      <c r="F21" s="15"/>
      <c r="G21" s="10"/>
      <c r="H21" s="10"/>
      <c r="I21" s="10"/>
      <c r="K21" s="16"/>
      <c r="L21" s="17"/>
    </row>
    <row r="22" spans="6:12" x14ac:dyDescent="0.25">
      <c r="F22" s="15"/>
      <c r="G22" s="10"/>
      <c r="H22" s="10"/>
      <c r="I22" s="10"/>
      <c r="K22" s="16"/>
      <c r="L22" s="17"/>
    </row>
    <row r="23" spans="6:12" x14ac:dyDescent="0.25">
      <c r="F23" s="15"/>
      <c r="G23" s="10"/>
      <c r="H23" s="10"/>
      <c r="I23" s="10"/>
      <c r="K23" s="16"/>
      <c r="L23" s="17"/>
    </row>
    <row r="24" spans="6:12" x14ac:dyDescent="0.25">
      <c r="F24" s="15"/>
      <c r="G24" s="10"/>
      <c r="H24" s="10"/>
      <c r="I24" s="10"/>
      <c r="K24" s="16"/>
      <c r="L24" s="17"/>
    </row>
    <row r="25" spans="6:12" x14ac:dyDescent="0.25">
      <c r="F25" s="15"/>
      <c r="G25" s="10"/>
      <c r="H25" s="10"/>
      <c r="I25" s="10"/>
      <c r="K25" s="16"/>
      <c r="L25" s="17"/>
    </row>
    <row r="26" spans="6:12" x14ac:dyDescent="0.25">
      <c r="F26" s="15"/>
      <c r="G26" s="10"/>
      <c r="H26" s="10"/>
      <c r="I26" s="10"/>
    </row>
    <row r="27" spans="6:12" x14ac:dyDescent="0.25">
      <c r="F27" s="15"/>
      <c r="G27" s="10"/>
      <c r="H27" s="10"/>
      <c r="I27" s="10"/>
    </row>
  </sheetData>
  <sortState ref="F2:G8">
    <sortCondition descending="1" ref="G2"/>
  </sortState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RowHeight="15" x14ac:dyDescent="0.25"/>
  <cols>
    <col min="1" max="1" width="14.28515625" bestFit="1" customWidth="1"/>
    <col min="2" max="2" width="11.7109375" bestFit="1" customWidth="1"/>
    <col min="3" max="3" width="11" bestFit="1" customWidth="1"/>
  </cols>
  <sheetData>
    <row r="1" spans="1:3" x14ac:dyDescent="0.25">
      <c r="A1" s="7" t="s">
        <v>158</v>
      </c>
      <c r="B1" t="s">
        <v>159</v>
      </c>
      <c r="C1" t="s">
        <v>160</v>
      </c>
    </row>
    <row r="2" spans="1:3" x14ac:dyDescent="0.25">
      <c r="A2" s="8" t="s">
        <v>68</v>
      </c>
      <c r="B2" s="9">
        <v>414580187</v>
      </c>
      <c r="C2" s="11">
        <v>0.753</v>
      </c>
    </row>
    <row r="3" spans="1:3" x14ac:dyDescent="0.25">
      <c r="A3" s="8" t="s">
        <v>48</v>
      </c>
      <c r="B3" s="9">
        <v>131658461</v>
      </c>
      <c r="C3" s="11">
        <v>0.247</v>
      </c>
    </row>
    <row r="4" spans="1:3" x14ac:dyDescent="0.25">
      <c r="A4" s="8" t="s">
        <v>157</v>
      </c>
      <c r="B4" s="9">
        <v>546238648</v>
      </c>
      <c r="C4" s="11">
        <v>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5"/>
  <sheetViews>
    <sheetView topLeftCell="A35" workbookViewId="0">
      <selection activeCell="C7" sqref="C7"/>
    </sheetView>
  </sheetViews>
  <sheetFormatPr defaultRowHeight="15" x14ac:dyDescent="0.25"/>
  <cols>
    <col min="1" max="1" width="14.28515625" customWidth="1"/>
    <col min="2" max="2" width="11.7109375" customWidth="1"/>
    <col min="3" max="3" width="11" customWidth="1"/>
    <col min="4" max="4" width="8.140625" customWidth="1"/>
    <col min="5" max="5" width="14.28515625" customWidth="1"/>
    <col min="6" max="7" width="16.28515625" customWidth="1"/>
    <col min="8" max="8" width="11.28515625" customWidth="1"/>
    <col min="9" max="9" width="25.7109375" customWidth="1"/>
    <col min="10" max="58" width="8.28515625" customWidth="1"/>
    <col min="59" max="418" width="9.85546875" customWidth="1"/>
    <col min="419" max="627" width="10.85546875" customWidth="1"/>
    <col min="628" max="628" width="21.7109375" bestFit="1" customWidth="1"/>
    <col min="629" max="629" width="7.28515625" customWidth="1"/>
    <col min="630" max="684" width="8.28515625" customWidth="1"/>
    <col min="685" max="1044" width="9.85546875" bestFit="1" customWidth="1"/>
    <col min="1045" max="1253" width="10.85546875" bestFit="1" customWidth="1"/>
    <col min="1254" max="1254" width="20.5703125" bestFit="1" customWidth="1"/>
    <col min="1255" max="1255" width="7.28515625" customWidth="1"/>
    <col min="1256" max="1310" width="8.28515625" customWidth="1"/>
    <col min="1311" max="1670" width="9.85546875" bestFit="1" customWidth="1"/>
    <col min="1671" max="1879" width="10.85546875" bestFit="1" customWidth="1"/>
    <col min="1880" max="1880" width="24" bestFit="1" customWidth="1"/>
    <col min="1881" max="1881" width="26.7109375" bestFit="1" customWidth="1"/>
    <col min="1882" max="1882" width="25.7109375" bestFit="1" customWidth="1"/>
  </cols>
  <sheetData>
    <row r="3" spans="1:8" x14ac:dyDescent="0.25">
      <c r="A3" s="7" t="s">
        <v>158</v>
      </c>
      <c r="B3" t="s">
        <v>159</v>
      </c>
      <c r="C3" t="s">
        <v>160</v>
      </c>
      <c r="E3" s="13" t="s">
        <v>162</v>
      </c>
      <c r="F3" s="13" t="s">
        <v>161</v>
      </c>
      <c r="G3" s="9"/>
      <c r="H3" s="9"/>
    </row>
    <row r="4" spans="1:8" x14ac:dyDescent="0.25">
      <c r="A4" s="8" t="s">
        <v>68</v>
      </c>
      <c r="B4" s="9">
        <v>414580187</v>
      </c>
      <c r="C4" s="11">
        <v>0.753</v>
      </c>
      <c r="E4" s="14" t="s">
        <v>158</v>
      </c>
      <c r="F4" s="10" t="s">
        <v>163</v>
      </c>
      <c r="G4" s="10" t="s">
        <v>164</v>
      </c>
      <c r="H4" s="10" t="s">
        <v>165</v>
      </c>
    </row>
    <row r="5" spans="1:8" x14ac:dyDescent="0.25">
      <c r="A5" s="8" t="s">
        <v>48</v>
      </c>
      <c r="B5" s="9">
        <v>131658461</v>
      </c>
      <c r="C5" s="11">
        <v>0.247</v>
      </c>
      <c r="E5" s="15" t="s">
        <v>99</v>
      </c>
      <c r="F5" s="10">
        <v>0.69090909090909092</v>
      </c>
      <c r="G5" s="10">
        <v>0.30909090909090908</v>
      </c>
      <c r="H5" s="10">
        <v>1</v>
      </c>
    </row>
    <row r="6" spans="1:8" x14ac:dyDescent="0.25">
      <c r="A6" s="8" t="s">
        <v>157</v>
      </c>
      <c r="B6" s="9">
        <v>546238648</v>
      </c>
      <c r="C6" s="11">
        <v>1</v>
      </c>
      <c r="E6" s="15" t="s">
        <v>67</v>
      </c>
      <c r="F6" s="10">
        <v>0.77862595419847325</v>
      </c>
      <c r="G6" s="10">
        <v>0.22137404580152673</v>
      </c>
      <c r="H6" s="10">
        <v>1</v>
      </c>
    </row>
    <row r="7" spans="1:8" x14ac:dyDescent="0.25">
      <c r="E7" s="15" t="s">
        <v>37</v>
      </c>
      <c r="F7" s="10">
        <v>0.56521739130434778</v>
      </c>
      <c r="G7" s="10">
        <v>0.43478260869565216</v>
      </c>
      <c r="H7" s="10">
        <v>1</v>
      </c>
    </row>
    <row r="8" spans="1:8" x14ac:dyDescent="0.25">
      <c r="E8" s="15" t="s">
        <v>129</v>
      </c>
      <c r="F8" s="10">
        <v>0.73333333333333328</v>
      </c>
      <c r="G8" s="10">
        <v>0.26666666666666666</v>
      </c>
      <c r="H8" s="10">
        <v>1</v>
      </c>
    </row>
    <row r="9" spans="1:8" x14ac:dyDescent="0.25">
      <c r="E9" s="15" t="s">
        <v>46</v>
      </c>
      <c r="F9" s="10">
        <v>0.70564516129032262</v>
      </c>
      <c r="G9" s="10">
        <v>0.29435483870967744</v>
      </c>
      <c r="H9" s="10">
        <v>1</v>
      </c>
    </row>
    <row r="10" spans="1:8" x14ac:dyDescent="0.25">
      <c r="E10" s="15" t="s">
        <v>57</v>
      </c>
      <c r="F10" s="10">
        <v>0.77272727272727271</v>
      </c>
      <c r="G10" s="10">
        <v>0.22727272727272727</v>
      </c>
      <c r="H10" s="10">
        <v>1</v>
      </c>
    </row>
    <row r="11" spans="1:8" x14ac:dyDescent="0.25">
      <c r="E11" s="15" t="s">
        <v>93</v>
      </c>
      <c r="F11" s="10">
        <v>0.82027649769585254</v>
      </c>
      <c r="G11" s="10">
        <v>0.17972350230414746</v>
      </c>
      <c r="H11" s="10">
        <v>1</v>
      </c>
    </row>
    <row r="12" spans="1:8" x14ac:dyDescent="0.25">
      <c r="E12" s="15" t="s">
        <v>165</v>
      </c>
      <c r="F12" s="10">
        <v>0.753</v>
      </c>
      <c r="G12" s="10">
        <v>0.247</v>
      </c>
      <c r="H12" s="10">
        <v>1</v>
      </c>
    </row>
    <row r="16" spans="1:8" x14ac:dyDescent="0.25">
      <c r="F16" s="7" t="s">
        <v>166</v>
      </c>
      <c r="G16" s="12" t="s">
        <v>167</v>
      </c>
    </row>
    <row r="17" spans="1:8" x14ac:dyDescent="0.25">
      <c r="A17" s="7" t="s">
        <v>188</v>
      </c>
      <c r="B17" s="7" t="s">
        <v>161</v>
      </c>
      <c r="F17" s="8" t="s">
        <v>68</v>
      </c>
      <c r="G17" s="12">
        <v>50288.605577689246</v>
      </c>
    </row>
    <row r="18" spans="1:8" x14ac:dyDescent="0.25">
      <c r="A18" s="7" t="s">
        <v>158</v>
      </c>
      <c r="B18" t="s">
        <v>163</v>
      </c>
      <c r="C18" t="s">
        <v>164</v>
      </c>
      <c r="D18" t="s">
        <v>165</v>
      </c>
      <c r="F18" s="8" t="s">
        <v>48</v>
      </c>
      <c r="G18" s="12">
        <v>60302.105263157893</v>
      </c>
    </row>
    <row r="19" spans="1:8" x14ac:dyDescent="0.25">
      <c r="A19" s="8" t="s">
        <v>65</v>
      </c>
      <c r="B19" s="11">
        <v>0.72792362768496421</v>
      </c>
      <c r="C19" s="11">
        <v>0.27207637231503579</v>
      </c>
      <c r="D19" s="11">
        <v>1</v>
      </c>
      <c r="F19" s="8" t="s">
        <v>157</v>
      </c>
      <c r="G19" s="12">
        <v>52761.94</v>
      </c>
    </row>
    <row r="20" spans="1:8" x14ac:dyDescent="0.25">
      <c r="A20" s="8" t="s">
        <v>110</v>
      </c>
      <c r="B20" s="11">
        <v>0.90476190476190477</v>
      </c>
      <c r="C20" s="11">
        <v>9.5238095238095233E-2</v>
      </c>
      <c r="D20" s="11">
        <v>1</v>
      </c>
    </row>
    <row r="21" spans="1:8" x14ac:dyDescent="0.25">
      <c r="A21" s="8" t="s">
        <v>42</v>
      </c>
      <c r="B21" s="11">
        <v>0.70967741935483875</v>
      </c>
      <c r="C21" s="11">
        <v>0.29032258064516131</v>
      </c>
      <c r="D21" s="11">
        <v>1</v>
      </c>
    </row>
    <row r="22" spans="1:8" x14ac:dyDescent="0.25">
      <c r="A22" s="8" t="s">
        <v>54</v>
      </c>
      <c r="B22" s="11">
        <v>0.91489361702127658</v>
      </c>
      <c r="C22" s="11">
        <v>8.5106382978723402E-2</v>
      </c>
      <c r="D22" s="11">
        <v>1</v>
      </c>
    </row>
    <row r="23" spans="1:8" x14ac:dyDescent="0.25">
      <c r="A23" s="8" t="s">
        <v>165</v>
      </c>
      <c r="B23" s="11">
        <v>0.753</v>
      </c>
      <c r="C23" s="11">
        <v>0.247</v>
      </c>
      <c r="D23" s="11">
        <v>1</v>
      </c>
    </row>
    <row r="24" spans="1:8" x14ac:dyDescent="0.25">
      <c r="F24" s="7" t="s">
        <v>161</v>
      </c>
    </row>
    <row r="25" spans="1:8" x14ac:dyDescent="0.25">
      <c r="F25" t="s">
        <v>68</v>
      </c>
      <c r="G25" t="s">
        <v>48</v>
      </c>
      <c r="H25" t="s">
        <v>157</v>
      </c>
    </row>
    <row r="26" spans="1:8" x14ac:dyDescent="0.25">
      <c r="A26" s="7" t="s">
        <v>178</v>
      </c>
      <c r="B26" s="7" t="s">
        <v>161</v>
      </c>
    </row>
    <row r="27" spans="1:8" x14ac:dyDescent="0.25">
      <c r="A27" s="7" t="s">
        <v>156</v>
      </c>
      <c r="B27" t="s">
        <v>163</v>
      </c>
      <c r="C27" t="s">
        <v>179</v>
      </c>
      <c r="D27" t="s">
        <v>157</v>
      </c>
    </row>
    <row r="28" spans="1:8" x14ac:dyDescent="0.25">
      <c r="A28" s="8" t="s">
        <v>177</v>
      </c>
      <c r="B28" s="11">
        <v>0.78074365449715999</v>
      </c>
      <c r="C28" s="11">
        <v>0.21925634550284004</v>
      </c>
      <c r="D28" s="11">
        <v>1</v>
      </c>
    </row>
    <row r="29" spans="1:8" x14ac:dyDescent="0.25">
      <c r="A29" s="8" t="s">
        <v>176</v>
      </c>
      <c r="B29" s="11">
        <v>0.75231510963377735</v>
      </c>
      <c r="C29" s="11">
        <v>0.24768489036622263</v>
      </c>
      <c r="D29" s="11">
        <v>1</v>
      </c>
    </row>
    <row r="30" spans="1:8" x14ac:dyDescent="0.25">
      <c r="A30" s="8" t="s">
        <v>175</v>
      </c>
      <c r="B30" s="11">
        <v>0.75320275869629505</v>
      </c>
      <c r="C30" s="11">
        <v>0.24679724130370501</v>
      </c>
      <c r="D30" s="11">
        <v>1</v>
      </c>
      <c r="E30" s="7" t="s">
        <v>172</v>
      </c>
      <c r="F30" s="7" t="s">
        <v>161</v>
      </c>
    </row>
    <row r="31" spans="1:8" x14ac:dyDescent="0.25">
      <c r="A31" s="8" t="s">
        <v>174</v>
      </c>
      <c r="B31" s="11">
        <v>0.75112272810620728</v>
      </c>
      <c r="C31" s="11">
        <v>0.24887727189379277</v>
      </c>
      <c r="D31" s="11">
        <v>1</v>
      </c>
      <c r="E31" s="7" t="s">
        <v>156</v>
      </c>
      <c r="F31" t="s">
        <v>163</v>
      </c>
      <c r="G31" t="s">
        <v>164</v>
      </c>
      <c r="H31" t="s">
        <v>165</v>
      </c>
    </row>
    <row r="32" spans="1:8" x14ac:dyDescent="0.25">
      <c r="A32" s="8" t="s">
        <v>157</v>
      </c>
      <c r="B32" s="11">
        <v>0.75897263680983629</v>
      </c>
      <c r="C32" s="11">
        <v>0.24102736319016371</v>
      </c>
      <c r="D32" s="11">
        <v>1</v>
      </c>
      <c r="E32" s="8" t="s">
        <v>169</v>
      </c>
      <c r="F32" s="11">
        <v>0.73741430481200521</v>
      </c>
      <c r="G32" s="11">
        <v>0.26258569518799474</v>
      </c>
      <c r="H32" s="11">
        <v>1</v>
      </c>
    </row>
    <row r="33" spans="1:9" x14ac:dyDescent="0.25">
      <c r="E33" s="8" t="s">
        <v>170</v>
      </c>
      <c r="F33" s="11">
        <v>0.76397641199874389</v>
      </c>
      <c r="G33" s="11">
        <v>0.23602358800125614</v>
      </c>
      <c r="H33" s="11">
        <v>1</v>
      </c>
    </row>
    <row r="34" spans="1:9" x14ac:dyDescent="0.25">
      <c r="E34" s="8" t="s">
        <v>171</v>
      </c>
      <c r="F34" s="11">
        <v>0.7733405078751483</v>
      </c>
      <c r="G34" s="11">
        <v>0.2266594921248517</v>
      </c>
      <c r="H34" s="11">
        <v>1</v>
      </c>
    </row>
    <row r="35" spans="1:9" x14ac:dyDescent="0.25">
      <c r="A35" s="7" t="s">
        <v>161</v>
      </c>
      <c r="E35" s="8" t="s">
        <v>165</v>
      </c>
      <c r="F35" s="11">
        <v>0.75897263680983629</v>
      </c>
      <c r="G35" s="11">
        <v>0.24102736319016371</v>
      </c>
      <c r="H35" s="11">
        <v>1</v>
      </c>
    </row>
    <row r="36" spans="1:9" x14ac:dyDescent="0.25">
      <c r="A36" t="s">
        <v>163</v>
      </c>
      <c r="B36" t="s">
        <v>179</v>
      </c>
      <c r="C36" t="s">
        <v>182</v>
      </c>
    </row>
    <row r="38" spans="1:9" x14ac:dyDescent="0.25">
      <c r="F38" s="7" t="s">
        <v>181</v>
      </c>
      <c r="G38" s="7" t="s">
        <v>161</v>
      </c>
    </row>
    <row r="39" spans="1:9" x14ac:dyDescent="0.25">
      <c r="F39" s="7" t="s">
        <v>183</v>
      </c>
      <c r="G39" t="s">
        <v>163</v>
      </c>
      <c r="H39" t="s">
        <v>164</v>
      </c>
      <c r="I39" t="s">
        <v>182</v>
      </c>
    </row>
    <row r="40" spans="1:9" x14ac:dyDescent="0.25">
      <c r="F40" s="8" t="s">
        <v>81</v>
      </c>
      <c r="G40" s="11">
        <v>0.83433556091617178</v>
      </c>
      <c r="H40" s="11">
        <v>0.16566443908382827</v>
      </c>
      <c r="I40" s="11">
        <v>1</v>
      </c>
    </row>
    <row r="41" spans="1:9" x14ac:dyDescent="0.25">
      <c r="F41" s="8" t="s">
        <v>90</v>
      </c>
      <c r="G41" s="11">
        <v>0.69018292752880028</v>
      </c>
      <c r="H41" s="11">
        <v>0.30981707247119972</v>
      </c>
      <c r="I41" s="11">
        <v>1</v>
      </c>
    </row>
    <row r="42" spans="1:9" x14ac:dyDescent="0.25">
      <c r="F42" s="8" t="s">
        <v>132</v>
      </c>
      <c r="G42" s="11">
        <v>0.6747169359118973</v>
      </c>
      <c r="H42" s="11">
        <v>0.32528306408810265</v>
      </c>
      <c r="I42" s="11">
        <v>1</v>
      </c>
    </row>
    <row r="43" spans="1:9" x14ac:dyDescent="0.25">
      <c r="F43" s="8" t="s">
        <v>76</v>
      </c>
      <c r="G43" s="11">
        <v>0.72405176266429649</v>
      </c>
      <c r="H43" s="11">
        <v>0.27594823733570356</v>
      </c>
      <c r="I43" s="11">
        <v>1</v>
      </c>
    </row>
    <row r="44" spans="1:9" x14ac:dyDescent="0.25">
      <c r="F44" s="8" t="s">
        <v>69</v>
      </c>
      <c r="G44" s="11">
        <v>0.76398185312048772</v>
      </c>
      <c r="H44" s="11">
        <v>0.23601814687951228</v>
      </c>
      <c r="I44" s="11">
        <v>1</v>
      </c>
    </row>
    <row r="45" spans="1:9" x14ac:dyDescent="0.25">
      <c r="F45" s="8" t="s">
        <v>104</v>
      </c>
      <c r="G45" s="11">
        <v>0.74047359391703738</v>
      </c>
      <c r="H45" s="11">
        <v>0.25952640608296262</v>
      </c>
      <c r="I45" s="11">
        <v>1</v>
      </c>
    </row>
    <row r="46" spans="1:9" x14ac:dyDescent="0.25">
      <c r="A46" t="s">
        <v>186</v>
      </c>
      <c r="F46" s="8" t="s">
        <v>140</v>
      </c>
      <c r="G46" s="11">
        <v>0.77826808963568583</v>
      </c>
      <c r="H46" s="11">
        <v>0.22173191036431419</v>
      </c>
      <c r="I46" s="11">
        <v>1</v>
      </c>
    </row>
    <row r="47" spans="1:9" x14ac:dyDescent="0.25">
      <c r="F47" s="8" t="s">
        <v>136</v>
      </c>
      <c r="G47" s="11">
        <v>0.83462313748260575</v>
      </c>
      <c r="H47" s="11">
        <v>0.1653768625173942</v>
      </c>
      <c r="I47" s="11">
        <v>1</v>
      </c>
    </row>
    <row r="48" spans="1:9" x14ac:dyDescent="0.25">
      <c r="F48" s="8" t="s">
        <v>59</v>
      </c>
      <c r="G48" s="11">
        <v>0.68217214117861735</v>
      </c>
      <c r="H48" s="11">
        <v>0.31782785882138259</v>
      </c>
      <c r="I48" s="11">
        <v>1</v>
      </c>
    </row>
    <row r="49" spans="1:9" x14ac:dyDescent="0.25">
      <c r="F49" s="8" t="s">
        <v>87</v>
      </c>
      <c r="G49" s="11">
        <v>0.79548892969519647</v>
      </c>
      <c r="H49" s="11">
        <v>0.20451107030480353</v>
      </c>
      <c r="I49" s="11">
        <v>1</v>
      </c>
    </row>
    <row r="50" spans="1:9" x14ac:dyDescent="0.25">
      <c r="F50" s="8" t="s">
        <v>49</v>
      </c>
      <c r="G50" s="11">
        <v>0.76795668202479983</v>
      </c>
      <c r="H50" s="11">
        <v>0.23204331797520017</v>
      </c>
      <c r="I50" s="11">
        <v>1</v>
      </c>
    </row>
    <row r="51" spans="1:9" x14ac:dyDescent="0.25">
      <c r="A51" s="7" t="s">
        <v>187</v>
      </c>
      <c r="B51" s="7" t="s">
        <v>161</v>
      </c>
      <c r="F51" s="8" t="s">
        <v>118</v>
      </c>
      <c r="G51" s="11">
        <v>0.77864936229893</v>
      </c>
      <c r="H51" s="11">
        <v>0.22135063770107</v>
      </c>
      <c r="I51" s="11">
        <v>1</v>
      </c>
    </row>
    <row r="52" spans="1:9" x14ac:dyDescent="0.25">
      <c r="A52" s="7" t="s">
        <v>156</v>
      </c>
      <c r="B52" t="s">
        <v>163</v>
      </c>
      <c r="C52" t="s">
        <v>164</v>
      </c>
      <c r="D52" t="s">
        <v>165</v>
      </c>
      <c r="F52" s="8" t="s">
        <v>94</v>
      </c>
      <c r="G52" s="11">
        <v>0.83019629090827296</v>
      </c>
      <c r="H52" s="11">
        <v>0.16980370909172701</v>
      </c>
      <c r="I52" s="11">
        <v>1</v>
      </c>
    </row>
    <row r="53" spans="1:9" x14ac:dyDescent="0.25">
      <c r="A53" s="8" t="s">
        <v>68</v>
      </c>
      <c r="B53" s="11">
        <v>0.70309841248285665</v>
      </c>
      <c r="C53" s="11">
        <v>0.29690158751714335</v>
      </c>
      <c r="D53" s="11">
        <v>1</v>
      </c>
      <c r="F53" s="8" t="s">
        <v>143</v>
      </c>
      <c r="G53" s="11">
        <v>0.73098386182678421</v>
      </c>
      <c r="H53" s="11">
        <v>0.26901613817321579</v>
      </c>
      <c r="I53" s="11">
        <v>1</v>
      </c>
    </row>
    <row r="54" spans="1:9" x14ac:dyDescent="0.25">
      <c r="A54" s="8" t="s">
        <v>48</v>
      </c>
      <c r="B54" s="11">
        <v>0.74102176529276231</v>
      </c>
      <c r="C54" s="11">
        <v>0.25897823470723769</v>
      </c>
      <c r="D54" s="11">
        <v>1</v>
      </c>
      <c r="F54" s="8" t="s">
        <v>182</v>
      </c>
      <c r="G54" s="11">
        <v>0.75897263680983629</v>
      </c>
      <c r="H54" s="11">
        <v>0.24102736319016371</v>
      </c>
      <c r="I54" s="11">
        <v>1</v>
      </c>
    </row>
    <row r="55" spans="1:9" x14ac:dyDescent="0.25">
      <c r="A55" s="8" t="s">
        <v>165</v>
      </c>
      <c r="B55" s="11">
        <v>0.72201853160903529</v>
      </c>
      <c r="C55" s="11">
        <v>0.27798146839096471</v>
      </c>
      <c r="D55" s="11">
        <v>1</v>
      </c>
    </row>
    <row r="62" spans="1:9" x14ac:dyDescent="0.25">
      <c r="A62" s="7" t="s">
        <v>156</v>
      </c>
      <c r="B62" t="s">
        <v>190</v>
      </c>
      <c r="C62" t="s">
        <v>189</v>
      </c>
      <c r="D62" t="s">
        <v>191</v>
      </c>
    </row>
    <row r="63" spans="1:9" x14ac:dyDescent="0.25">
      <c r="A63" s="8" t="s">
        <v>68</v>
      </c>
      <c r="B63" s="9">
        <v>5405960</v>
      </c>
      <c r="C63" s="9">
        <v>5285220</v>
      </c>
      <c r="D63" s="9">
        <v>27176140</v>
      </c>
    </row>
    <row r="64" spans="1:9" x14ac:dyDescent="0.25">
      <c r="A64" s="8" t="s">
        <v>48</v>
      </c>
      <c r="B64" s="9">
        <v>2027460</v>
      </c>
      <c r="C64" s="9">
        <v>2114350</v>
      </c>
      <c r="D64" s="9">
        <v>10752810</v>
      </c>
    </row>
    <row r="65" spans="1:4" x14ac:dyDescent="0.25">
      <c r="A65" s="8" t="s">
        <v>157</v>
      </c>
      <c r="B65" s="9">
        <v>7433420</v>
      </c>
      <c r="C65" s="9">
        <v>7399570</v>
      </c>
      <c r="D65" s="9">
        <v>37928950</v>
      </c>
    </row>
  </sheetData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opLeftCell="AA1" workbookViewId="0">
      <selection activeCell="AD12" sqref="AD12"/>
    </sheetView>
  </sheetViews>
  <sheetFormatPr defaultRowHeight="15" x14ac:dyDescent="0.25"/>
  <cols>
    <col min="1" max="1" width="20.140625" bestFit="1" customWidth="1"/>
    <col min="2" max="2" width="9.28515625" customWidth="1"/>
    <col min="3" max="3" width="14.7109375" bestFit="1" customWidth="1"/>
    <col min="4" max="4" width="16.42578125" style="3" bestFit="1" customWidth="1"/>
    <col min="5" max="5" width="11.85546875" bestFit="1" customWidth="1"/>
    <col min="6" max="6" width="9.85546875" bestFit="1" customWidth="1"/>
    <col min="7" max="7" width="17.7109375" bestFit="1" customWidth="1"/>
    <col min="8" max="8" width="23.140625" bestFit="1" customWidth="1"/>
    <col min="9" max="9" width="15.28515625" style="4" bestFit="1" customWidth="1"/>
    <col min="10" max="10" width="11.28515625" bestFit="1" customWidth="1"/>
    <col min="11" max="11" width="11.7109375" customWidth="1"/>
    <col min="12" max="12" width="23.42578125" bestFit="1" customWidth="1"/>
    <col min="13" max="13" width="18.7109375" customWidth="1"/>
    <col min="14" max="14" width="19.7109375" customWidth="1"/>
    <col min="15" max="15" width="12.5703125" style="4" bestFit="1" customWidth="1"/>
    <col min="16" max="16" width="13.42578125" style="4" bestFit="1" customWidth="1"/>
    <col min="17" max="17" width="13.42578125" bestFit="1" customWidth="1"/>
    <col min="18" max="18" width="22.140625" customWidth="1"/>
    <col min="19" max="19" width="14" customWidth="1"/>
    <col min="20" max="20" width="16.5703125" customWidth="1"/>
    <col min="21" max="21" width="20.7109375" bestFit="1" customWidth="1"/>
    <col min="22" max="22" width="13.85546875" bestFit="1" customWidth="1"/>
    <col min="23" max="23" width="12.42578125" bestFit="1" customWidth="1"/>
    <col min="24" max="24" width="24.85546875" bestFit="1" customWidth="1"/>
    <col min="25" max="25" width="29.28515625" bestFit="1" customWidth="1"/>
    <col min="26" max="26" width="12.85546875" customWidth="1"/>
    <col min="27" max="27" width="14.42578125" bestFit="1" customWidth="1"/>
    <col min="28" max="28" width="10.28515625" bestFit="1" customWidth="1"/>
    <col min="30" max="30" width="19" style="5" bestFit="1" customWidth="1"/>
    <col min="31" max="31" width="11.85546875" style="4" bestFit="1" customWidth="1"/>
    <col min="32" max="32" width="14.5703125" style="5" bestFit="1" customWidth="1"/>
    <col min="33" max="33" width="13.28515625" style="4" bestFit="1" customWidth="1"/>
    <col min="34" max="34" width="11.7109375" bestFit="1" customWidth="1"/>
    <col min="35" max="35" width="15.42578125" style="6" bestFit="1" customWidth="1"/>
    <col min="36" max="36" width="9.85546875" bestFit="1" customWidth="1"/>
    <col min="37" max="37" width="14.7109375" bestFit="1" customWidth="1"/>
    <col min="38" max="38" width="20.7109375" bestFit="1" customWidth="1"/>
    <col min="39" max="39" width="13.85546875" bestFit="1" customWidth="1"/>
    <col min="64" max="64" width="29.28515625" bestFit="1" customWidth="1"/>
    <col min="76" max="76" width="15.42578125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168</v>
      </c>
      <c r="AM1" s="1" t="s">
        <v>173</v>
      </c>
      <c r="AN1" s="1" t="s">
        <v>180</v>
      </c>
    </row>
    <row r="2" spans="1:40" x14ac:dyDescent="0.25">
      <c r="A2">
        <v>163</v>
      </c>
      <c r="B2">
        <v>33</v>
      </c>
      <c r="C2">
        <v>529112</v>
      </c>
      <c r="D2" s="3">
        <v>32881</v>
      </c>
      <c r="E2" t="s">
        <v>51</v>
      </c>
      <c r="F2" t="s">
        <v>61</v>
      </c>
      <c r="G2">
        <v>500</v>
      </c>
      <c r="H2">
        <v>1240.47</v>
      </c>
      <c r="I2" s="4">
        <v>0</v>
      </c>
      <c r="J2">
        <v>472573</v>
      </c>
      <c r="K2" t="s">
        <v>184</v>
      </c>
      <c r="L2" t="s">
        <v>79</v>
      </c>
      <c r="M2" t="s">
        <v>92</v>
      </c>
      <c r="N2" t="s">
        <v>41</v>
      </c>
      <c r="O2" s="4">
        <v>35300</v>
      </c>
      <c r="P2" s="4">
        <v>0</v>
      </c>
      <c r="Q2" s="3">
        <v>42053</v>
      </c>
      <c r="R2" t="s">
        <v>65</v>
      </c>
      <c r="S2" t="s">
        <v>66</v>
      </c>
      <c r="T2" t="s">
        <v>89</v>
      </c>
      <c r="U2" t="s">
        <v>84</v>
      </c>
      <c r="V2" t="s">
        <v>99</v>
      </c>
      <c r="W2" t="s">
        <v>103</v>
      </c>
      <c r="X2">
        <v>11</v>
      </c>
      <c r="Y2">
        <v>3</v>
      </c>
      <c r="Z2" t="s">
        <v>48</v>
      </c>
      <c r="AA2">
        <v>1</v>
      </c>
      <c r="AB2">
        <v>1</v>
      </c>
      <c r="AC2" t="s">
        <v>55</v>
      </c>
      <c r="AD2" s="5">
        <v>77110</v>
      </c>
      <c r="AE2" s="4">
        <v>0</v>
      </c>
      <c r="AF2" s="5">
        <v>14020</v>
      </c>
      <c r="AG2" s="4">
        <v>63090</v>
      </c>
      <c r="AH2" t="s">
        <v>140</v>
      </c>
      <c r="AI2" s="6" t="s">
        <v>141</v>
      </c>
      <c r="AJ2">
        <v>2014</v>
      </c>
      <c r="AK2" t="s">
        <v>68</v>
      </c>
      <c r="AL2" t="str">
        <f t="shared" ref="AL2:AL65" si="0">IF(G2 &lt;= 1000, IF(G2 &lt;= 500, "Low", "Medium"), "High")</f>
        <v>Low</v>
      </c>
      <c r="AM2" t="str">
        <f t="shared" ref="AM2:AM65" si="1">IF(X2 &lt; 6, "Night", IF(X2 &lt; 12, "Morning", IF(X2 &lt; 18, "Afternoon", "Evening")))</f>
        <v>Morning</v>
      </c>
      <c r="AN2">
        <f t="shared" ref="AN2:AN65" si="2">YEAR(D2)</f>
        <v>1990</v>
      </c>
    </row>
    <row r="3" spans="1:40" x14ac:dyDescent="0.25">
      <c r="A3">
        <v>108</v>
      </c>
      <c r="B3">
        <v>33</v>
      </c>
      <c r="C3">
        <v>512813</v>
      </c>
      <c r="D3" s="3">
        <v>32900</v>
      </c>
      <c r="E3" t="s">
        <v>71</v>
      </c>
      <c r="F3" t="s">
        <v>61</v>
      </c>
      <c r="G3">
        <v>2000</v>
      </c>
      <c r="H3">
        <v>694.45</v>
      </c>
      <c r="I3" s="4">
        <v>0</v>
      </c>
      <c r="J3">
        <v>450703</v>
      </c>
      <c r="K3" t="s">
        <v>184</v>
      </c>
      <c r="L3" t="s">
        <v>123</v>
      </c>
      <c r="M3" t="s">
        <v>72</v>
      </c>
      <c r="N3" t="s">
        <v>113</v>
      </c>
      <c r="O3" s="4">
        <v>0</v>
      </c>
      <c r="P3" s="4">
        <v>0</v>
      </c>
      <c r="Q3" s="3">
        <v>42024</v>
      </c>
      <c r="R3" t="s">
        <v>65</v>
      </c>
      <c r="S3" t="s">
        <v>43</v>
      </c>
      <c r="T3" t="s">
        <v>44</v>
      </c>
      <c r="U3" t="s">
        <v>45</v>
      </c>
      <c r="V3" t="s">
        <v>93</v>
      </c>
      <c r="W3" t="s">
        <v>103</v>
      </c>
      <c r="X3">
        <v>6</v>
      </c>
      <c r="Y3">
        <v>3</v>
      </c>
      <c r="Z3" t="s">
        <v>55</v>
      </c>
      <c r="AA3">
        <v>0</v>
      </c>
      <c r="AB3">
        <v>1</v>
      </c>
      <c r="AC3" t="s">
        <v>48</v>
      </c>
      <c r="AD3" s="5">
        <v>64350</v>
      </c>
      <c r="AE3" s="4">
        <v>5850</v>
      </c>
      <c r="AF3" s="5">
        <v>11700</v>
      </c>
      <c r="AG3" s="4">
        <v>46800</v>
      </c>
      <c r="AH3" t="s">
        <v>87</v>
      </c>
      <c r="AI3" s="6" t="s">
        <v>88</v>
      </c>
      <c r="AJ3">
        <v>2011</v>
      </c>
      <c r="AK3" t="s">
        <v>48</v>
      </c>
      <c r="AL3" t="str">
        <f t="shared" si="0"/>
        <v>High</v>
      </c>
      <c r="AM3" t="str">
        <f t="shared" si="1"/>
        <v>Morning</v>
      </c>
      <c r="AN3">
        <f t="shared" si="2"/>
        <v>1990</v>
      </c>
    </row>
    <row r="4" spans="1:40" x14ac:dyDescent="0.25">
      <c r="A4">
        <v>98</v>
      </c>
      <c r="B4">
        <v>31</v>
      </c>
      <c r="C4">
        <v>171183</v>
      </c>
      <c r="D4" s="3">
        <v>32905</v>
      </c>
      <c r="E4" t="s">
        <v>51</v>
      </c>
      <c r="F4" t="s">
        <v>61</v>
      </c>
      <c r="G4">
        <v>500</v>
      </c>
      <c r="H4">
        <v>671.92</v>
      </c>
      <c r="I4" s="4">
        <v>0</v>
      </c>
      <c r="J4">
        <v>468300</v>
      </c>
      <c r="K4" t="s">
        <v>185</v>
      </c>
      <c r="L4" t="s">
        <v>101</v>
      </c>
      <c r="M4" t="s">
        <v>52</v>
      </c>
      <c r="N4" t="s">
        <v>97</v>
      </c>
      <c r="O4" s="4">
        <v>0</v>
      </c>
      <c r="P4" s="4">
        <v>-26400</v>
      </c>
      <c r="Q4" s="3">
        <v>42028</v>
      </c>
      <c r="R4" t="s">
        <v>42</v>
      </c>
      <c r="S4" t="s">
        <v>74</v>
      </c>
      <c r="T4" t="s">
        <v>56</v>
      </c>
      <c r="U4" t="s">
        <v>98</v>
      </c>
      <c r="V4" t="s">
        <v>99</v>
      </c>
      <c r="W4" t="s">
        <v>58</v>
      </c>
      <c r="X4">
        <v>3</v>
      </c>
      <c r="Y4">
        <v>1</v>
      </c>
      <c r="Z4" t="s">
        <v>55</v>
      </c>
      <c r="AA4">
        <v>2</v>
      </c>
      <c r="AB4">
        <v>0</v>
      </c>
      <c r="AC4" t="s">
        <v>55</v>
      </c>
      <c r="AD4" s="5">
        <v>64080</v>
      </c>
      <c r="AE4" s="4">
        <v>7120</v>
      </c>
      <c r="AF4" s="5">
        <v>7120</v>
      </c>
      <c r="AG4" s="4">
        <v>49840</v>
      </c>
      <c r="AH4" t="s">
        <v>104</v>
      </c>
      <c r="AI4" s="6" t="s">
        <v>128</v>
      </c>
      <c r="AJ4">
        <v>1997</v>
      </c>
      <c r="AK4" t="s">
        <v>68</v>
      </c>
      <c r="AL4" t="str">
        <f t="shared" si="0"/>
        <v>Low</v>
      </c>
      <c r="AM4" t="str">
        <f t="shared" si="1"/>
        <v>Night</v>
      </c>
      <c r="AN4">
        <f t="shared" si="2"/>
        <v>1990</v>
      </c>
    </row>
    <row r="5" spans="1:40" x14ac:dyDescent="0.25">
      <c r="A5">
        <v>165</v>
      </c>
      <c r="B5">
        <v>37</v>
      </c>
      <c r="C5">
        <v>429027</v>
      </c>
      <c r="D5" s="3">
        <v>32907</v>
      </c>
      <c r="E5" t="s">
        <v>71</v>
      </c>
      <c r="F5" t="s">
        <v>61</v>
      </c>
      <c r="G5">
        <v>1000</v>
      </c>
      <c r="H5">
        <v>1137.03</v>
      </c>
      <c r="I5" s="4">
        <v>0</v>
      </c>
      <c r="J5">
        <v>603195</v>
      </c>
      <c r="K5" t="s">
        <v>185</v>
      </c>
      <c r="L5" t="s">
        <v>79</v>
      </c>
      <c r="M5" t="s">
        <v>83</v>
      </c>
      <c r="N5" t="s">
        <v>73</v>
      </c>
      <c r="O5" s="4">
        <v>0</v>
      </c>
      <c r="P5" s="4">
        <v>0</v>
      </c>
      <c r="Q5" s="3">
        <v>42062</v>
      </c>
      <c r="R5" t="s">
        <v>65</v>
      </c>
      <c r="S5" t="s">
        <v>74</v>
      </c>
      <c r="T5" t="s">
        <v>89</v>
      </c>
      <c r="U5" t="s">
        <v>45</v>
      </c>
      <c r="V5" t="s">
        <v>57</v>
      </c>
      <c r="W5" t="s">
        <v>47</v>
      </c>
      <c r="X5">
        <v>23</v>
      </c>
      <c r="Y5">
        <v>3</v>
      </c>
      <c r="Z5" t="s">
        <v>55</v>
      </c>
      <c r="AA5">
        <v>2</v>
      </c>
      <c r="AB5">
        <v>2</v>
      </c>
      <c r="AC5" t="s">
        <v>48</v>
      </c>
      <c r="AD5" s="5">
        <v>51590</v>
      </c>
      <c r="AE5" s="4">
        <v>9380</v>
      </c>
      <c r="AF5" s="5">
        <v>9380</v>
      </c>
      <c r="AG5" s="4">
        <v>32830</v>
      </c>
      <c r="AH5" t="s">
        <v>90</v>
      </c>
      <c r="AI5" s="6" t="s">
        <v>91</v>
      </c>
      <c r="AJ5">
        <v>2015</v>
      </c>
      <c r="AK5" t="s">
        <v>68</v>
      </c>
      <c r="AL5" t="str">
        <f t="shared" si="0"/>
        <v>Medium</v>
      </c>
      <c r="AM5" t="str">
        <f t="shared" si="1"/>
        <v>Evening</v>
      </c>
      <c r="AN5">
        <f t="shared" si="2"/>
        <v>1990</v>
      </c>
    </row>
    <row r="6" spans="1:40" x14ac:dyDescent="0.25">
      <c r="A6">
        <v>224</v>
      </c>
      <c r="B6">
        <v>40</v>
      </c>
      <c r="C6">
        <v>914088</v>
      </c>
      <c r="D6" s="3">
        <v>32912</v>
      </c>
      <c r="E6" t="s">
        <v>37</v>
      </c>
      <c r="F6" t="s">
        <v>61</v>
      </c>
      <c r="G6">
        <v>2000</v>
      </c>
      <c r="H6">
        <v>1291.7</v>
      </c>
      <c r="I6" s="4">
        <v>0</v>
      </c>
      <c r="J6">
        <v>609837</v>
      </c>
      <c r="K6" t="s">
        <v>184</v>
      </c>
      <c r="L6" t="s">
        <v>123</v>
      </c>
      <c r="M6" t="s">
        <v>63</v>
      </c>
      <c r="N6" t="s">
        <v>113</v>
      </c>
      <c r="O6" s="4">
        <v>0</v>
      </c>
      <c r="P6" s="4">
        <v>-55600</v>
      </c>
      <c r="Q6" s="3">
        <v>42012</v>
      </c>
      <c r="R6" t="s">
        <v>42</v>
      </c>
      <c r="S6" t="s">
        <v>43</v>
      </c>
      <c r="T6" t="s">
        <v>56</v>
      </c>
      <c r="U6" t="s">
        <v>98</v>
      </c>
      <c r="V6" t="s">
        <v>46</v>
      </c>
      <c r="W6" t="s">
        <v>103</v>
      </c>
      <c r="X6">
        <v>21</v>
      </c>
      <c r="Y6">
        <v>1</v>
      </c>
      <c r="Z6" t="s">
        <v>68</v>
      </c>
      <c r="AA6">
        <v>1</v>
      </c>
      <c r="AB6">
        <v>0</v>
      </c>
      <c r="AC6" t="s">
        <v>48</v>
      </c>
      <c r="AD6" s="5">
        <v>69840</v>
      </c>
      <c r="AE6" s="4">
        <v>7760</v>
      </c>
      <c r="AF6" s="5">
        <v>15520</v>
      </c>
      <c r="AG6" s="4">
        <v>46560</v>
      </c>
      <c r="AH6" t="s">
        <v>69</v>
      </c>
      <c r="AI6" s="6" t="s">
        <v>114</v>
      </c>
      <c r="AJ6">
        <v>2009</v>
      </c>
      <c r="AK6" t="s">
        <v>68</v>
      </c>
      <c r="AL6" t="str">
        <f t="shared" si="0"/>
        <v>High</v>
      </c>
      <c r="AM6" t="str">
        <f t="shared" si="1"/>
        <v>Evening</v>
      </c>
      <c r="AN6">
        <f t="shared" si="2"/>
        <v>1990</v>
      </c>
    </row>
    <row r="7" spans="1:40" x14ac:dyDescent="0.25">
      <c r="A7">
        <v>154</v>
      </c>
      <c r="B7">
        <v>34</v>
      </c>
      <c r="C7">
        <v>598554</v>
      </c>
      <c r="D7" s="3">
        <v>32918</v>
      </c>
      <c r="E7" t="s">
        <v>51</v>
      </c>
      <c r="F7" t="s">
        <v>61</v>
      </c>
      <c r="G7">
        <v>500</v>
      </c>
      <c r="H7">
        <v>795.23</v>
      </c>
      <c r="I7" s="4">
        <v>0</v>
      </c>
      <c r="J7">
        <v>609216</v>
      </c>
      <c r="K7" t="s">
        <v>185</v>
      </c>
      <c r="L7" t="s">
        <v>62</v>
      </c>
      <c r="M7" t="s">
        <v>52</v>
      </c>
      <c r="N7" t="s">
        <v>53</v>
      </c>
      <c r="O7" s="4">
        <v>36900</v>
      </c>
      <c r="P7" s="4">
        <v>0</v>
      </c>
      <c r="Q7" s="3">
        <v>42014</v>
      </c>
      <c r="R7" t="s">
        <v>65</v>
      </c>
      <c r="S7" t="s">
        <v>66</v>
      </c>
      <c r="T7" t="s">
        <v>44</v>
      </c>
      <c r="U7" t="s">
        <v>45</v>
      </c>
      <c r="V7" t="s">
        <v>67</v>
      </c>
      <c r="W7" t="s">
        <v>86</v>
      </c>
      <c r="X7">
        <v>15</v>
      </c>
      <c r="Y7">
        <v>3</v>
      </c>
      <c r="Z7" t="s">
        <v>48</v>
      </c>
      <c r="AA7">
        <v>2</v>
      </c>
      <c r="AB7">
        <v>1</v>
      </c>
      <c r="AC7" t="s">
        <v>55</v>
      </c>
      <c r="AD7" s="5">
        <v>69480</v>
      </c>
      <c r="AE7" s="4">
        <v>15440</v>
      </c>
      <c r="AF7" s="5">
        <v>0</v>
      </c>
      <c r="AG7" s="4">
        <v>54040</v>
      </c>
      <c r="AH7" t="s">
        <v>87</v>
      </c>
      <c r="AI7" s="6" t="s">
        <v>117</v>
      </c>
      <c r="AJ7">
        <v>2014</v>
      </c>
      <c r="AK7" t="s">
        <v>48</v>
      </c>
      <c r="AL7" t="str">
        <f t="shared" si="0"/>
        <v>Low</v>
      </c>
      <c r="AM7" t="str">
        <f t="shared" si="1"/>
        <v>Afternoon</v>
      </c>
      <c r="AN7">
        <f t="shared" si="2"/>
        <v>1990</v>
      </c>
    </row>
    <row r="8" spans="1:40" x14ac:dyDescent="0.25">
      <c r="A8">
        <v>421</v>
      </c>
      <c r="B8">
        <v>56</v>
      </c>
      <c r="C8">
        <v>728025</v>
      </c>
      <c r="D8" s="3">
        <v>32919</v>
      </c>
      <c r="E8" t="s">
        <v>51</v>
      </c>
      <c r="F8" t="s">
        <v>61</v>
      </c>
      <c r="G8">
        <v>500</v>
      </c>
      <c r="H8">
        <v>1935.85</v>
      </c>
      <c r="I8" s="4">
        <v>4000000</v>
      </c>
      <c r="J8">
        <v>470826</v>
      </c>
      <c r="K8" t="s">
        <v>185</v>
      </c>
      <c r="L8" t="s">
        <v>101</v>
      </c>
      <c r="M8" t="s">
        <v>52</v>
      </c>
      <c r="N8" t="s">
        <v>64</v>
      </c>
      <c r="O8" s="4">
        <v>49500</v>
      </c>
      <c r="P8" s="4">
        <v>-81100</v>
      </c>
      <c r="Q8" s="3">
        <v>42016</v>
      </c>
      <c r="R8" t="s">
        <v>42</v>
      </c>
      <c r="S8" t="s">
        <v>66</v>
      </c>
      <c r="T8" t="s">
        <v>44</v>
      </c>
      <c r="U8" t="s">
        <v>109</v>
      </c>
      <c r="V8" t="s">
        <v>67</v>
      </c>
      <c r="W8" t="s">
        <v>100</v>
      </c>
      <c r="X8">
        <v>7</v>
      </c>
      <c r="Y8">
        <v>1</v>
      </c>
      <c r="Z8" t="s">
        <v>55</v>
      </c>
      <c r="AA8">
        <v>2</v>
      </c>
      <c r="AB8">
        <v>3</v>
      </c>
      <c r="AC8" t="s">
        <v>55</v>
      </c>
      <c r="AD8" s="5">
        <v>92730</v>
      </c>
      <c r="AE8" s="4">
        <v>16860</v>
      </c>
      <c r="AF8" s="5">
        <v>8430</v>
      </c>
      <c r="AG8" s="4">
        <v>67440</v>
      </c>
      <c r="AH8" t="s">
        <v>59</v>
      </c>
      <c r="AI8" s="6" t="s">
        <v>60</v>
      </c>
      <c r="AJ8">
        <v>2004</v>
      </c>
      <c r="AK8" t="s">
        <v>48</v>
      </c>
      <c r="AL8" t="str">
        <f t="shared" si="0"/>
        <v>Low</v>
      </c>
      <c r="AM8" t="str">
        <f t="shared" si="1"/>
        <v>Morning</v>
      </c>
      <c r="AN8">
        <f t="shared" si="2"/>
        <v>1990</v>
      </c>
    </row>
    <row r="9" spans="1:40" x14ac:dyDescent="0.25">
      <c r="A9">
        <v>260</v>
      </c>
      <c r="B9">
        <v>46</v>
      </c>
      <c r="C9">
        <v>344480</v>
      </c>
      <c r="D9" s="3">
        <v>32922</v>
      </c>
      <c r="E9" t="s">
        <v>37</v>
      </c>
      <c r="F9" t="s">
        <v>61</v>
      </c>
      <c r="G9">
        <v>2000</v>
      </c>
      <c r="H9">
        <v>1482.57</v>
      </c>
      <c r="I9" s="4">
        <v>0</v>
      </c>
      <c r="J9">
        <v>607133</v>
      </c>
      <c r="K9" t="s">
        <v>185</v>
      </c>
      <c r="L9" t="s">
        <v>39</v>
      </c>
      <c r="M9" t="s">
        <v>96</v>
      </c>
      <c r="N9" t="s">
        <v>41</v>
      </c>
      <c r="O9" s="4">
        <v>35000</v>
      </c>
      <c r="P9" s="4">
        <v>0</v>
      </c>
      <c r="Q9" s="3">
        <v>42055</v>
      </c>
      <c r="R9" t="s">
        <v>42</v>
      </c>
      <c r="S9" t="s">
        <v>74</v>
      </c>
      <c r="T9" t="s">
        <v>56</v>
      </c>
      <c r="U9" t="s">
        <v>84</v>
      </c>
      <c r="V9" t="s">
        <v>67</v>
      </c>
      <c r="W9" t="s">
        <v>47</v>
      </c>
      <c r="X9">
        <v>7</v>
      </c>
      <c r="Y9">
        <v>1</v>
      </c>
      <c r="Z9" t="s">
        <v>68</v>
      </c>
      <c r="AA9">
        <v>0</v>
      </c>
      <c r="AB9">
        <v>1</v>
      </c>
      <c r="AC9" t="s">
        <v>68</v>
      </c>
      <c r="AD9" s="5">
        <v>64080</v>
      </c>
      <c r="AE9" s="4">
        <v>10680</v>
      </c>
      <c r="AF9" s="5">
        <v>10680</v>
      </c>
      <c r="AG9" s="4">
        <v>42720</v>
      </c>
      <c r="AH9" t="s">
        <v>94</v>
      </c>
      <c r="AI9" s="6" t="s">
        <v>95</v>
      </c>
      <c r="AJ9">
        <v>2005</v>
      </c>
      <c r="AK9" t="s">
        <v>68</v>
      </c>
      <c r="AL9" t="str">
        <f t="shared" si="0"/>
        <v>High</v>
      </c>
      <c r="AM9" t="str">
        <f t="shared" si="1"/>
        <v>Morning</v>
      </c>
      <c r="AN9">
        <f t="shared" si="2"/>
        <v>1990</v>
      </c>
    </row>
    <row r="10" spans="1:40" x14ac:dyDescent="0.25">
      <c r="A10">
        <v>129</v>
      </c>
      <c r="B10">
        <v>28</v>
      </c>
      <c r="C10">
        <v>818413</v>
      </c>
      <c r="D10" s="3">
        <v>32927</v>
      </c>
      <c r="E10" t="s">
        <v>37</v>
      </c>
      <c r="F10" t="s">
        <v>78</v>
      </c>
      <c r="G10">
        <v>1000</v>
      </c>
      <c r="H10">
        <v>1377.94</v>
      </c>
      <c r="I10" s="4">
        <v>0</v>
      </c>
      <c r="J10">
        <v>442540</v>
      </c>
      <c r="K10" t="s">
        <v>185</v>
      </c>
      <c r="L10" t="s">
        <v>101</v>
      </c>
      <c r="M10" t="s">
        <v>52</v>
      </c>
      <c r="N10" t="s">
        <v>113</v>
      </c>
      <c r="O10" s="4">
        <v>0</v>
      </c>
      <c r="P10" s="4">
        <v>0</v>
      </c>
      <c r="Q10" s="3">
        <v>42056</v>
      </c>
      <c r="R10" t="s">
        <v>42</v>
      </c>
      <c r="S10" t="s">
        <v>43</v>
      </c>
      <c r="T10" t="s">
        <v>44</v>
      </c>
      <c r="U10" t="s">
        <v>84</v>
      </c>
      <c r="V10" t="s">
        <v>67</v>
      </c>
      <c r="W10" t="s">
        <v>86</v>
      </c>
      <c r="X10">
        <v>23</v>
      </c>
      <c r="Y10">
        <v>1</v>
      </c>
      <c r="Z10" t="s">
        <v>55</v>
      </c>
      <c r="AA10">
        <v>2</v>
      </c>
      <c r="AB10">
        <v>3</v>
      </c>
      <c r="AC10" t="s">
        <v>55</v>
      </c>
      <c r="AD10" s="5">
        <v>44640</v>
      </c>
      <c r="AE10" s="4">
        <v>9920</v>
      </c>
      <c r="AF10" s="5">
        <v>4960</v>
      </c>
      <c r="AG10" s="4">
        <v>29760</v>
      </c>
      <c r="AH10" t="s">
        <v>94</v>
      </c>
      <c r="AI10" s="6" t="s">
        <v>95</v>
      </c>
      <c r="AJ10">
        <v>2005</v>
      </c>
      <c r="AK10" t="s">
        <v>68</v>
      </c>
      <c r="AL10" t="str">
        <f t="shared" si="0"/>
        <v>Medium</v>
      </c>
      <c r="AM10" t="str">
        <f t="shared" si="1"/>
        <v>Evening</v>
      </c>
      <c r="AN10">
        <f t="shared" si="2"/>
        <v>1990</v>
      </c>
    </row>
    <row r="11" spans="1:40" x14ac:dyDescent="0.25">
      <c r="A11">
        <v>266</v>
      </c>
      <c r="B11">
        <v>46</v>
      </c>
      <c r="C11">
        <v>246705</v>
      </c>
      <c r="D11" s="3">
        <v>32946</v>
      </c>
      <c r="E11" t="s">
        <v>37</v>
      </c>
      <c r="F11" t="s">
        <v>38</v>
      </c>
      <c r="G11">
        <v>500</v>
      </c>
      <c r="H11">
        <v>1270.02</v>
      </c>
      <c r="I11" s="4">
        <v>0</v>
      </c>
      <c r="J11">
        <v>456600</v>
      </c>
      <c r="K11" t="s">
        <v>184</v>
      </c>
      <c r="L11" t="s">
        <v>79</v>
      </c>
      <c r="M11" t="s">
        <v>83</v>
      </c>
      <c r="N11" t="s">
        <v>64</v>
      </c>
      <c r="O11" s="4">
        <v>0</v>
      </c>
      <c r="P11" s="4">
        <v>-45800</v>
      </c>
      <c r="Q11" s="3">
        <v>42012</v>
      </c>
      <c r="R11" t="s">
        <v>110</v>
      </c>
      <c r="S11" t="s">
        <v>55</v>
      </c>
      <c r="T11" t="s">
        <v>56</v>
      </c>
      <c r="U11" t="s">
        <v>45</v>
      </c>
      <c r="V11" t="s">
        <v>99</v>
      </c>
      <c r="W11" t="s">
        <v>120</v>
      </c>
      <c r="X11">
        <v>5</v>
      </c>
      <c r="Y11">
        <v>1</v>
      </c>
      <c r="Z11" t="s">
        <v>68</v>
      </c>
      <c r="AA11">
        <v>1</v>
      </c>
      <c r="AB11">
        <v>2</v>
      </c>
      <c r="AC11" t="s">
        <v>55</v>
      </c>
      <c r="AD11" s="5">
        <v>2160</v>
      </c>
      <c r="AE11" s="4">
        <v>480</v>
      </c>
      <c r="AF11" s="5">
        <v>240</v>
      </c>
      <c r="AG11" s="4">
        <v>1440</v>
      </c>
      <c r="AH11" t="s">
        <v>94</v>
      </c>
      <c r="AI11" s="6" t="s">
        <v>130</v>
      </c>
      <c r="AJ11">
        <v>2004</v>
      </c>
      <c r="AK11" t="s">
        <v>68</v>
      </c>
      <c r="AL11" t="str">
        <f t="shared" si="0"/>
        <v>Low</v>
      </c>
      <c r="AM11" t="str">
        <f t="shared" si="1"/>
        <v>Night</v>
      </c>
      <c r="AN11">
        <f t="shared" si="2"/>
        <v>1990</v>
      </c>
    </row>
    <row r="12" spans="1:40" x14ac:dyDescent="0.25">
      <c r="A12">
        <v>271</v>
      </c>
      <c r="B12">
        <v>42</v>
      </c>
      <c r="C12">
        <v>307447</v>
      </c>
      <c r="D12" s="3">
        <v>32949</v>
      </c>
      <c r="E12" t="s">
        <v>71</v>
      </c>
      <c r="F12" t="s">
        <v>61</v>
      </c>
      <c r="G12">
        <v>500</v>
      </c>
      <c r="H12">
        <v>1515.3</v>
      </c>
      <c r="I12" s="4">
        <v>0</v>
      </c>
      <c r="J12">
        <v>603248</v>
      </c>
      <c r="K12" t="s">
        <v>184</v>
      </c>
      <c r="L12" t="s">
        <v>106</v>
      </c>
      <c r="M12" t="s">
        <v>52</v>
      </c>
      <c r="N12" t="s">
        <v>113</v>
      </c>
      <c r="O12" s="4">
        <v>0</v>
      </c>
      <c r="P12" s="4">
        <v>0</v>
      </c>
      <c r="Q12" s="3">
        <v>42023</v>
      </c>
      <c r="R12" t="s">
        <v>65</v>
      </c>
      <c r="S12" t="s">
        <v>66</v>
      </c>
      <c r="T12" t="s">
        <v>89</v>
      </c>
      <c r="U12" t="s">
        <v>109</v>
      </c>
      <c r="V12" t="s">
        <v>46</v>
      </c>
      <c r="W12" t="s">
        <v>103</v>
      </c>
      <c r="X12">
        <v>21</v>
      </c>
      <c r="Y12">
        <v>3</v>
      </c>
      <c r="Z12" t="s">
        <v>68</v>
      </c>
      <c r="AA12">
        <v>1</v>
      </c>
      <c r="AB12">
        <v>0</v>
      </c>
      <c r="AC12" t="s">
        <v>68</v>
      </c>
      <c r="AD12" s="5">
        <v>93720</v>
      </c>
      <c r="AE12" s="4">
        <v>17040</v>
      </c>
      <c r="AF12" s="5">
        <v>8520</v>
      </c>
      <c r="AG12" s="4">
        <v>68160</v>
      </c>
      <c r="AH12" t="s">
        <v>59</v>
      </c>
      <c r="AI12" s="6" t="s">
        <v>152</v>
      </c>
      <c r="AJ12">
        <v>2005</v>
      </c>
      <c r="AK12" t="s">
        <v>68</v>
      </c>
      <c r="AL12" t="str">
        <f t="shared" si="0"/>
        <v>Low</v>
      </c>
      <c r="AM12" t="str">
        <f t="shared" si="1"/>
        <v>Evening</v>
      </c>
      <c r="AN12">
        <f t="shared" si="2"/>
        <v>1990</v>
      </c>
    </row>
    <row r="13" spans="1:40" x14ac:dyDescent="0.25">
      <c r="A13">
        <v>355</v>
      </c>
      <c r="B13">
        <v>47</v>
      </c>
      <c r="C13">
        <v>939631</v>
      </c>
      <c r="D13" s="3">
        <v>32950</v>
      </c>
      <c r="E13" t="s">
        <v>37</v>
      </c>
      <c r="F13" t="s">
        <v>78</v>
      </c>
      <c r="G13">
        <v>2000</v>
      </c>
      <c r="H13">
        <v>1273.7</v>
      </c>
      <c r="I13" s="4">
        <v>4000000</v>
      </c>
      <c r="J13">
        <v>433473</v>
      </c>
      <c r="K13" t="s">
        <v>185</v>
      </c>
      <c r="L13" t="s">
        <v>112</v>
      </c>
      <c r="M13" t="s">
        <v>92</v>
      </c>
      <c r="N13" t="s">
        <v>41</v>
      </c>
      <c r="O13" s="4">
        <v>0</v>
      </c>
      <c r="P13" s="4">
        <v>0</v>
      </c>
      <c r="Q13" s="3">
        <v>42014</v>
      </c>
      <c r="R13" t="s">
        <v>65</v>
      </c>
      <c r="S13" t="s">
        <v>74</v>
      </c>
      <c r="T13" t="s">
        <v>44</v>
      </c>
      <c r="U13" t="s">
        <v>84</v>
      </c>
      <c r="V13" t="s">
        <v>93</v>
      </c>
      <c r="W13" t="s">
        <v>75</v>
      </c>
      <c r="X13">
        <v>19</v>
      </c>
      <c r="Y13">
        <v>3</v>
      </c>
      <c r="Z13" t="s">
        <v>68</v>
      </c>
      <c r="AA13">
        <v>2</v>
      </c>
      <c r="AB13">
        <v>1</v>
      </c>
      <c r="AC13" t="s">
        <v>68</v>
      </c>
      <c r="AD13" s="5">
        <v>62800</v>
      </c>
      <c r="AE13" s="4">
        <v>6280</v>
      </c>
      <c r="AF13" s="5">
        <v>6280</v>
      </c>
      <c r="AG13" s="4">
        <v>50240</v>
      </c>
      <c r="AH13" t="s">
        <v>90</v>
      </c>
      <c r="AI13" s="6" t="s">
        <v>107</v>
      </c>
      <c r="AJ13">
        <v>2003</v>
      </c>
      <c r="AK13" t="s">
        <v>48</v>
      </c>
      <c r="AL13" t="str">
        <f t="shared" si="0"/>
        <v>High</v>
      </c>
      <c r="AM13" t="str">
        <f t="shared" si="1"/>
        <v>Evening</v>
      </c>
      <c r="AN13">
        <f t="shared" si="2"/>
        <v>1990</v>
      </c>
    </row>
    <row r="14" spans="1:40" x14ac:dyDescent="0.25">
      <c r="A14">
        <v>234</v>
      </c>
      <c r="B14">
        <v>43</v>
      </c>
      <c r="C14">
        <v>965187</v>
      </c>
      <c r="D14" s="3">
        <v>32958</v>
      </c>
      <c r="E14" t="s">
        <v>37</v>
      </c>
      <c r="F14" t="s">
        <v>38</v>
      </c>
      <c r="G14">
        <v>500</v>
      </c>
      <c r="H14">
        <v>1257.04</v>
      </c>
      <c r="I14" s="4">
        <v>0</v>
      </c>
      <c r="J14">
        <v>448294</v>
      </c>
      <c r="K14" t="s">
        <v>185</v>
      </c>
      <c r="L14" t="s">
        <v>79</v>
      </c>
      <c r="M14" t="s">
        <v>108</v>
      </c>
      <c r="N14" t="s">
        <v>64</v>
      </c>
      <c r="O14" s="4">
        <v>0</v>
      </c>
      <c r="P14" s="4">
        <v>-48800</v>
      </c>
      <c r="Q14" s="3">
        <v>42064</v>
      </c>
      <c r="R14" t="s">
        <v>42</v>
      </c>
      <c r="S14" t="s">
        <v>66</v>
      </c>
      <c r="T14" t="s">
        <v>44</v>
      </c>
      <c r="U14" t="s">
        <v>45</v>
      </c>
      <c r="V14" t="s">
        <v>46</v>
      </c>
      <c r="W14" t="s">
        <v>120</v>
      </c>
      <c r="X14">
        <v>4</v>
      </c>
      <c r="Y14">
        <v>1</v>
      </c>
      <c r="Z14" t="s">
        <v>68</v>
      </c>
      <c r="AA14">
        <v>2</v>
      </c>
      <c r="AB14">
        <v>2</v>
      </c>
      <c r="AC14" t="s">
        <v>48</v>
      </c>
      <c r="AD14" s="5">
        <v>51600</v>
      </c>
      <c r="AE14" s="4">
        <v>10320</v>
      </c>
      <c r="AF14" s="5">
        <v>5160</v>
      </c>
      <c r="AG14" s="4">
        <v>36120</v>
      </c>
      <c r="AH14" t="s">
        <v>69</v>
      </c>
      <c r="AI14" s="6" t="s">
        <v>114</v>
      </c>
      <c r="AJ14">
        <v>2011</v>
      </c>
      <c r="AK14" t="s">
        <v>68</v>
      </c>
      <c r="AL14" t="str">
        <f t="shared" si="0"/>
        <v>Low</v>
      </c>
      <c r="AM14" t="str">
        <f t="shared" si="1"/>
        <v>Night</v>
      </c>
      <c r="AN14">
        <f t="shared" si="2"/>
        <v>1990</v>
      </c>
    </row>
    <row r="15" spans="1:40" x14ac:dyDescent="0.25">
      <c r="A15">
        <v>250</v>
      </c>
      <c r="B15">
        <v>43</v>
      </c>
      <c r="C15">
        <v>687755</v>
      </c>
      <c r="D15" s="3">
        <v>32960</v>
      </c>
      <c r="E15" t="s">
        <v>71</v>
      </c>
      <c r="F15" t="s">
        <v>78</v>
      </c>
      <c r="G15">
        <v>2000</v>
      </c>
      <c r="H15">
        <v>1539.06</v>
      </c>
      <c r="I15" s="4">
        <v>0</v>
      </c>
      <c r="J15">
        <v>434150</v>
      </c>
      <c r="K15" t="s">
        <v>185</v>
      </c>
      <c r="L15" t="s">
        <v>101</v>
      </c>
      <c r="M15" t="s">
        <v>63</v>
      </c>
      <c r="N15" t="s">
        <v>53</v>
      </c>
      <c r="O15" s="4">
        <v>37800</v>
      </c>
      <c r="P15" s="4">
        <v>0</v>
      </c>
      <c r="Q15" s="3">
        <v>42024</v>
      </c>
      <c r="R15" t="s">
        <v>42</v>
      </c>
      <c r="S15" t="s">
        <v>74</v>
      </c>
      <c r="T15" t="s">
        <v>56</v>
      </c>
      <c r="U15" t="s">
        <v>84</v>
      </c>
      <c r="V15" t="s">
        <v>46</v>
      </c>
      <c r="W15" t="s">
        <v>100</v>
      </c>
      <c r="X15">
        <v>2</v>
      </c>
      <c r="Y15">
        <v>1</v>
      </c>
      <c r="Z15" t="s">
        <v>68</v>
      </c>
      <c r="AA15">
        <v>0</v>
      </c>
      <c r="AB15">
        <v>3</v>
      </c>
      <c r="AC15" t="s">
        <v>55</v>
      </c>
      <c r="AD15" s="5">
        <v>64200</v>
      </c>
      <c r="AE15" s="4">
        <v>10700</v>
      </c>
      <c r="AF15" s="5">
        <v>10700</v>
      </c>
      <c r="AG15" s="4">
        <v>42800</v>
      </c>
      <c r="AH15" t="s">
        <v>104</v>
      </c>
      <c r="AI15" s="6" t="s">
        <v>105</v>
      </c>
      <c r="AJ15">
        <v>2002</v>
      </c>
      <c r="AK15" t="s">
        <v>68</v>
      </c>
      <c r="AL15" t="str">
        <f t="shared" si="0"/>
        <v>High</v>
      </c>
      <c r="AM15" t="str">
        <f t="shared" si="1"/>
        <v>Night</v>
      </c>
      <c r="AN15">
        <f t="shared" si="2"/>
        <v>1990</v>
      </c>
    </row>
    <row r="16" spans="1:40" x14ac:dyDescent="0.25">
      <c r="A16">
        <v>212</v>
      </c>
      <c r="B16">
        <v>35</v>
      </c>
      <c r="C16">
        <v>620855</v>
      </c>
      <c r="D16" s="3">
        <v>32992</v>
      </c>
      <c r="E16" t="s">
        <v>51</v>
      </c>
      <c r="F16" t="s">
        <v>78</v>
      </c>
      <c r="G16">
        <v>2000</v>
      </c>
      <c r="H16">
        <v>1123.8900000000001</v>
      </c>
      <c r="I16" s="4">
        <v>0</v>
      </c>
      <c r="J16">
        <v>468313</v>
      </c>
      <c r="K16" t="s">
        <v>185</v>
      </c>
      <c r="L16" t="s">
        <v>39</v>
      </c>
      <c r="M16" t="s">
        <v>96</v>
      </c>
      <c r="N16" t="s">
        <v>73</v>
      </c>
      <c r="O16" s="4">
        <v>35400</v>
      </c>
      <c r="P16" s="4">
        <v>-49200</v>
      </c>
      <c r="Q16" s="3">
        <v>42025</v>
      </c>
      <c r="R16" t="s">
        <v>65</v>
      </c>
      <c r="S16" t="s">
        <v>74</v>
      </c>
      <c r="T16" t="s">
        <v>89</v>
      </c>
      <c r="U16" t="s">
        <v>84</v>
      </c>
      <c r="V16" t="s">
        <v>67</v>
      </c>
      <c r="W16" t="s">
        <v>47</v>
      </c>
      <c r="X16">
        <v>0</v>
      </c>
      <c r="Y16">
        <v>3</v>
      </c>
      <c r="Z16" t="s">
        <v>55</v>
      </c>
      <c r="AA16">
        <v>1</v>
      </c>
      <c r="AB16">
        <v>3</v>
      </c>
      <c r="AC16" t="s">
        <v>55</v>
      </c>
      <c r="AD16" s="5">
        <v>50380</v>
      </c>
      <c r="AE16" s="4">
        <v>4580</v>
      </c>
      <c r="AF16" s="5">
        <v>4580</v>
      </c>
      <c r="AG16" s="4">
        <v>41220</v>
      </c>
      <c r="AH16" t="s">
        <v>118</v>
      </c>
      <c r="AI16" s="6" t="s">
        <v>154</v>
      </c>
      <c r="AJ16">
        <v>1996</v>
      </c>
      <c r="AK16" t="s">
        <v>68</v>
      </c>
      <c r="AL16" t="str">
        <f t="shared" si="0"/>
        <v>High</v>
      </c>
      <c r="AM16" t="str">
        <f t="shared" si="1"/>
        <v>Night</v>
      </c>
      <c r="AN16">
        <f t="shared" si="2"/>
        <v>1990</v>
      </c>
    </row>
    <row r="17" spans="1:40" x14ac:dyDescent="0.25">
      <c r="A17">
        <v>106</v>
      </c>
      <c r="B17">
        <v>28</v>
      </c>
      <c r="C17">
        <v>110143</v>
      </c>
      <c r="D17" s="3">
        <v>33000</v>
      </c>
      <c r="E17" t="s">
        <v>37</v>
      </c>
      <c r="F17" t="s">
        <v>61</v>
      </c>
      <c r="G17">
        <v>2000</v>
      </c>
      <c r="H17">
        <v>1609.11</v>
      </c>
      <c r="I17" s="4">
        <v>0</v>
      </c>
      <c r="J17">
        <v>601177</v>
      </c>
      <c r="K17" t="s">
        <v>185</v>
      </c>
      <c r="L17" t="s">
        <v>106</v>
      </c>
      <c r="M17" t="s">
        <v>40</v>
      </c>
      <c r="N17" t="s">
        <v>64</v>
      </c>
      <c r="O17" s="4">
        <v>0</v>
      </c>
      <c r="P17" s="4">
        <v>0</v>
      </c>
      <c r="Q17" s="3">
        <v>42022</v>
      </c>
      <c r="R17" t="s">
        <v>54</v>
      </c>
      <c r="S17" t="s">
        <v>55</v>
      </c>
      <c r="T17" t="s">
        <v>56</v>
      </c>
      <c r="U17" t="s">
        <v>45</v>
      </c>
      <c r="V17" t="s">
        <v>93</v>
      </c>
      <c r="W17" t="s">
        <v>100</v>
      </c>
      <c r="X17">
        <v>8</v>
      </c>
      <c r="Y17">
        <v>1</v>
      </c>
      <c r="Z17" t="s">
        <v>48</v>
      </c>
      <c r="AA17">
        <v>2</v>
      </c>
      <c r="AB17">
        <v>1</v>
      </c>
      <c r="AC17" t="s">
        <v>48</v>
      </c>
      <c r="AD17" s="5">
        <v>5490</v>
      </c>
      <c r="AE17" s="4">
        <v>0</v>
      </c>
      <c r="AF17" s="5">
        <v>1220</v>
      </c>
      <c r="AG17" s="4">
        <v>4270</v>
      </c>
      <c r="AH17" t="s">
        <v>49</v>
      </c>
      <c r="AI17" s="6">
        <v>95</v>
      </c>
      <c r="AJ17">
        <v>1999</v>
      </c>
      <c r="AK17" t="s">
        <v>68</v>
      </c>
      <c r="AL17" t="str">
        <f t="shared" si="0"/>
        <v>High</v>
      </c>
      <c r="AM17" t="str">
        <f t="shared" si="1"/>
        <v>Morning</v>
      </c>
      <c r="AN17">
        <f t="shared" si="2"/>
        <v>1990</v>
      </c>
    </row>
    <row r="18" spans="1:40" x14ac:dyDescent="0.25">
      <c r="A18">
        <v>234</v>
      </c>
      <c r="B18">
        <v>41</v>
      </c>
      <c r="C18">
        <v>291006</v>
      </c>
      <c r="D18" s="3">
        <v>33009</v>
      </c>
      <c r="E18" t="s">
        <v>51</v>
      </c>
      <c r="F18" t="s">
        <v>61</v>
      </c>
      <c r="G18">
        <v>500</v>
      </c>
      <c r="H18">
        <v>951.56</v>
      </c>
      <c r="I18" s="4">
        <v>0</v>
      </c>
      <c r="J18">
        <v>455426</v>
      </c>
      <c r="K18" t="s">
        <v>184</v>
      </c>
      <c r="L18" t="s">
        <v>123</v>
      </c>
      <c r="M18" t="s">
        <v>115</v>
      </c>
      <c r="N18" t="s">
        <v>97</v>
      </c>
      <c r="O18" s="4">
        <v>59400</v>
      </c>
      <c r="P18" s="4">
        <v>-78600</v>
      </c>
      <c r="Q18" s="3">
        <v>42043</v>
      </c>
      <c r="R18" t="s">
        <v>65</v>
      </c>
      <c r="S18" t="s">
        <v>43</v>
      </c>
      <c r="T18" t="s">
        <v>44</v>
      </c>
      <c r="U18" t="s">
        <v>45</v>
      </c>
      <c r="V18" t="s">
        <v>46</v>
      </c>
      <c r="W18" t="s">
        <v>58</v>
      </c>
      <c r="X18">
        <v>3</v>
      </c>
      <c r="Y18">
        <v>3</v>
      </c>
      <c r="Z18" t="s">
        <v>68</v>
      </c>
      <c r="AA18">
        <v>2</v>
      </c>
      <c r="AB18">
        <v>1</v>
      </c>
      <c r="AC18" t="s">
        <v>55</v>
      </c>
      <c r="AD18" s="5">
        <v>98280</v>
      </c>
      <c r="AE18" s="4">
        <v>15120</v>
      </c>
      <c r="AF18" s="5">
        <v>7560</v>
      </c>
      <c r="AG18" s="4">
        <v>75600</v>
      </c>
      <c r="AH18" t="s">
        <v>76</v>
      </c>
      <c r="AI18" s="6" t="s">
        <v>77</v>
      </c>
      <c r="AJ18">
        <v>2007</v>
      </c>
      <c r="AK18" t="s">
        <v>48</v>
      </c>
      <c r="AL18" t="str">
        <f t="shared" si="0"/>
        <v>Low</v>
      </c>
      <c r="AM18" t="str">
        <f t="shared" si="1"/>
        <v>Night</v>
      </c>
      <c r="AN18">
        <f t="shared" si="2"/>
        <v>1990</v>
      </c>
    </row>
    <row r="19" spans="1:40" x14ac:dyDescent="0.25">
      <c r="A19">
        <v>241</v>
      </c>
      <c r="B19">
        <v>38</v>
      </c>
      <c r="C19">
        <v>872734</v>
      </c>
      <c r="D19" s="3">
        <v>33012</v>
      </c>
      <c r="E19" t="s">
        <v>51</v>
      </c>
      <c r="F19" t="s">
        <v>61</v>
      </c>
      <c r="G19">
        <v>2000</v>
      </c>
      <c r="H19">
        <v>1003.23</v>
      </c>
      <c r="I19" s="4">
        <v>0</v>
      </c>
      <c r="J19">
        <v>470485</v>
      </c>
      <c r="K19" t="s">
        <v>184</v>
      </c>
      <c r="L19" t="s">
        <v>79</v>
      </c>
      <c r="M19" t="s">
        <v>83</v>
      </c>
      <c r="N19" t="s">
        <v>113</v>
      </c>
      <c r="O19" s="4">
        <v>0</v>
      </c>
      <c r="P19" s="4">
        <v>0</v>
      </c>
      <c r="Q19" s="3">
        <v>42021</v>
      </c>
      <c r="R19" t="s">
        <v>65</v>
      </c>
      <c r="S19" t="s">
        <v>43</v>
      </c>
      <c r="T19" t="s">
        <v>44</v>
      </c>
      <c r="U19" t="s">
        <v>84</v>
      </c>
      <c r="V19" t="s">
        <v>57</v>
      </c>
      <c r="W19" t="s">
        <v>75</v>
      </c>
      <c r="X19">
        <v>23</v>
      </c>
      <c r="Y19">
        <v>3</v>
      </c>
      <c r="Z19" t="s">
        <v>55</v>
      </c>
      <c r="AA19">
        <v>0</v>
      </c>
      <c r="AB19">
        <v>3</v>
      </c>
      <c r="AC19" t="s">
        <v>48</v>
      </c>
      <c r="AD19" s="5">
        <v>77880</v>
      </c>
      <c r="AE19" s="4">
        <v>12980</v>
      </c>
      <c r="AF19" s="5">
        <v>12980</v>
      </c>
      <c r="AG19" s="4">
        <v>51920</v>
      </c>
      <c r="AH19" t="s">
        <v>81</v>
      </c>
      <c r="AI19" s="6" t="s">
        <v>116</v>
      </c>
      <c r="AJ19">
        <v>2008</v>
      </c>
      <c r="AK19" t="s">
        <v>68</v>
      </c>
      <c r="AL19" t="str">
        <f t="shared" si="0"/>
        <v>High</v>
      </c>
      <c r="AM19" t="str">
        <f t="shared" si="1"/>
        <v>Evening</v>
      </c>
      <c r="AN19">
        <f t="shared" si="2"/>
        <v>1990</v>
      </c>
    </row>
    <row r="20" spans="1:40" x14ac:dyDescent="0.25">
      <c r="A20">
        <v>145</v>
      </c>
      <c r="B20">
        <v>34</v>
      </c>
      <c r="C20">
        <v>454758</v>
      </c>
      <c r="D20" s="3">
        <v>33013</v>
      </c>
      <c r="E20" t="s">
        <v>51</v>
      </c>
      <c r="F20" t="s">
        <v>61</v>
      </c>
      <c r="G20">
        <v>1000</v>
      </c>
      <c r="H20">
        <v>1142.48</v>
      </c>
      <c r="I20" s="4">
        <v>0</v>
      </c>
      <c r="J20">
        <v>608813</v>
      </c>
      <c r="K20" t="s">
        <v>184</v>
      </c>
      <c r="L20" t="s">
        <v>123</v>
      </c>
      <c r="M20" t="s">
        <v>96</v>
      </c>
      <c r="N20" t="s">
        <v>53</v>
      </c>
      <c r="O20" s="4">
        <v>0</v>
      </c>
      <c r="P20" s="4">
        <v>0</v>
      </c>
      <c r="Q20" s="3">
        <v>42017</v>
      </c>
      <c r="R20" t="s">
        <v>42</v>
      </c>
      <c r="S20" t="s">
        <v>43</v>
      </c>
      <c r="T20" t="s">
        <v>89</v>
      </c>
      <c r="U20" t="s">
        <v>109</v>
      </c>
      <c r="V20" t="s">
        <v>99</v>
      </c>
      <c r="W20" t="s">
        <v>103</v>
      </c>
      <c r="X20">
        <v>18</v>
      </c>
      <c r="Y20">
        <v>1</v>
      </c>
      <c r="Z20" t="s">
        <v>48</v>
      </c>
      <c r="AA20">
        <v>2</v>
      </c>
      <c r="AB20">
        <v>0</v>
      </c>
      <c r="AC20" t="s">
        <v>68</v>
      </c>
      <c r="AD20" s="5">
        <v>52250</v>
      </c>
      <c r="AE20" s="4">
        <v>9500</v>
      </c>
      <c r="AF20" s="5">
        <v>4750</v>
      </c>
      <c r="AG20" s="4">
        <v>38000</v>
      </c>
      <c r="AH20" t="s">
        <v>118</v>
      </c>
      <c r="AI20" s="6" t="s">
        <v>119</v>
      </c>
      <c r="AJ20">
        <v>2012</v>
      </c>
      <c r="AK20" t="s">
        <v>68</v>
      </c>
      <c r="AL20" t="str">
        <f t="shared" si="0"/>
        <v>Medium</v>
      </c>
      <c r="AM20" t="str">
        <f t="shared" si="1"/>
        <v>Evening</v>
      </c>
      <c r="AN20">
        <f t="shared" si="2"/>
        <v>1990</v>
      </c>
    </row>
    <row r="21" spans="1:40" x14ac:dyDescent="0.25">
      <c r="A21">
        <v>256</v>
      </c>
      <c r="B21">
        <v>41</v>
      </c>
      <c r="C21">
        <v>227811</v>
      </c>
      <c r="D21" s="3">
        <v>33018</v>
      </c>
      <c r="E21" t="s">
        <v>71</v>
      </c>
      <c r="F21" t="s">
        <v>38</v>
      </c>
      <c r="G21">
        <v>2000</v>
      </c>
      <c r="H21">
        <v>1415.74</v>
      </c>
      <c r="I21" s="4">
        <v>6000000</v>
      </c>
      <c r="J21">
        <v>608117</v>
      </c>
      <c r="K21" t="s">
        <v>184</v>
      </c>
      <c r="L21" t="s">
        <v>62</v>
      </c>
      <c r="M21" t="s">
        <v>72</v>
      </c>
      <c r="N21" t="s">
        <v>73</v>
      </c>
      <c r="O21" s="4">
        <v>48900</v>
      </c>
      <c r="P21" s="4">
        <v>-62400</v>
      </c>
      <c r="Q21" s="3">
        <v>42014</v>
      </c>
      <c r="R21" t="s">
        <v>42</v>
      </c>
      <c r="S21" t="s">
        <v>74</v>
      </c>
      <c r="T21" t="s">
        <v>44</v>
      </c>
      <c r="U21" t="s">
        <v>45</v>
      </c>
      <c r="V21" t="s">
        <v>37</v>
      </c>
      <c r="W21" t="s">
        <v>75</v>
      </c>
      <c r="X21">
        <v>5</v>
      </c>
      <c r="Y21">
        <v>1</v>
      </c>
      <c r="Z21" t="s">
        <v>55</v>
      </c>
      <c r="AA21">
        <v>1</v>
      </c>
      <c r="AB21">
        <v>2</v>
      </c>
      <c r="AC21" t="s">
        <v>68</v>
      </c>
      <c r="AD21" s="5">
        <v>63400</v>
      </c>
      <c r="AE21" s="4">
        <v>6340</v>
      </c>
      <c r="AF21" s="5">
        <v>6340</v>
      </c>
      <c r="AG21" s="4">
        <v>50720</v>
      </c>
      <c r="AH21" t="s">
        <v>76</v>
      </c>
      <c r="AI21" s="6" t="s">
        <v>77</v>
      </c>
      <c r="AJ21">
        <v>2014</v>
      </c>
      <c r="AK21" t="s">
        <v>48</v>
      </c>
      <c r="AL21" t="str">
        <f t="shared" si="0"/>
        <v>High</v>
      </c>
      <c r="AM21" t="str">
        <f t="shared" si="1"/>
        <v>Night</v>
      </c>
      <c r="AN21">
        <f t="shared" si="2"/>
        <v>1990</v>
      </c>
    </row>
    <row r="22" spans="1:40" x14ac:dyDescent="0.25">
      <c r="A22">
        <v>398</v>
      </c>
      <c r="B22">
        <v>55</v>
      </c>
      <c r="C22">
        <v>844062</v>
      </c>
      <c r="D22" s="3">
        <v>33018</v>
      </c>
      <c r="E22" t="s">
        <v>37</v>
      </c>
      <c r="F22" t="s">
        <v>38</v>
      </c>
      <c r="G22">
        <v>500</v>
      </c>
      <c r="H22">
        <v>862.19</v>
      </c>
      <c r="I22" s="4">
        <v>0</v>
      </c>
      <c r="J22">
        <v>606858</v>
      </c>
      <c r="K22" t="s">
        <v>185</v>
      </c>
      <c r="L22" t="s">
        <v>106</v>
      </c>
      <c r="M22" t="s">
        <v>131</v>
      </c>
      <c r="N22" t="s">
        <v>73</v>
      </c>
      <c r="O22" s="4">
        <v>69400</v>
      </c>
      <c r="P22" s="4">
        <v>0</v>
      </c>
      <c r="Q22" s="3">
        <v>42058</v>
      </c>
      <c r="R22" t="s">
        <v>54</v>
      </c>
      <c r="S22" t="s">
        <v>55</v>
      </c>
      <c r="T22" t="s">
        <v>142</v>
      </c>
      <c r="U22" t="s">
        <v>45</v>
      </c>
      <c r="V22" t="s">
        <v>46</v>
      </c>
      <c r="W22" t="s">
        <v>103</v>
      </c>
      <c r="X22">
        <v>7</v>
      </c>
      <c r="Y22">
        <v>1</v>
      </c>
      <c r="Z22" t="s">
        <v>55</v>
      </c>
      <c r="AA22">
        <v>2</v>
      </c>
      <c r="AB22">
        <v>3</v>
      </c>
      <c r="AC22" t="s">
        <v>55</v>
      </c>
      <c r="AD22" s="5">
        <v>6600</v>
      </c>
      <c r="AE22" s="4">
        <v>600</v>
      </c>
      <c r="AF22" s="5">
        <v>1200</v>
      </c>
      <c r="AG22" s="4">
        <v>4800</v>
      </c>
      <c r="AH22" t="s">
        <v>81</v>
      </c>
      <c r="AI22" s="6" t="s">
        <v>116</v>
      </c>
      <c r="AJ22">
        <v>2012</v>
      </c>
      <c r="AK22" t="s">
        <v>68</v>
      </c>
      <c r="AL22" t="str">
        <f t="shared" si="0"/>
        <v>Low</v>
      </c>
      <c r="AM22" t="str">
        <f t="shared" si="1"/>
        <v>Morning</v>
      </c>
      <c r="AN22">
        <f t="shared" si="2"/>
        <v>1990</v>
      </c>
    </row>
    <row r="23" spans="1:40" x14ac:dyDescent="0.25">
      <c r="A23">
        <v>239</v>
      </c>
      <c r="B23">
        <v>39</v>
      </c>
      <c r="C23">
        <v>506333</v>
      </c>
      <c r="D23" s="3">
        <v>33046</v>
      </c>
      <c r="E23" t="s">
        <v>71</v>
      </c>
      <c r="F23" t="s">
        <v>61</v>
      </c>
      <c r="G23">
        <v>500</v>
      </c>
      <c r="H23">
        <v>1396.83</v>
      </c>
      <c r="I23" s="4">
        <v>0</v>
      </c>
      <c r="J23">
        <v>442308</v>
      </c>
      <c r="K23" t="s">
        <v>184</v>
      </c>
      <c r="L23" t="s">
        <v>101</v>
      </c>
      <c r="M23" t="s">
        <v>92</v>
      </c>
      <c r="N23" t="s">
        <v>41</v>
      </c>
      <c r="O23" s="4">
        <v>0</v>
      </c>
      <c r="P23" s="4">
        <v>0</v>
      </c>
      <c r="Q23" s="3">
        <v>42010</v>
      </c>
      <c r="R23" t="s">
        <v>65</v>
      </c>
      <c r="S23" t="s">
        <v>66</v>
      </c>
      <c r="T23" t="s">
        <v>44</v>
      </c>
      <c r="U23" t="s">
        <v>109</v>
      </c>
      <c r="V23" t="s">
        <v>93</v>
      </c>
      <c r="W23" t="s">
        <v>103</v>
      </c>
      <c r="X23">
        <v>0</v>
      </c>
      <c r="Y23">
        <v>4</v>
      </c>
      <c r="Z23" t="s">
        <v>55</v>
      </c>
      <c r="AA23">
        <v>0</v>
      </c>
      <c r="AB23">
        <v>3</v>
      </c>
      <c r="AC23" t="s">
        <v>68</v>
      </c>
      <c r="AD23" s="5">
        <v>76890</v>
      </c>
      <c r="AE23" s="4">
        <v>6990</v>
      </c>
      <c r="AF23" s="5">
        <v>13980</v>
      </c>
      <c r="AG23" s="4">
        <v>55920</v>
      </c>
      <c r="AH23" t="s">
        <v>132</v>
      </c>
      <c r="AI23" s="6" t="s">
        <v>148</v>
      </c>
      <c r="AJ23">
        <v>2007</v>
      </c>
      <c r="AK23" t="s">
        <v>68</v>
      </c>
      <c r="AL23" t="str">
        <f t="shared" si="0"/>
        <v>Low</v>
      </c>
      <c r="AM23" t="str">
        <f t="shared" si="1"/>
        <v>Night</v>
      </c>
      <c r="AN23">
        <f t="shared" si="2"/>
        <v>1990</v>
      </c>
    </row>
    <row r="24" spans="1:40" x14ac:dyDescent="0.25">
      <c r="A24">
        <v>425</v>
      </c>
      <c r="B24">
        <v>53</v>
      </c>
      <c r="C24">
        <v>868031</v>
      </c>
      <c r="D24" s="3">
        <v>33048</v>
      </c>
      <c r="E24" t="s">
        <v>37</v>
      </c>
      <c r="F24" t="s">
        <v>38</v>
      </c>
      <c r="G24">
        <v>2000</v>
      </c>
      <c r="H24">
        <v>912.29</v>
      </c>
      <c r="I24" s="4">
        <v>0</v>
      </c>
      <c r="J24">
        <v>464808</v>
      </c>
      <c r="K24" t="s">
        <v>184</v>
      </c>
      <c r="L24" t="s">
        <v>106</v>
      </c>
      <c r="M24" t="s">
        <v>96</v>
      </c>
      <c r="N24" t="s">
        <v>41</v>
      </c>
      <c r="O24" s="4">
        <v>42900</v>
      </c>
      <c r="P24" s="4">
        <v>-39100</v>
      </c>
      <c r="Q24" s="3">
        <v>42035</v>
      </c>
      <c r="R24" t="s">
        <v>65</v>
      </c>
      <c r="S24" t="s">
        <v>74</v>
      </c>
      <c r="T24" t="s">
        <v>56</v>
      </c>
      <c r="U24" t="s">
        <v>84</v>
      </c>
      <c r="V24" t="s">
        <v>93</v>
      </c>
      <c r="W24" t="s">
        <v>103</v>
      </c>
      <c r="X24">
        <v>17</v>
      </c>
      <c r="Y24">
        <v>3</v>
      </c>
      <c r="Z24" t="s">
        <v>55</v>
      </c>
      <c r="AA24">
        <v>1</v>
      </c>
      <c r="AB24">
        <v>2</v>
      </c>
      <c r="AC24" t="s">
        <v>55</v>
      </c>
      <c r="AD24" s="5">
        <v>97080</v>
      </c>
      <c r="AE24" s="4">
        <v>16180</v>
      </c>
      <c r="AF24" s="5">
        <v>16180</v>
      </c>
      <c r="AG24" s="4">
        <v>64720</v>
      </c>
      <c r="AH24" t="s">
        <v>49</v>
      </c>
      <c r="AI24" s="6" t="s">
        <v>50</v>
      </c>
      <c r="AJ24">
        <v>2005</v>
      </c>
      <c r="AK24" t="s">
        <v>68</v>
      </c>
      <c r="AL24" t="str">
        <f t="shared" si="0"/>
        <v>High</v>
      </c>
      <c r="AM24" t="str">
        <f t="shared" si="1"/>
        <v>Afternoon</v>
      </c>
      <c r="AN24">
        <f t="shared" si="2"/>
        <v>1990</v>
      </c>
    </row>
    <row r="25" spans="1:40" x14ac:dyDescent="0.25">
      <c r="A25">
        <v>90</v>
      </c>
      <c r="B25">
        <v>31</v>
      </c>
      <c r="C25">
        <v>524215</v>
      </c>
      <c r="D25" s="3">
        <v>33048</v>
      </c>
      <c r="E25" t="s">
        <v>37</v>
      </c>
      <c r="F25" t="s">
        <v>38</v>
      </c>
      <c r="G25">
        <v>2000</v>
      </c>
      <c r="H25">
        <v>951.27</v>
      </c>
      <c r="I25" s="4">
        <v>0</v>
      </c>
      <c r="J25">
        <v>607131</v>
      </c>
      <c r="K25" t="s">
        <v>184</v>
      </c>
      <c r="L25" t="s">
        <v>62</v>
      </c>
      <c r="M25" t="s">
        <v>92</v>
      </c>
      <c r="N25" t="s">
        <v>113</v>
      </c>
      <c r="O25" s="4">
        <v>42100</v>
      </c>
      <c r="P25" s="4">
        <v>0</v>
      </c>
      <c r="Q25" s="3">
        <v>42010</v>
      </c>
      <c r="R25" t="s">
        <v>42</v>
      </c>
      <c r="S25" t="s">
        <v>66</v>
      </c>
      <c r="T25" t="s">
        <v>89</v>
      </c>
      <c r="U25" t="s">
        <v>98</v>
      </c>
      <c r="V25" t="s">
        <v>46</v>
      </c>
      <c r="W25" t="s">
        <v>100</v>
      </c>
      <c r="X25">
        <v>2</v>
      </c>
      <c r="Y25">
        <v>1</v>
      </c>
      <c r="Z25" t="s">
        <v>48</v>
      </c>
      <c r="AA25">
        <v>1</v>
      </c>
      <c r="AB25">
        <v>0</v>
      </c>
      <c r="AC25" t="s">
        <v>48</v>
      </c>
      <c r="AD25" s="5">
        <v>75790</v>
      </c>
      <c r="AE25" s="4">
        <v>13780</v>
      </c>
      <c r="AF25" s="5">
        <v>6890</v>
      </c>
      <c r="AG25" s="4">
        <v>55120</v>
      </c>
      <c r="AH25" t="s">
        <v>81</v>
      </c>
      <c r="AI25" s="6" t="s">
        <v>82</v>
      </c>
      <c r="AJ25">
        <v>2007</v>
      </c>
      <c r="AK25" t="s">
        <v>68</v>
      </c>
      <c r="AL25" t="str">
        <f t="shared" si="0"/>
        <v>High</v>
      </c>
      <c r="AM25" t="str">
        <f t="shared" si="1"/>
        <v>Night</v>
      </c>
      <c r="AN25">
        <f t="shared" si="2"/>
        <v>1990</v>
      </c>
    </row>
    <row r="26" spans="1:40" x14ac:dyDescent="0.25">
      <c r="A26">
        <v>366</v>
      </c>
      <c r="B26">
        <v>50</v>
      </c>
      <c r="C26">
        <v>801331</v>
      </c>
      <c r="D26" s="3">
        <v>33062</v>
      </c>
      <c r="E26" t="s">
        <v>51</v>
      </c>
      <c r="F26" t="s">
        <v>78</v>
      </c>
      <c r="G26">
        <v>1000</v>
      </c>
      <c r="H26">
        <v>1561.41</v>
      </c>
      <c r="I26" s="4">
        <v>0</v>
      </c>
      <c r="J26">
        <v>462767</v>
      </c>
      <c r="K26" t="s">
        <v>184</v>
      </c>
      <c r="L26" t="s">
        <v>106</v>
      </c>
      <c r="M26" t="s">
        <v>122</v>
      </c>
      <c r="N26" t="s">
        <v>41</v>
      </c>
      <c r="O26" s="4">
        <v>21200</v>
      </c>
      <c r="P26" s="4">
        <v>0</v>
      </c>
      <c r="Q26" s="3">
        <v>42008</v>
      </c>
      <c r="R26" t="s">
        <v>65</v>
      </c>
      <c r="S26" t="s">
        <v>66</v>
      </c>
      <c r="T26" t="s">
        <v>56</v>
      </c>
      <c r="U26" t="s">
        <v>45</v>
      </c>
      <c r="V26" t="s">
        <v>67</v>
      </c>
      <c r="W26" t="s">
        <v>75</v>
      </c>
      <c r="X26">
        <v>5</v>
      </c>
      <c r="Y26">
        <v>3</v>
      </c>
      <c r="Z26" t="s">
        <v>48</v>
      </c>
      <c r="AA26">
        <v>1</v>
      </c>
      <c r="AB26">
        <v>3</v>
      </c>
      <c r="AC26" t="s">
        <v>68</v>
      </c>
      <c r="AD26" s="5">
        <v>70290</v>
      </c>
      <c r="AE26" s="4">
        <v>12780</v>
      </c>
      <c r="AF26" s="5">
        <v>12780</v>
      </c>
      <c r="AG26" s="4">
        <v>44730</v>
      </c>
      <c r="AH26" t="s">
        <v>59</v>
      </c>
      <c r="AI26" s="6" t="s">
        <v>135</v>
      </c>
      <c r="AJ26">
        <v>2012</v>
      </c>
      <c r="AK26" t="s">
        <v>68</v>
      </c>
      <c r="AL26" t="str">
        <f t="shared" si="0"/>
        <v>Medium</v>
      </c>
      <c r="AM26" t="str">
        <f t="shared" si="1"/>
        <v>Night</v>
      </c>
      <c r="AN26">
        <f t="shared" si="2"/>
        <v>1990</v>
      </c>
    </row>
    <row r="27" spans="1:40" x14ac:dyDescent="0.25">
      <c r="A27">
        <v>134</v>
      </c>
      <c r="B27">
        <v>36</v>
      </c>
      <c r="C27">
        <v>469426</v>
      </c>
      <c r="D27" s="3">
        <v>33069</v>
      </c>
      <c r="E27" t="s">
        <v>37</v>
      </c>
      <c r="F27" t="s">
        <v>38</v>
      </c>
      <c r="G27">
        <v>1000</v>
      </c>
      <c r="H27">
        <v>1497.41</v>
      </c>
      <c r="I27" s="4">
        <v>0</v>
      </c>
      <c r="J27">
        <v>613842</v>
      </c>
      <c r="K27" t="s">
        <v>185</v>
      </c>
      <c r="L27" t="s">
        <v>62</v>
      </c>
      <c r="M27" t="s">
        <v>52</v>
      </c>
      <c r="N27" t="s">
        <v>41</v>
      </c>
      <c r="O27" s="4">
        <v>14100</v>
      </c>
      <c r="P27" s="4">
        <v>-44500</v>
      </c>
      <c r="Q27" s="3">
        <v>42029</v>
      </c>
      <c r="R27" t="s">
        <v>65</v>
      </c>
      <c r="S27" t="s">
        <v>43</v>
      </c>
      <c r="T27" t="s">
        <v>56</v>
      </c>
      <c r="U27" t="s">
        <v>109</v>
      </c>
      <c r="V27" t="s">
        <v>93</v>
      </c>
      <c r="W27" t="s">
        <v>120</v>
      </c>
      <c r="X27">
        <v>17</v>
      </c>
      <c r="Y27">
        <v>3</v>
      </c>
      <c r="Z27" t="s">
        <v>68</v>
      </c>
      <c r="AA27">
        <v>2</v>
      </c>
      <c r="AB27">
        <v>0</v>
      </c>
      <c r="AC27" t="s">
        <v>48</v>
      </c>
      <c r="AD27" s="5">
        <v>77200</v>
      </c>
      <c r="AE27" s="4">
        <v>9650</v>
      </c>
      <c r="AF27" s="5">
        <v>9650</v>
      </c>
      <c r="AG27" s="4">
        <v>57900</v>
      </c>
      <c r="AH27" t="s">
        <v>104</v>
      </c>
      <c r="AI27" s="6" t="s">
        <v>128</v>
      </c>
      <c r="AJ27">
        <v>1996</v>
      </c>
      <c r="AK27" t="s">
        <v>68</v>
      </c>
      <c r="AL27" t="str">
        <f t="shared" si="0"/>
        <v>Medium</v>
      </c>
      <c r="AM27" t="str">
        <f t="shared" si="1"/>
        <v>Afternoon</v>
      </c>
      <c r="AN27">
        <f t="shared" si="2"/>
        <v>1990</v>
      </c>
    </row>
    <row r="28" spans="1:40" x14ac:dyDescent="0.25">
      <c r="A28">
        <v>385</v>
      </c>
      <c r="B28">
        <v>51</v>
      </c>
      <c r="C28">
        <v>178081</v>
      </c>
      <c r="D28" s="3">
        <v>33074</v>
      </c>
      <c r="E28" t="s">
        <v>51</v>
      </c>
      <c r="F28" t="s">
        <v>38</v>
      </c>
      <c r="G28">
        <v>1000</v>
      </c>
      <c r="H28">
        <v>976.37</v>
      </c>
      <c r="I28" s="4">
        <v>0</v>
      </c>
      <c r="J28">
        <v>602842</v>
      </c>
      <c r="K28" t="s">
        <v>184</v>
      </c>
      <c r="L28" t="s">
        <v>39</v>
      </c>
      <c r="M28" t="s">
        <v>40</v>
      </c>
      <c r="N28" t="s">
        <v>41</v>
      </c>
      <c r="O28" s="4">
        <v>0</v>
      </c>
      <c r="P28" s="4">
        <v>-61000</v>
      </c>
      <c r="Q28" s="3">
        <v>42053</v>
      </c>
      <c r="R28" t="s">
        <v>65</v>
      </c>
      <c r="S28" t="s">
        <v>66</v>
      </c>
      <c r="T28" t="s">
        <v>56</v>
      </c>
      <c r="U28" t="s">
        <v>98</v>
      </c>
      <c r="V28" t="s">
        <v>93</v>
      </c>
      <c r="W28" t="s">
        <v>58</v>
      </c>
      <c r="X28">
        <v>14</v>
      </c>
      <c r="Y28">
        <v>3</v>
      </c>
      <c r="Z28" t="s">
        <v>55</v>
      </c>
      <c r="AA28">
        <v>1</v>
      </c>
      <c r="AB28">
        <v>3</v>
      </c>
      <c r="AC28" t="s">
        <v>55</v>
      </c>
      <c r="AD28" s="5">
        <v>67600</v>
      </c>
      <c r="AE28" s="4">
        <v>13520</v>
      </c>
      <c r="AF28" s="5">
        <v>6760</v>
      </c>
      <c r="AG28" s="4">
        <v>47320</v>
      </c>
      <c r="AH28" t="s">
        <v>118</v>
      </c>
      <c r="AI28" s="6" t="s">
        <v>119</v>
      </c>
      <c r="AJ28">
        <v>2007</v>
      </c>
      <c r="AK28" t="s">
        <v>68</v>
      </c>
      <c r="AL28" t="str">
        <f t="shared" si="0"/>
        <v>Medium</v>
      </c>
      <c r="AM28" t="str">
        <f t="shared" si="1"/>
        <v>Afternoon</v>
      </c>
      <c r="AN28">
        <f t="shared" si="2"/>
        <v>1990</v>
      </c>
    </row>
    <row r="29" spans="1:40" x14ac:dyDescent="0.25">
      <c r="A29">
        <v>157</v>
      </c>
      <c r="B29">
        <v>31</v>
      </c>
      <c r="C29">
        <v>121439</v>
      </c>
      <c r="D29" s="3">
        <v>33087</v>
      </c>
      <c r="E29" t="s">
        <v>51</v>
      </c>
      <c r="F29" t="s">
        <v>78</v>
      </c>
      <c r="G29">
        <v>500</v>
      </c>
      <c r="H29">
        <v>1257.83</v>
      </c>
      <c r="I29" s="4">
        <v>7000000</v>
      </c>
      <c r="J29">
        <v>458622</v>
      </c>
      <c r="K29" t="s">
        <v>185</v>
      </c>
      <c r="L29" t="s">
        <v>106</v>
      </c>
      <c r="M29" t="s">
        <v>134</v>
      </c>
      <c r="N29" t="s">
        <v>64</v>
      </c>
      <c r="O29" s="4">
        <v>40700</v>
      </c>
      <c r="P29" s="4">
        <v>-41600</v>
      </c>
      <c r="Q29" s="3">
        <v>42049</v>
      </c>
      <c r="R29" t="s">
        <v>65</v>
      </c>
      <c r="S29" t="s">
        <v>66</v>
      </c>
      <c r="T29" t="s">
        <v>44</v>
      </c>
      <c r="U29" t="s">
        <v>98</v>
      </c>
      <c r="V29" t="s">
        <v>37</v>
      </c>
      <c r="W29" t="s">
        <v>75</v>
      </c>
      <c r="X29">
        <v>2</v>
      </c>
      <c r="Y29">
        <v>4</v>
      </c>
      <c r="Z29" t="s">
        <v>68</v>
      </c>
      <c r="AA29">
        <v>2</v>
      </c>
      <c r="AB29">
        <v>2</v>
      </c>
      <c r="AC29" t="s">
        <v>68</v>
      </c>
      <c r="AD29" s="5">
        <v>47700</v>
      </c>
      <c r="AE29" s="4">
        <v>4770</v>
      </c>
      <c r="AF29" s="5">
        <v>9540</v>
      </c>
      <c r="AG29" s="4">
        <v>33390</v>
      </c>
      <c r="AH29" t="s">
        <v>81</v>
      </c>
      <c r="AI29" s="6" t="s">
        <v>121</v>
      </c>
      <c r="AJ29">
        <v>2011</v>
      </c>
      <c r="AK29" t="s">
        <v>48</v>
      </c>
      <c r="AL29" t="str">
        <f t="shared" si="0"/>
        <v>Low</v>
      </c>
      <c r="AM29" t="str">
        <f t="shared" si="1"/>
        <v>Night</v>
      </c>
      <c r="AN29">
        <f t="shared" si="2"/>
        <v>1990</v>
      </c>
    </row>
    <row r="30" spans="1:40" x14ac:dyDescent="0.25">
      <c r="A30">
        <v>65</v>
      </c>
      <c r="B30">
        <v>29</v>
      </c>
      <c r="C30">
        <v>476839</v>
      </c>
      <c r="D30" s="3">
        <v>33094</v>
      </c>
      <c r="E30" t="s">
        <v>71</v>
      </c>
      <c r="F30" t="s">
        <v>38</v>
      </c>
      <c r="G30">
        <v>1000</v>
      </c>
      <c r="H30">
        <v>1726.91</v>
      </c>
      <c r="I30" s="4">
        <v>0</v>
      </c>
      <c r="J30">
        <v>456570</v>
      </c>
      <c r="K30" t="s">
        <v>185</v>
      </c>
      <c r="L30" t="s">
        <v>106</v>
      </c>
      <c r="M30" t="s">
        <v>92</v>
      </c>
      <c r="N30" t="s">
        <v>64</v>
      </c>
      <c r="O30" s="4">
        <v>0</v>
      </c>
      <c r="P30" s="4">
        <v>0</v>
      </c>
      <c r="Q30" s="3">
        <v>42032</v>
      </c>
      <c r="R30" t="s">
        <v>54</v>
      </c>
      <c r="S30" t="s">
        <v>55</v>
      </c>
      <c r="T30" t="s">
        <v>142</v>
      </c>
      <c r="U30" t="s">
        <v>80</v>
      </c>
      <c r="V30" t="s">
        <v>57</v>
      </c>
      <c r="W30" t="s">
        <v>100</v>
      </c>
      <c r="X30">
        <v>14</v>
      </c>
      <c r="Y30">
        <v>1</v>
      </c>
      <c r="Z30" t="s">
        <v>55</v>
      </c>
      <c r="AA30">
        <v>0</v>
      </c>
      <c r="AB30">
        <v>0</v>
      </c>
      <c r="AC30" t="s">
        <v>55</v>
      </c>
      <c r="AD30" s="5">
        <v>7200</v>
      </c>
      <c r="AE30" s="4">
        <v>720</v>
      </c>
      <c r="AF30" s="5">
        <v>1440</v>
      </c>
      <c r="AG30" s="4">
        <v>5040</v>
      </c>
      <c r="AH30" t="s">
        <v>90</v>
      </c>
      <c r="AI30" s="6" t="s">
        <v>91</v>
      </c>
      <c r="AJ30">
        <v>1999</v>
      </c>
      <c r="AK30" t="s">
        <v>68</v>
      </c>
      <c r="AL30" t="str">
        <f t="shared" si="0"/>
        <v>Medium</v>
      </c>
      <c r="AM30" t="str">
        <f t="shared" si="1"/>
        <v>Afternoon</v>
      </c>
      <c r="AN30">
        <f t="shared" si="2"/>
        <v>1990</v>
      </c>
    </row>
    <row r="31" spans="1:40" x14ac:dyDescent="0.25">
      <c r="A31">
        <v>294</v>
      </c>
      <c r="B31">
        <v>44</v>
      </c>
      <c r="C31">
        <v>477177</v>
      </c>
      <c r="D31" s="3">
        <v>33100</v>
      </c>
      <c r="E31" t="s">
        <v>71</v>
      </c>
      <c r="F31" t="s">
        <v>61</v>
      </c>
      <c r="G31">
        <v>1000</v>
      </c>
      <c r="H31">
        <v>1226.49</v>
      </c>
      <c r="I31" s="4">
        <v>0</v>
      </c>
      <c r="J31">
        <v>460308</v>
      </c>
      <c r="K31" t="s">
        <v>184</v>
      </c>
      <c r="L31" t="s">
        <v>62</v>
      </c>
      <c r="M31" t="s">
        <v>134</v>
      </c>
      <c r="N31" t="s">
        <v>73</v>
      </c>
      <c r="O31" s="4">
        <v>53900</v>
      </c>
      <c r="P31" s="4">
        <v>0</v>
      </c>
      <c r="Q31" s="3">
        <v>42040</v>
      </c>
      <c r="R31" t="s">
        <v>54</v>
      </c>
      <c r="S31" t="s">
        <v>55</v>
      </c>
      <c r="T31" t="s">
        <v>142</v>
      </c>
      <c r="U31" t="s">
        <v>80</v>
      </c>
      <c r="V31" t="s">
        <v>93</v>
      </c>
      <c r="W31" t="s">
        <v>58</v>
      </c>
      <c r="X31">
        <v>3</v>
      </c>
      <c r="Y31">
        <v>1</v>
      </c>
      <c r="Z31" t="s">
        <v>68</v>
      </c>
      <c r="AA31">
        <v>0</v>
      </c>
      <c r="AB31">
        <v>1</v>
      </c>
      <c r="AC31" t="s">
        <v>68</v>
      </c>
      <c r="AD31" s="5">
        <v>6100</v>
      </c>
      <c r="AE31" s="4">
        <v>610</v>
      </c>
      <c r="AF31" s="5">
        <v>1220</v>
      </c>
      <c r="AG31" s="4">
        <v>4270</v>
      </c>
      <c r="AH31" t="s">
        <v>104</v>
      </c>
      <c r="AI31" s="6" t="s">
        <v>150</v>
      </c>
      <c r="AJ31">
        <v>2002</v>
      </c>
      <c r="AK31" t="s">
        <v>68</v>
      </c>
      <c r="AL31" t="str">
        <f t="shared" si="0"/>
        <v>Medium</v>
      </c>
      <c r="AM31" t="str">
        <f t="shared" si="1"/>
        <v>Night</v>
      </c>
      <c r="AN31">
        <f t="shared" si="2"/>
        <v>1990</v>
      </c>
    </row>
    <row r="32" spans="1:40" x14ac:dyDescent="0.25">
      <c r="A32">
        <v>239</v>
      </c>
      <c r="B32">
        <v>39</v>
      </c>
      <c r="C32">
        <v>730819</v>
      </c>
      <c r="D32" s="3">
        <v>33103</v>
      </c>
      <c r="E32" t="s">
        <v>51</v>
      </c>
      <c r="F32" t="s">
        <v>38</v>
      </c>
      <c r="G32">
        <v>2000</v>
      </c>
      <c r="H32">
        <v>625.08000000000004</v>
      </c>
      <c r="I32" s="4">
        <v>0</v>
      </c>
      <c r="J32">
        <v>437156</v>
      </c>
      <c r="K32" t="s">
        <v>184</v>
      </c>
      <c r="L32" t="s">
        <v>123</v>
      </c>
      <c r="M32" t="s">
        <v>108</v>
      </c>
      <c r="N32" t="s">
        <v>97</v>
      </c>
      <c r="O32" s="4">
        <v>44200</v>
      </c>
      <c r="P32" s="4">
        <v>-37000</v>
      </c>
      <c r="Q32" s="3">
        <v>42007</v>
      </c>
      <c r="R32" t="s">
        <v>42</v>
      </c>
      <c r="S32" t="s">
        <v>74</v>
      </c>
      <c r="T32" t="s">
        <v>44</v>
      </c>
      <c r="U32" t="s">
        <v>84</v>
      </c>
      <c r="V32" t="s">
        <v>46</v>
      </c>
      <c r="W32" t="s">
        <v>58</v>
      </c>
      <c r="X32">
        <v>10</v>
      </c>
      <c r="Y32">
        <v>1</v>
      </c>
      <c r="Z32" t="s">
        <v>68</v>
      </c>
      <c r="AA32">
        <v>2</v>
      </c>
      <c r="AB32">
        <v>3</v>
      </c>
      <c r="AC32" t="s">
        <v>48</v>
      </c>
      <c r="AD32" s="5">
        <v>87890</v>
      </c>
      <c r="AE32" s="4">
        <v>15980</v>
      </c>
      <c r="AF32" s="5">
        <v>7990</v>
      </c>
      <c r="AG32" s="4">
        <v>63920</v>
      </c>
      <c r="AH32" t="s">
        <v>132</v>
      </c>
      <c r="AI32" s="6" t="s">
        <v>148</v>
      </c>
      <c r="AJ32">
        <v>2014</v>
      </c>
      <c r="AK32" t="s">
        <v>48</v>
      </c>
      <c r="AL32" t="str">
        <f t="shared" si="0"/>
        <v>High</v>
      </c>
      <c r="AM32" t="str">
        <f t="shared" si="1"/>
        <v>Morning</v>
      </c>
      <c r="AN32">
        <f t="shared" si="2"/>
        <v>1990</v>
      </c>
    </row>
    <row r="33" spans="1:40" x14ac:dyDescent="0.25">
      <c r="A33">
        <v>478</v>
      </c>
      <c r="B33">
        <v>64</v>
      </c>
      <c r="C33">
        <v>346002</v>
      </c>
      <c r="D33" s="3">
        <v>33105</v>
      </c>
      <c r="E33" t="s">
        <v>37</v>
      </c>
      <c r="F33" t="s">
        <v>38</v>
      </c>
      <c r="G33">
        <v>500</v>
      </c>
      <c r="H33">
        <v>835.02</v>
      </c>
      <c r="I33" s="4">
        <v>0</v>
      </c>
      <c r="J33">
        <v>602433</v>
      </c>
      <c r="K33" t="s">
        <v>184</v>
      </c>
      <c r="L33" t="s">
        <v>79</v>
      </c>
      <c r="M33" t="s">
        <v>131</v>
      </c>
      <c r="N33" t="s">
        <v>73</v>
      </c>
      <c r="O33" s="4">
        <v>59600</v>
      </c>
      <c r="P33" s="4">
        <v>0</v>
      </c>
      <c r="Q33" s="3">
        <v>42037</v>
      </c>
      <c r="R33" t="s">
        <v>65</v>
      </c>
      <c r="S33" t="s">
        <v>43</v>
      </c>
      <c r="T33" t="s">
        <v>56</v>
      </c>
      <c r="U33" t="s">
        <v>84</v>
      </c>
      <c r="V33" t="s">
        <v>93</v>
      </c>
      <c r="W33" t="s">
        <v>100</v>
      </c>
      <c r="X33">
        <v>17</v>
      </c>
      <c r="Y33">
        <v>3</v>
      </c>
      <c r="Z33" t="s">
        <v>68</v>
      </c>
      <c r="AA33">
        <v>1</v>
      </c>
      <c r="AB33">
        <v>1</v>
      </c>
      <c r="AC33" t="s">
        <v>68</v>
      </c>
      <c r="AD33" s="5">
        <v>33930</v>
      </c>
      <c r="AE33" s="4">
        <v>0</v>
      </c>
      <c r="AF33" s="5">
        <v>3770</v>
      </c>
      <c r="AG33" s="4">
        <v>30160</v>
      </c>
      <c r="AH33" t="s">
        <v>132</v>
      </c>
      <c r="AI33" s="6" t="s">
        <v>148</v>
      </c>
      <c r="AJ33">
        <v>1998</v>
      </c>
      <c r="AK33" t="s">
        <v>68</v>
      </c>
      <c r="AL33" t="str">
        <f t="shared" si="0"/>
        <v>Low</v>
      </c>
      <c r="AM33" t="str">
        <f t="shared" si="1"/>
        <v>Afternoon</v>
      </c>
      <c r="AN33">
        <f t="shared" si="2"/>
        <v>1990</v>
      </c>
    </row>
    <row r="34" spans="1:40" x14ac:dyDescent="0.25">
      <c r="A34">
        <v>239</v>
      </c>
      <c r="B34">
        <v>38</v>
      </c>
      <c r="C34">
        <v>485642</v>
      </c>
      <c r="D34" s="3">
        <v>33110</v>
      </c>
      <c r="E34" t="s">
        <v>37</v>
      </c>
      <c r="F34" t="s">
        <v>38</v>
      </c>
      <c r="G34">
        <v>1000</v>
      </c>
      <c r="H34">
        <v>1276.73</v>
      </c>
      <c r="I34" s="4">
        <v>5000000</v>
      </c>
      <c r="J34">
        <v>610246</v>
      </c>
      <c r="K34" t="s">
        <v>184</v>
      </c>
      <c r="L34" t="s">
        <v>101</v>
      </c>
      <c r="M34" t="s">
        <v>122</v>
      </c>
      <c r="N34" t="s">
        <v>53</v>
      </c>
      <c r="O34" s="4">
        <v>0</v>
      </c>
      <c r="P34" s="4">
        <v>0</v>
      </c>
      <c r="Q34" s="3">
        <v>42054</v>
      </c>
      <c r="R34" t="s">
        <v>65</v>
      </c>
      <c r="S34" t="s">
        <v>74</v>
      </c>
      <c r="T34" t="s">
        <v>44</v>
      </c>
      <c r="U34" t="s">
        <v>45</v>
      </c>
      <c r="V34" t="s">
        <v>93</v>
      </c>
      <c r="W34" t="s">
        <v>120</v>
      </c>
      <c r="X34">
        <v>12</v>
      </c>
      <c r="Y34">
        <v>3</v>
      </c>
      <c r="Z34" t="s">
        <v>68</v>
      </c>
      <c r="AA34">
        <v>1</v>
      </c>
      <c r="AB34">
        <v>3</v>
      </c>
      <c r="AC34" t="s">
        <v>55</v>
      </c>
      <c r="AD34" s="5">
        <v>61920</v>
      </c>
      <c r="AE34" s="4">
        <v>6880</v>
      </c>
      <c r="AF34" s="5">
        <v>6880</v>
      </c>
      <c r="AG34" s="4">
        <v>48160</v>
      </c>
      <c r="AH34" t="s">
        <v>49</v>
      </c>
      <c r="AI34" s="6">
        <v>93</v>
      </c>
      <c r="AJ34">
        <v>2003</v>
      </c>
      <c r="AK34" t="s">
        <v>68</v>
      </c>
      <c r="AL34" t="str">
        <f t="shared" si="0"/>
        <v>Medium</v>
      </c>
      <c r="AM34" t="str">
        <f t="shared" si="1"/>
        <v>Afternoon</v>
      </c>
      <c r="AN34">
        <f t="shared" si="2"/>
        <v>1990</v>
      </c>
    </row>
    <row r="35" spans="1:40" x14ac:dyDescent="0.25">
      <c r="A35">
        <v>45</v>
      </c>
      <c r="B35">
        <v>31</v>
      </c>
      <c r="C35">
        <v>927354</v>
      </c>
      <c r="D35" s="3">
        <v>33131</v>
      </c>
      <c r="E35" t="s">
        <v>51</v>
      </c>
      <c r="F35" t="s">
        <v>61</v>
      </c>
      <c r="G35">
        <v>500</v>
      </c>
      <c r="H35">
        <v>1459.5</v>
      </c>
      <c r="I35" s="4">
        <v>0</v>
      </c>
      <c r="J35">
        <v>475891</v>
      </c>
      <c r="K35" t="s">
        <v>185</v>
      </c>
      <c r="L35" t="s">
        <v>39</v>
      </c>
      <c r="M35" t="s">
        <v>96</v>
      </c>
      <c r="N35" t="s">
        <v>113</v>
      </c>
      <c r="O35" s="4">
        <v>0</v>
      </c>
      <c r="P35" s="4">
        <v>0</v>
      </c>
      <c r="Q35" s="3">
        <v>42052</v>
      </c>
      <c r="R35" t="s">
        <v>110</v>
      </c>
      <c r="S35" t="s">
        <v>55</v>
      </c>
      <c r="T35" t="s">
        <v>56</v>
      </c>
      <c r="U35" t="s">
        <v>80</v>
      </c>
      <c r="V35" t="s">
        <v>67</v>
      </c>
      <c r="W35" t="s">
        <v>86</v>
      </c>
      <c r="X35">
        <v>6</v>
      </c>
      <c r="Y35">
        <v>1</v>
      </c>
      <c r="Z35" t="s">
        <v>55</v>
      </c>
      <c r="AA35">
        <v>1</v>
      </c>
      <c r="AB35">
        <v>3</v>
      </c>
      <c r="AC35" t="s">
        <v>55</v>
      </c>
      <c r="AD35" s="5">
        <v>6000</v>
      </c>
      <c r="AE35" s="4">
        <v>1000</v>
      </c>
      <c r="AF35" s="5">
        <v>1000</v>
      </c>
      <c r="AG35" s="4">
        <v>4000</v>
      </c>
      <c r="AH35" t="s">
        <v>118</v>
      </c>
      <c r="AI35" s="6" t="s">
        <v>124</v>
      </c>
      <c r="AJ35">
        <v>2000</v>
      </c>
      <c r="AK35" t="s">
        <v>68</v>
      </c>
      <c r="AL35" t="str">
        <f t="shared" si="0"/>
        <v>Low</v>
      </c>
      <c r="AM35" t="str">
        <f t="shared" si="1"/>
        <v>Morning</v>
      </c>
      <c r="AN35">
        <f t="shared" si="2"/>
        <v>1990</v>
      </c>
    </row>
    <row r="36" spans="1:40" x14ac:dyDescent="0.25">
      <c r="A36">
        <v>249</v>
      </c>
      <c r="B36">
        <v>43</v>
      </c>
      <c r="C36">
        <v>577858</v>
      </c>
      <c r="D36" s="3">
        <v>33132</v>
      </c>
      <c r="E36" t="s">
        <v>37</v>
      </c>
      <c r="F36" t="s">
        <v>61</v>
      </c>
      <c r="G36">
        <v>2000</v>
      </c>
      <c r="H36">
        <v>1148.58</v>
      </c>
      <c r="I36" s="4">
        <v>0</v>
      </c>
      <c r="J36">
        <v>475524</v>
      </c>
      <c r="K36" t="s">
        <v>184</v>
      </c>
      <c r="L36" t="s">
        <v>39</v>
      </c>
      <c r="M36" t="s">
        <v>131</v>
      </c>
      <c r="N36" t="s">
        <v>113</v>
      </c>
      <c r="O36" s="4">
        <v>0</v>
      </c>
      <c r="P36" s="4">
        <v>-71200</v>
      </c>
      <c r="Q36" s="3">
        <v>42051</v>
      </c>
      <c r="R36" t="s">
        <v>65</v>
      </c>
      <c r="S36" t="s">
        <v>66</v>
      </c>
      <c r="T36" t="s">
        <v>89</v>
      </c>
      <c r="U36" t="s">
        <v>84</v>
      </c>
      <c r="V36" t="s">
        <v>46</v>
      </c>
      <c r="W36" t="s">
        <v>75</v>
      </c>
      <c r="X36">
        <v>4</v>
      </c>
      <c r="Y36">
        <v>3</v>
      </c>
      <c r="Z36" t="s">
        <v>48</v>
      </c>
      <c r="AA36">
        <v>2</v>
      </c>
      <c r="AB36">
        <v>1</v>
      </c>
      <c r="AC36" t="s">
        <v>48</v>
      </c>
      <c r="AD36" s="5">
        <v>57100</v>
      </c>
      <c r="AE36" s="4">
        <v>5710</v>
      </c>
      <c r="AF36" s="5">
        <v>5710</v>
      </c>
      <c r="AG36" s="4">
        <v>45680</v>
      </c>
      <c r="AH36" t="s">
        <v>140</v>
      </c>
      <c r="AI36" s="6" t="s">
        <v>146</v>
      </c>
      <c r="AJ36">
        <v>2014</v>
      </c>
      <c r="AK36" t="s">
        <v>68</v>
      </c>
      <c r="AL36" t="str">
        <f t="shared" si="0"/>
        <v>High</v>
      </c>
      <c r="AM36" t="str">
        <f t="shared" si="1"/>
        <v>Night</v>
      </c>
      <c r="AN36">
        <f t="shared" si="2"/>
        <v>1990</v>
      </c>
    </row>
    <row r="37" spans="1:40" x14ac:dyDescent="0.25">
      <c r="A37">
        <v>257</v>
      </c>
      <c r="B37">
        <v>43</v>
      </c>
      <c r="C37">
        <v>863236</v>
      </c>
      <c r="D37" s="3">
        <v>33136</v>
      </c>
      <c r="E37" t="s">
        <v>51</v>
      </c>
      <c r="F37" t="s">
        <v>61</v>
      </c>
      <c r="G37">
        <v>2000</v>
      </c>
      <c r="H37">
        <v>1322.1</v>
      </c>
      <c r="I37" s="4">
        <v>0</v>
      </c>
      <c r="J37">
        <v>436984</v>
      </c>
      <c r="K37" t="s">
        <v>185</v>
      </c>
      <c r="L37" t="s">
        <v>106</v>
      </c>
      <c r="M37" t="s">
        <v>85</v>
      </c>
      <c r="N37" t="s">
        <v>64</v>
      </c>
      <c r="O37" s="4">
        <v>0</v>
      </c>
      <c r="P37" s="4">
        <v>-29200</v>
      </c>
      <c r="Q37" s="3">
        <v>42032</v>
      </c>
      <c r="R37" t="s">
        <v>110</v>
      </c>
      <c r="S37" t="s">
        <v>55</v>
      </c>
      <c r="T37" t="s">
        <v>56</v>
      </c>
      <c r="U37" t="s">
        <v>45</v>
      </c>
      <c r="V37" t="s">
        <v>129</v>
      </c>
      <c r="W37" t="s">
        <v>75</v>
      </c>
      <c r="X37">
        <v>4</v>
      </c>
      <c r="Y37">
        <v>1</v>
      </c>
      <c r="Z37" t="s">
        <v>48</v>
      </c>
      <c r="AA37">
        <v>1</v>
      </c>
      <c r="AB37">
        <v>3</v>
      </c>
      <c r="AC37" t="s">
        <v>48</v>
      </c>
      <c r="AD37" s="5">
        <v>9020</v>
      </c>
      <c r="AE37" s="4">
        <v>1640</v>
      </c>
      <c r="AF37" s="5">
        <v>820</v>
      </c>
      <c r="AG37" s="4">
        <v>6560</v>
      </c>
      <c r="AH37" t="s">
        <v>94</v>
      </c>
      <c r="AI37" s="6" t="s">
        <v>95</v>
      </c>
      <c r="AJ37">
        <v>2005</v>
      </c>
      <c r="AK37" t="s">
        <v>68</v>
      </c>
      <c r="AL37" t="str">
        <f t="shared" si="0"/>
        <v>High</v>
      </c>
      <c r="AM37" t="str">
        <f t="shared" si="1"/>
        <v>Night</v>
      </c>
      <c r="AN37">
        <f t="shared" si="2"/>
        <v>1990</v>
      </c>
    </row>
    <row r="38" spans="1:40" x14ac:dyDescent="0.25">
      <c r="A38">
        <v>213</v>
      </c>
      <c r="B38">
        <v>35</v>
      </c>
      <c r="C38">
        <v>844129</v>
      </c>
      <c r="D38" s="3">
        <v>33136</v>
      </c>
      <c r="E38" t="s">
        <v>37</v>
      </c>
      <c r="F38" t="s">
        <v>38</v>
      </c>
      <c r="G38">
        <v>500</v>
      </c>
      <c r="H38">
        <v>871.46</v>
      </c>
      <c r="I38" s="4">
        <v>0</v>
      </c>
      <c r="J38">
        <v>477938</v>
      </c>
      <c r="K38" t="s">
        <v>185</v>
      </c>
      <c r="L38" t="s">
        <v>39</v>
      </c>
      <c r="M38" t="s">
        <v>83</v>
      </c>
      <c r="N38" t="s">
        <v>41</v>
      </c>
      <c r="O38" s="4">
        <v>58500</v>
      </c>
      <c r="P38" s="4">
        <v>-77700</v>
      </c>
      <c r="Q38" s="3">
        <v>42026</v>
      </c>
      <c r="R38" t="s">
        <v>42</v>
      </c>
      <c r="S38" t="s">
        <v>43</v>
      </c>
      <c r="T38" t="s">
        <v>89</v>
      </c>
      <c r="U38" t="s">
        <v>84</v>
      </c>
      <c r="V38" t="s">
        <v>46</v>
      </c>
      <c r="W38" t="s">
        <v>120</v>
      </c>
      <c r="X38">
        <v>13</v>
      </c>
      <c r="Y38">
        <v>1</v>
      </c>
      <c r="Z38" t="s">
        <v>48</v>
      </c>
      <c r="AA38">
        <v>2</v>
      </c>
      <c r="AB38">
        <v>0</v>
      </c>
      <c r="AC38" t="s">
        <v>48</v>
      </c>
      <c r="AD38" s="5">
        <v>74140</v>
      </c>
      <c r="AE38" s="4">
        <v>13480</v>
      </c>
      <c r="AF38" s="5">
        <v>6740</v>
      </c>
      <c r="AG38" s="4">
        <v>53920</v>
      </c>
      <c r="AH38" t="s">
        <v>104</v>
      </c>
      <c r="AI38" s="6" t="s">
        <v>128</v>
      </c>
      <c r="AJ38">
        <v>2007</v>
      </c>
      <c r="AK38" t="s">
        <v>68</v>
      </c>
      <c r="AL38" t="str">
        <f t="shared" si="0"/>
        <v>Low</v>
      </c>
      <c r="AM38" t="str">
        <f t="shared" si="1"/>
        <v>Afternoon</v>
      </c>
      <c r="AN38">
        <f t="shared" si="2"/>
        <v>1990</v>
      </c>
    </row>
    <row r="39" spans="1:40" x14ac:dyDescent="0.25">
      <c r="A39">
        <v>146</v>
      </c>
      <c r="B39">
        <v>31</v>
      </c>
      <c r="C39">
        <v>149839</v>
      </c>
      <c r="D39" s="3">
        <v>33137</v>
      </c>
      <c r="E39" t="s">
        <v>37</v>
      </c>
      <c r="F39" t="s">
        <v>61</v>
      </c>
      <c r="G39">
        <v>1000</v>
      </c>
      <c r="H39">
        <v>1457.65</v>
      </c>
      <c r="I39" s="4">
        <v>5000000</v>
      </c>
      <c r="J39">
        <v>606219</v>
      </c>
      <c r="K39" t="s">
        <v>184</v>
      </c>
      <c r="L39" t="s">
        <v>112</v>
      </c>
      <c r="M39" t="s">
        <v>72</v>
      </c>
      <c r="N39" t="s">
        <v>64</v>
      </c>
      <c r="O39" s="4">
        <v>0</v>
      </c>
      <c r="P39" s="4">
        <v>0</v>
      </c>
      <c r="Q39" s="3">
        <v>42038</v>
      </c>
      <c r="R39" t="s">
        <v>65</v>
      </c>
      <c r="S39" t="s">
        <v>66</v>
      </c>
      <c r="T39" t="s">
        <v>44</v>
      </c>
      <c r="U39" t="s">
        <v>109</v>
      </c>
      <c r="V39" t="s">
        <v>57</v>
      </c>
      <c r="W39" t="s">
        <v>58</v>
      </c>
      <c r="X39">
        <v>0</v>
      </c>
      <c r="Y39">
        <v>3</v>
      </c>
      <c r="Z39" t="s">
        <v>68</v>
      </c>
      <c r="AA39">
        <v>1</v>
      </c>
      <c r="AB39">
        <v>3</v>
      </c>
      <c r="AC39" t="s">
        <v>55</v>
      </c>
      <c r="AD39" s="5">
        <v>52380</v>
      </c>
      <c r="AE39" s="4">
        <v>5820</v>
      </c>
      <c r="AF39" s="5">
        <v>5820</v>
      </c>
      <c r="AG39" s="4">
        <v>40740</v>
      </c>
      <c r="AH39" t="s">
        <v>94</v>
      </c>
      <c r="AI39" s="6" t="s">
        <v>111</v>
      </c>
      <c r="AJ39">
        <v>2010</v>
      </c>
      <c r="AK39" t="s">
        <v>68</v>
      </c>
      <c r="AL39" t="str">
        <f t="shared" si="0"/>
        <v>Medium</v>
      </c>
      <c r="AM39" t="str">
        <f t="shared" si="1"/>
        <v>Night</v>
      </c>
      <c r="AN39">
        <f t="shared" si="2"/>
        <v>1990</v>
      </c>
    </row>
    <row r="40" spans="1:40" x14ac:dyDescent="0.25">
      <c r="A40">
        <v>235</v>
      </c>
      <c r="B40">
        <v>42</v>
      </c>
      <c r="C40">
        <v>511621</v>
      </c>
      <c r="D40" s="3">
        <v>33138</v>
      </c>
      <c r="E40" t="s">
        <v>51</v>
      </c>
      <c r="F40" t="s">
        <v>38</v>
      </c>
      <c r="G40">
        <v>500</v>
      </c>
      <c r="H40">
        <v>1072.6199999999999</v>
      </c>
      <c r="I40" s="4">
        <v>0</v>
      </c>
      <c r="J40">
        <v>444913</v>
      </c>
      <c r="K40" t="s">
        <v>184</v>
      </c>
      <c r="L40" t="s">
        <v>101</v>
      </c>
      <c r="M40" t="s">
        <v>52</v>
      </c>
      <c r="N40" t="s">
        <v>41</v>
      </c>
      <c r="O40" s="4">
        <v>39900</v>
      </c>
      <c r="P40" s="4">
        <v>-60200</v>
      </c>
      <c r="Q40" s="3">
        <v>42053</v>
      </c>
      <c r="R40" t="s">
        <v>65</v>
      </c>
      <c r="S40" t="s">
        <v>43</v>
      </c>
      <c r="T40" t="s">
        <v>89</v>
      </c>
      <c r="U40" t="s">
        <v>98</v>
      </c>
      <c r="V40" t="s">
        <v>93</v>
      </c>
      <c r="W40" t="s">
        <v>86</v>
      </c>
      <c r="X40">
        <v>7</v>
      </c>
      <c r="Y40">
        <v>4</v>
      </c>
      <c r="Z40" t="s">
        <v>55</v>
      </c>
      <c r="AA40">
        <v>2</v>
      </c>
      <c r="AB40">
        <v>1</v>
      </c>
      <c r="AC40" t="s">
        <v>48</v>
      </c>
      <c r="AD40" s="5">
        <v>69100</v>
      </c>
      <c r="AE40" s="4">
        <v>6910</v>
      </c>
      <c r="AF40" s="5">
        <v>6910</v>
      </c>
      <c r="AG40" s="4">
        <v>55280</v>
      </c>
      <c r="AH40" t="s">
        <v>94</v>
      </c>
      <c r="AI40" s="6" t="s">
        <v>111</v>
      </c>
      <c r="AJ40">
        <v>2006</v>
      </c>
      <c r="AK40" t="s">
        <v>68</v>
      </c>
      <c r="AL40" t="str">
        <f t="shared" si="0"/>
        <v>Low</v>
      </c>
      <c r="AM40" t="str">
        <f t="shared" si="1"/>
        <v>Morning</v>
      </c>
      <c r="AN40">
        <f t="shared" si="2"/>
        <v>1990</v>
      </c>
    </row>
    <row r="41" spans="1:40" x14ac:dyDescent="0.25">
      <c r="A41">
        <v>155</v>
      </c>
      <c r="B41">
        <v>34</v>
      </c>
      <c r="C41">
        <v>914815</v>
      </c>
      <c r="D41" s="3">
        <v>33143</v>
      </c>
      <c r="E41" t="s">
        <v>51</v>
      </c>
      <c r="F41" t="s">
        <v>61</v>
      </c>
      <c r="G41">
        <v>500</v>
      </c>
      <c r="H41">
        <v>1706.79</v>
      </c>
      <c r="I41" s="4">
        <v>0</v>
      </c>
      <c r="J41">
        <v>462479</v>
      </c>
      <c r="K41" t="s">
        <v>185</v>
      </c>
      <c r="L41" t="s">
        <v>101</v>
      </c>
      <c r="M41" t="s">
        <v>108</v>
      </c>
      <c r="N41" t="s">
        <v>53</v>
      </c>
      <c r="O41" s="4">
        <v>0</v>
      </c>
      <c r="P41" s="4">
        <v>0</v>
      </c>
      <c r="Q41" s="3">
        <v>42011</v>
      </c>
      <c r="R41" t="s">
        <v>42</v>
      </c>
      <c r="S41" t="s">
        <v>74</v>
      </c>
      <c r="T41" t="s">
        <v>56</v>
      </c>
      <c r="U41" t="s">
        <v>109</v>
      </c>
      <c r="V41" t="s">
        <v>37</v>
      </c>
      <c r="W41" t="s">
        <v>100</v>
      </c>
      <c r="X41">
        <v>1</v>
      </c>
      <c r="Y41">
        <v>1</v>
      </c>
      <c r="Z41" t="s">
        <v>68</v>
      </c>
      <c r="AA41">
        <v>1</v>
      </c>
      <c r="AB41">
        <v>1</v>
      </c>
      <c r="AC41" t="s">
        <v>48</v>
      </c>
      <c r="AD41" s="5">
        <v>77040</v>
      </c>
      <c r="AE41" s="4">
        <v>8560</v>
      </c>
      <c r="AF41" s="5">
        <v>8560</v>
      </c>
      <c r="AG41" s="4">
        <v>59920</v>
      </c>
      <c r="AH41" t="s">
        <v>140</v>
      </c>
      <c r="AI41" s="6" t="s">
        <v>141</v>
      </c>
      <c r="AJ41">
        <v>1998</v>
      </c>
      <c r="AK41" t="s">
        <v>68</v>
      </c>
      <c r="AL41" t="str">
        <f t="shared" si="0"/>
        <v>Low</v>
      </c>
      <c r="AM41" t="str">
        <f t="shared" si="1"/>
        <v>Night</v>
      </c>
      <c r="AN41">
        <f t="shared" si="2"/>
        <v>1990</v>
      </c>
    </row>
    <row r="42" spans="1:40" x14ac:dyDescent="0.25">
      <c r="A42">
        <v>242</v>
      </c>
      <c r="B42">
        <v>41</v>
      </c>
      <c r="C42">
        <v>512894</v>
      </c>
      <c r="D42" s="3">
        <v>33148</v>
      </c>
      <c r="E42" t="s">
        <v>37</v>
      </c>
      <c r="F42" t="s">
        <v>38</v>
      </c>
      <c r="G42">
        <v>2000</v>
      </c>
      <c r="H42">
        <v>1153.54</v>
      </c>
      <c r="I42" s="4">
        <v>6000000</v>
      </c>
      <c r="J42">
        <v>619657</v>
      </c>
      <c r="K42" t="s">
        <v>185</v>
      </c>
      <c r="L42" t="s">
        <v>101</v>
      </c>
      <c r="M42" t="s">
        <v>108</v>
      </c>
      <c r="N42" t="s">
        <v>73</v>
      </c>
      <c r="O42" s="4">
        <v>0</v>
      </c>
      <c r="P42" s="4">
        <v>-57000</v>
      </c>
      <c r="Q42" s="3">
        <v>42047</v>
      </c>
      <c r="R42" t="s">
        <v>65</v>
      </c>
      <c r="S42" t="s">
        <v>66</v>
      </c>
      <c r="T42" t="s">
        <v>56</v>
      </c>
      <c r="U42" t="s">
        <v>84</v>
      </c>
      <c r="V42" t="s">
        <v>67</v>
      </c>
      <c r="W42" t="s">
        <v>120</v>
      </c>
      <c r="X42">
        <v>3</v>
      </c>
      <c r="Y42">
        <v>3</v>
      </c>
      <c r="Z42" t="s">
        <v>68</v>
      </c>
      <c r="AA42">
        <v>0</v>
      </c>
      <c r="AB42">
        <v>1</v>
      </c>
      <c r="AC42" t="s">
        <v>55</v>
      </c>
      <c r="AD42" s="5">
        <v>68090</v>
      </c>
      <c r="AE42" s="4">
        <v>12380</v>
      </c>
      <c r="AF42" s="5">
        <v>12380</v>
      </c>
      <c r="AG42" s="4">
        <v>43330</v>
      </c>
      <c r="AH42" t="s">
        <v>94</v>
      </c>
      <c r="AI42" s="6" t="s">
        <v>130</v>
      </c>
      <c r="AJ42">
        <v>2009</v>
      </c>
      <c r="AK42" t="s">
        <v>68</v>
      </c>
      <c r="AL42" t="str">
        <f t="shared" si="0"/>
        <v>High</v>
      </c>
      <c r="AM42" t="str">
        <f t="shared" si="1"/>
        <v>Night</v>
      </c>
      <c r="AN42">
        <f t="shared" si="2"/>
        <v>1990</v>
      </c>
    </row>
    <row r="43" spans="1:40" x14ac:dyDescent="0.25">
      <c r="A43">
        <v>464</v>
      </c>
      <c r="B43">
        <v>61</v>
      </c>
      <c r="C43">
        <v>632627</v>
      </c>
      <c r="D43" s="3">
        <v>33153</v>
      </c>
      <c r="E43" t="s">
        <v>37</v>
      </c>
      <c r="F43" t="s">
        <v>78</v>
      </c>
      <c r="G43">
        <v>1000</v>
      </c>
      <c r="H43">
        <v>1125.3699999999999</v>
      </c>
      <c r="I43" s="4">
        <v>0</v>
      </c>
      <c r="J43">
        <v>604450</v>
      </c>
      <c r="K43" t="s">
        <v>184</v>
      </c>
      <c r="L43" t="s">
        <v>79</v>
      </c>
      <c r="M43" t="s">
        <v>85</v>
      </c>
      <c r="N43" t="s">
        <v>41</v>
      </c>
      <c r="O43" s="4">
        <v>0</v>
      </c>
      <c r="P43" s="4">
        <v>-56400</v>
      </c>
      <c r="Q43" s="3">
        <v>42017</v>
      </c>
      <c r="R43" t="s">
        <v>65</v>
      </c>
      <c r="S43" t="s">
        <v>66</v>
      </c>
      <c r="T43" t="s">
        <v>44</v>
      </c>
      <c r="U43" t="s">
        <v>45</v>
      </c>
      <c r="V43" t="s">
        <v>57</v>
      </c>
      <c r="W43" t="s">
        <v>103</v>
      </c>
      <c r="X43">
        <v>6</v>
      </c>
      <c r="Y43">
        <v>3</v>
      </c>
      <c r="Z43" t="s">
        <v>55</v>
      </c>
      <c r="AA43">
        <v>0</v>
      </c>
      <c r="AB43">
        <v>2</v>
      </c>
      <c r="AC43" t="s">
        <v>48</v>
      </c>
      <c r="AD43" s="5">
        <v>79800</v>
      </c>
      <c r="AE43" s="4">
        <v>6650</v>
      </c>
      <c r="AF43" s="5">
        <v>19950</v>
      </c>
      <c r="AG43" s="4">
        <v>53200</v>
      </c>
      <c r="AH43" t="s">
        <v>49</v>
      </c>
      <c r="AI43" s="6">
        <v>95</v>
      </c>
      <c r="AJ43">
        <v>2000</v>
      </c>
      <c r="AK43" t="s">
        <v>48</v>
      </c>
      <c r="AL43" t="str">
        <f t="shared" si="0"/>
        <v>Medium</v>
      </c>
      <c r="AM43" t="str">
        <f t="shared" si="1"/>
        <v>Morning</v>
      </c>
      <c r="AN43">
        <f t="shared" si="2"/>
        <v>1990</v>
      </c>
    </row>
    <row r="44" spans="1:40" x14ac:dyDescent="0.25">
      <c r="A44">
        <v>131</v>
      </c>
      <c r="B44">
        <v>33</v>
      </c>
      <c r="C44">
        <v>432740</v>
      </c>
      <c r="D44" s="3">
        <v>33155</v>
      </c>
      <c r="E44" t="s">
        <v>71</v>
      </c>
      <c r="F44" t="s">
        <v>61</v>
      </c>
      <c r="G44">
        <v>2000</v>
      </c>
      <c r="H44">
        <v>1081.17</v>
      </c>
      <c r="I44" s="4">
        <v>0</v>
      </c>
      <c r="J44">
        <v>445120</v>
      </c>
      <c r="K44" t="s">
        <v>185</v>
      </c>
      <c r="L44" t="s">
        <v>39</v>
      </c>
      <c r="M44" t="s">
        <v>63</v>
      </c>
      <c r="N44" t="s">
        <v>97</v>
      </c>
      <c r="O44" s="4">
        <v>0</v>
      </c>
      <c r="P44" s="4">
        <v>-65200</v>
      </c>
      <c r="Q44" s="3">
        <v>42032</v>
      </c>
      <c r="R44" t="s">
        <v>110</v>
      </c>
      <c r="S44" t="s">
        <v>55</v>
      </c>
      <c r="T44" t="s">
        <v>56</v>
      </c>
      <c r="U44" t="s">
        <v>45</v>
      </c>
      <c r="V44" t="s">
        <v>67</v>
      </c>
      <c r="W44" t="s">
        <v>103</v>
      </c>
      <c r="X44">
        <v>3</v>
      </c>
      <c r="Y44">
        <v>1</v>
      </c>
      <c r="Z44" t="s">
        <v>55</v>
      </c>
      <c r="AA44">
        <v>0</v>
      </c>
      <c r="AB44">
        <v>1</v>
      </c>
      <c r="AC44" t="s">
        <v>68</v>
      </c>
      <c r="AD44" s="5">
        <v>4900</v>
      </c>
      <c r="AE44" s="4">
        <v>490</v>
      </c>
      <c r="AF44" s="5">
        <v>490</v>
      </c>
      <c r="AG44" s="4">
        <v>3920</v>
      </c>
      <c r="AH44" t="s">
        <v>94</v>
      </c>
      <c r="AI44" s="6" t="s">
        <v>95</v>
      </c>
      <c r="AJ44">
        <v>2010</v>
      </c>
      <c r="AK44" t="s">
        <v>68</v>
      </c>
      <c r="AL44" t="str">
        <f t="shared" si="0"/>
        <v>High</v>
      </c>
      <c r="AM44" t="str">
        <f t="shared" si="1"/>
        <v>Night</v>
      </c>
      <c r="AN44">
        <f t="shared" si="2"/>
        <v>1990</v>
      </c>
    </row>
    <row r="45" spans="1:40" x14ac:dyDescent="0.25">
      <c r="A45">
        <v>255</v>
      </c>
      <c r="B45">
        <v>45</v>
      </c>
      <c r="C45">
        <v>113516</v>
      </c>
      <c r="D45" s="3">
        <v>33159</v>
      </c>
      <c r="E45" t="s">
        <v>71</v>
      </c>
      <c r="F45" t="s">
        <v>78</v>
      </c>
      <c r="G45">
        <v>500</v>
      </c>
      <c r="H45">
        <v>1192.27</v>
      </c>
      <c r="I45" s="4">
        <v>0</v>
      </c>
      <c r="J45">
        <v>600184</v>
      </c>
      <c r="K45" t="s">
        <v>185</v>
      </c>
      <c r="L45" t="s">
        <v>106</v>
      </c>
      <c r="M45" t="s">
        <v>63</v>
      </c>
      <c r="N45" t="s">
        <v>64</v>
      </c>
      <c r="O45" s="4">
        <v>0</v>
      </c>
      <c r="P45" s="4">
        <v>-40200</v>
      </c>
      <c r="Q45" s="3">
        <v>42008</v>
      </c>
      <c r="R45" t="s">
        <v>42</v>
      </c>
      <c r="S45" t="s">
        <v>74</v>
      </c>
      <c r="T45" t="s">
        <v>89</v>
      </c>
      <c r="U45" t="s">
        <v>98</v>
      </c>
      <c r="V45" t="s">
        <v>99</v>
      </c>
      <c r="W45" t="s">
        <v>58</v>
      </c>
      <c r="X45">
        <v>16</v>
      </c>
      <c r="Y45">
        <v>1</v>
      </c>
      <c r="Z45" t="s">
        <v>68</v>
      </c>
      <c r="AA45">
        <v>2</v>
      </c>
      <c r="AB45">
        <v>0</v>
      </c>
      <c r="AC45" t="s">
        <v>48</v>
      </c>
      <c r="AD45" s="5">
        <v>67320</v>
      </c>
      <c r="AE45" s="4">
        <v>12240</v>
      </c>
      <c r="AF45" s="5">
        <v>12240</v>
      </c>
      <c r="AG45" s="4">
        <v>42840</v>
      </c>
      <c r="AH45" t="s">
        <v>104</v>
      </c>
      <c r="AI45" s="6" t="s">
        <v>150</v>
      </c>
      <c r="AJ45">
        <v>2006</v>
      </c>
      <c r="AK45" t="s">
        <v>68</v>
      </c>
      <c r="AL45" t="str">
        <f t="shared" si="0"/>
        <v>Low</v>
      </c>
      <c r="AM45" t="str">
        <f t="shared" si="1"/>
        <v>Afternoon</v>
      </c>
      <c r="AN45">
        <f t="shared" si="2"/>
        <v>1990</v>
      </c>
    </row>
    <row r="46" spans="1:40" x14ac:dyDescent="0.25">
      <c r="A46">
        <v>269</v>
      </c>
      <c r="B46">
        <v>41</v>
      </c>
      <c r="C46">
        <v>797613</v>
      </c>
      <c r="D46" s="3">
        <v>33165</v>
      </c>
      <c r="E46" t="s">
        <v>51</v>
      </c>
      <c r="F46" t="s">
        <v>61</v>
      </c>
      <c r="G46">
        <v>500</v>
      </c>
      <c r="H46">
        <v>1463.82</v>
      </c>
      <c r="I46" s="4">
        <v>0</v>
      </c>
      <c r="J46">
        <v>448984</v>
      </c>
      <c r="K46" t="s">
        <v>184</v>
      </c>
      <c r="L46" t="s">
        <v>112</v>
      </c>
      <c r="M46" t="s">
        <v>108</v>
      </c>
      <c r="N46" t="s">
        <v>113</v>
      </c>
      <c r="O46" s="4">
        <v>0</v>
      </c>
      <c r="P46" s="4">
        <v>-72300</v>
      </c>
      <c r="Q46" s="3">
        <v>42028</v>
      </c>
      <c r="R46" t="s">
        <v>42</v>
      </c>
      <c r="S46" t="s">
        <v>66</v>
      </c>
      <c r="T46" t="s">
        <v>56</v>
      </c>
      <c r="U46" t="s">
        <v>45</v>
      </c>
      <c r="V46" t="s">
        <v>46</v>
      </c>
      <c r="W46" t="s">
        <v>103</v>
      </c>
      <c r="X46">
        <v>23</v>
      </c>
      <c r="Y46">
        <v>1</v>
      </c>
      <c r="Z46" t="s">
        <v>48</v>
      </c>
      <c r="AA46">
        <v>0</v>
      </c>
      <c r="AB46">
        <v>0</v>
      </c>
      <c r="AC46" t="s">
        <v>55</v>
      </c>
      <c r="AD46" s="5">
        <v>79300</v>
      </c>
      <c r="AE46" s="4">
        <v>15860</v>
      </c>
      <c r="AF46" s="5">
        <v>15860</v>
      </c>
      <c r="AG46" s="4">
        <v>47580</v>
      </c>
      <c r="AH46" t="s">
        <v>49</v>
      </c>
      <c r="AI46" s="6" t="s">
        <v>50</v>
      </c>
      <c r="AJ46">
        <v>2007</v>
      </c>
      <c r="AK46" t="s">
        <v>68</v>
      </c>
      <c r="AL46" t="str">
        <f t="shared" si="0"/>
        <v>Low</v>
      </c>
      <c r="AM46" t="str">
        <f t="shared" si="1"/>
        <v>Evening</v>
      </c>
      <c r="AN46">
        <f t="shared" si="2"/>
        <v>1990</v>
      </c>
    </row>
    <row r="47" spans="1:40" x14ac:dyDescent="0.25">
      <c r="A47">
        <v>95</v>
      </c>
      <c r="B47">
        <v>28</v>
      </c>
      <c r="C47">
        <v>208298</v>
      </c>
      <c r="D47" s="3">
        <v>33180</v>
      </c>
      <c r="E47" t="s">
        <v>37</v>
      </c>
      <c r="F47" t="s">
        <v>38</v>
      </c>
      <c r="G47">
        <v>1000</v>
      </c>
      <c r="H47">
        <v>773.99</v>
      </c>
      <c r="I47" s="4">
        <v>0</v>
      </c>
      <c r="J47">
        <v>458727</v>
      </c>
      <c r="K47" t="s">
        <v>185</v>
      </c>
      <c r="L47" t="s">
        <v>79</v>
      </c>
      <c r="M47" t="s">
        <v>72</v>
      </c>
      <c r="N47" t="s">
        <v>53</v>
      </c>
      <c r="O47" s="4">
        <v>0</v>
      </c>
      <c r="P47" s="4">
        <v>-70300</v>
      </c>
      <c r="Q47" s="3">
        <v>42005</v>
      </c>
      <c r="R47" t="s">
        <v>54</v>
      </c>
      <c r="S47" t="s">
        <v>55</v>
      </c>
      <c r="T47" t="s">
        <v>142</v>
      </c>
      <c r="U47" t="s">
        <v>80</v>
      </c>
      <c r="V47" t="s">
        <v>129</v>
      </c>
      <c r="W47" t="s">
        <v>86</v>
      </c>
      <c r="X47">
        <v>3</v>
      </c>
      <c r="Y47">
        <v>1</v>
      </c>
      <c r="Z47" t="s">
        <v>48</v>
      </c>
      <c r="AA47">
        <v>1</v>
      </c>
      <c r="AB47">
        <v>2</v>
      </c>
      <c r="AC47" t="s">
        <v>68</v>
      </c>
      <c r="AD47" s="5">
        <v>3200</v>
      </c>
      <c r="AE47" s="4">
        <v>640</v>
      </c>
      <c r="AF47" s="5">
        <v>320</v>
      </c>
      <c r="AG47" s="4">
        <v>2240</v>
      </c>
      <c r="AH47" t="s">
        <v>59</v>
      </c>
      <c r="AI47" s="6" t="s">
        <v>60</v>
      </c>
      <c r="AJ47">
        <v>2014</v>
      </c>
      <c r="AK47" t="s">
        <v>68</v>
      </c>
      <c r="AL47" t="str">
        <f t="shared" si="0"/>
        <v>Medium</v>
      </c>
      <c r="AM47" t="str">
        <f t="shared" si="1"/>
        <v>Night</v>
      </c>
      <c r="AN47">
        <f t="shared" si="2"/>
        <v>1990</v>
      </c>
    </row>
    <row r="48" spans="1:40" x14ac:dyDescent="0.25">
      <c r="A48">
        <v>16</v>
      </c>
      <c r="B48">
        <v>35</v>
      </c>
      <c r="C48">
        <v>110084</v>
      </c>
      <c r="D48" s="3">
        <v>33204</v>
      </c>
      <c r="E48" t="s">
        <v>71</v>
      </c>
      <c r="F48" t="s">
        <v>38</v>
      </c>
      <c r="G48">
        <v>1000</v>
      </c>
      <c r="H48">
        <v>1358.03</v>
      </c>
      <c r="I48" s="4">
        <v>0</v>
      </c>
      <c r="J48">
        <v>612660</v>
      </c>
      <c r="K48" t="s">
        <v>185</v>
      </c>
      <c r="L48" t="s">
        <v>123</v>
      </c>
      <c r="M48" t="s">
        <v>63</v>
      </c>
      <c r="N48" t="s">
        <v>64</v>
      </c>
      <c r="O48" s="4">
        <v>59300</v>
      </c>
      <c r="P48" s="4">
        <v>-31400</v>
      </c>
      <c r="Q48" s="3">
        <v>42052</v>
      </c>
      <c r="R48" t="s">
        <v>42</v>
      </c>
      <c r="S48" t="s">
        <v>66</v>
      </c>
      <c r="T48" t="s">
        <v>89</v>
      </c>
      <c r="U48" t="s">
        <v>98</v>
      </c>
      <c r="V48" t="s">
        <v>46</v>
      </c>
      <c r="W48" t="s">
        <v>100</v>
      </c>
      <c r="X48">
        <v>0</v>
      </c>
      <c r="Y48">
        <v>1</v>
      </c>
      <c r="Z48" t="s">
        <v>68</v>
      </c>
      <c r="AA48">
        <v>2</v>
      </c>
      <c r="AB48">
        <v>1</v>
      </c>
      <c r="AC48" t="s">
        <v>55</v>
      </c>
      <c r="AD48" s="5">
        <v>55000</v>
      </c>
      <c r="AE48" s="4">
        <v>10000</v>
      </c>
      <c r="AF48" s="5">
        <v>10000</v>
      </c>
      <c r="AG48" s="4">
        <v>35000</v>
      </c>
      <c r="AH48" t="s">
        <v>143</v>
      </c>
      <c r="AI48" s="6" t="s">
        <v>151</v>
      </c>
      <c r="AJ48">
        <v>2008</v>
      </c>
      <c r="AK48" t="s">
        <v>48</v>
      </c>
      <c r="AL48" t="str">
        <f t="shared" si="0"/>
        <v>Medium</v>
      </c>
      <c r="AM48" t="str">
        <f t="shared" si="1"/>
        <v>Night</v>
      </c>
      <c r="AN48">
        <f t="shared" si="2"/>
        <v>1990</v>
      </c>
    </row>
    <row r="49" spans="1:40" x14ac:dyDescent="0.25">
      <c r="A49">
        <v>398</v>
      </c>
      <c r="B49">
        <v>53</v>
      </c>
      <c r="C49">
        <v>793948</v>
      </c>
      <c r="D49" s="3">
        <v>33227</v>
      </c>
      <c r="E49" t="s">
        <v>71</v>
      </c>
      <c r="F49" t="s">
        <v>61</v>
      </c>
      <c r="G49">
        <v>2000</v>
      </c>
      <c r="H49">
        <v>1396.43</v>
      </c>
      <c r="I49" s="4">
        <v>0</v>
      </c>
      <c r="J49">
        <v>448722</v>
      </c>
      <c r="K49" t="s">
        <v>184</v>
      </c>
      <c r="L49" t="s">
        <v>79</v>
      </c>
      <c r="M49" t="s">
        <v>96</v>
      </c>
      <c r="N49" t="s">
        <v>73</v>
      </c>
      <c r="O49" s="4">
        <v>21500</v>
      </c>
      <c r="P49" s="4">
        <v>0</v>
      </c>
      <c r="Q49" s="3">
        <v>42033</v>
      </c>
      <c r="R49" t="s">
        <v>42</v>
      </c>
      <c r="S49" t="s">
        <v>74</v>
      </c>
      <c r="T49" t="s">
        <v>89</v>
      </c>
      <c r="U49" t="s">
        <v>84</v>
      </c>
      <c r="V49" t="s">
        <v>93</v>
      </c>
      <c r="W49" t="s">
        <v>100</v>
      </c>
      <c r="X49">
        <v>16</v>
      </c>
      <c r="Y49">
        <v>1</v>
      </c>
      <c r="Z49" t="s">
        <v>48</v>
      </c>
      <c r="AA49">
        <v>2</v>
      </c>
      <c r="AB49">
        <v>1</v>
      </c>
      <c r="AC49" t="s">
        <v>55</v>
      </c>
      <c r="AD49" s="5">
        <v>47430</v>
      </c>
      <c r="AE49" s="4">
        <v>5270</v>
      </c>
      <c r="AF49" s="5">
        <v>5270</v>
      </c>
      <c r="AG49" s="4">
        <v>36890</v>
      </c>
      <c r="AH49" t="s">
        <v>94</v>
      </c>
      <c r="AI49" s="6" t="s">
        <v>95</v>
      </c>
      <c r="AJ49">
        <v>2000</v>
      </c>
      <c r="AK49" t="s">
        <v>68</v>
      </c>
      <c r="AL49" t="str">
        <f t="shared" si="0"/>
        <v>High</v>
      </c>
      <c r="AM49" t="str">
        <f t="shared" si="1"/>
        <v>Afternoon</v>
      </c>
      <c r="AN49">
        <f t="shared" si="2"/>
        <v>1990</v>
      </c>
    </row>
    <row r="50" spans="1:40" x14ac:dyDescent="0.25">
      <c r="A50">
        <v>134</v>
      </c>
      <c r="B50">
        <v>32</v>
      </c>
      <c r="C50">
        <v>614763</v>
      </c>
      <c r="D50" s="3">
        <v>33240</v>
      </c>
      <c r="E50" t="s">
        <v>71</v>
      </c>
      <c r="F50" t="s">
        <v>78</v>
      </c>
      <c r="G50">
        <v>500</v>
      </c>
      <c r="H50">
        <v>1612.43</v>
      </c>
      <c r="I50" s="4">
        <v>0</v>
      </c>
      <c r="J50">
        <v>456762</v>
      </c>
      <c r="K50" t="s">
        <v>184</v>
      </c>
      <c r="L50" t="s">
        <v>39</v>
      </c>
      <c r="M50" t="s">
        <v>92</v>
      </c>
      <c r="N50" t="s">
        <v>64</v>
      </c>
      <c r="O50" s="4">
        <v>36400</v>
      </c>
      <c r="P50" s="4">
        <v>0</v>
      </c>
      <c r="Q50" s="3">
        <v>42012</v>
      </c>
      <c r="R50" t="s">
        <v>42</v>
      </c>
      <c r="S50" t="s">
        <v>43</v>
      </c>
      <c r="T50" t="s">
        <v>89</v>
      </c>
      <c r="U50" t="s">
        <v>84</v>
      </c>
      <c r="V50" t="s">
        <v>57</v>
      </c>
      <c r="W50" t="s">
        <v>86</v>
      </c>
      <c r="X50">
        <v>2</v>
      </c>
      <c r="Y50">
        <v>1</v>
      </c>
      <c r="Z50" t="s">
        <v>55</v>
      </c>
      <c r="AA50">
        <v>2</v>
      </c>
      <c r="AB50">
        <v>1</v>
      </c>
      <c r="AC50" t="s">
        <v>48</v>
      </c>
      <c r="AD50" s="5">
        <v>64240</v>
      </c>
      <c r="AE50" s="4">
        <v>11680</v>
      </c>
      <c r="AF50" s="5">
        <v>11680</v>
      </c>
      <c r="AG50" s="4">
        <v>40880</v>
      </c>
      <c r="AH50" t="s">
        <v>132</v>
      </c>
      <c r="AI50" s="6" t="s">
        <v>133</v>
      </c>
      <c r="AJ50">
        <v>2015</v>
      </c>
      <c r="AK50" t="s">
        <v>68</v>
      </c>
      <c r="AL50" t="str">
        <f t="shared" si="0"/>
        <v>Low</v>
      </c>
      <c r="AM50" t="str">
        <f t="shared" si="1"/>
        <v>Night</v>
      </c>
      <c r="AN50">
        <f t="shared" si="2"/>
        <v>1991</v>
      </c>
    </row>
    <row r="51" spans="1:40" x14ac:dyDescent="0.25">
      <c r="A51">
        <v>162</v>
      </c>
      <c r="B51">
        <v>33</v>
      </c>
      <c r="C51">
        <v>790225</v>
      </c>
      <c r="D51" s="3">
        <v>33243</v>
      </c>
      <c r="E51" t="s">
        <v>37</v>
      </c>
      <c r="F51" t="s">
        <v>38</v>
      </c>
      <c r="G51">
        <v>500</v>
      </c>
      <c r="H51">
        <v>964.92</v>
      </c>
      <c r="I51" s="4">
        <v>0</v>
      </c>
      <c r="J51">
        <v>601581</v>
      </c>
      <c r="K51" t="s">
        <v>184</v>
      </c>
      <c r="L51" t="s">
        <v>79</v>
      </c>
      <c r="M51" t="s">
        <v>102</v>
      </c>
      <c r="N51" t="s">
        <v>53</v>
      </c>
      <c r="O51" s="4">
        <v>45700</v>
      </c>
      <c r="P51" s="4">
        <v>0</v>
      </c>
      <c r="Q51" s="3">
        <v>42044</v>
      </c>
      <c r="R51" t="s">
        <v>65</v>
      </c>
      <c r="S51" t="s">
        <v>66</v>
      </c>
      <c r="T51" t="s">
        <v>44</v>
      </c>
      <c r="U51" t="s">
        <v>84</v>
      </c>
      <c r="V51" t="s">
        <v>67</v>
      </c>
      <c r="W51" t="s">
        <v>100</v>
      </c>
      <c r="X51">
        <v>17</v>
      </c>
      <c r="Y51">
        <v>4</v>
      </c>
      <c r="Z51" t="s">
        <v>68</v>
      </c>
      <c r="AA51">
        <v>2</v>
      </c>
      <c r="AB51">
        <v>1</v>
      </c>
      <c r="AC51" t="s">
        <v>68</v>
      </c>
      <c r="AD51" s="5">
        <v>35300</v>
      </c>
      <c r="AE51" s="4">
        <v>3530</v>
      </c>
      <c r="AF51" s="5">
        <v>3530</v>
      </c>
      <c r="AG51" s="4">
        <v>28240</v>
      </c>
      <c r="AH51" t="s">
        <v>59</v>
      </c>
      <c r="AI51" s="6" t="s">
        <v>60</v>
      </c>
      <c r="AJ51">
        <v>1996</v>
      </c>
      <c r="AK51" t="s">
        <v>48</v>
      </c>
      <c r="AL51" t="str">
        <f t="shared" si="0"/>
        <v>Low</v>
      </c>
      <c r="AM51" t="str">
        <f t="shared" si="1"/>
        <v>Afternoon</v>
      </c>
      <c r="AN51">
        <f t="shared" si="2"/>
        <v>1991</v>
      </c>
    </row>
    <row r="52" spans="1:40" x14ac:dyDescent="0.25">
      <c r="A52">
        <v>149</v>
      </c>
      <c r="B52">
        <v>37</v>
      </c>
      <c r="C52">
        <v>990493</v>
      </c>
      <c r="D52" s="3">
        <v>33251</v>
      </c>
      <c r="E52" t="s">
        <v>71</v>
      </c>
      <c r="F52" t="s">
        <v>78</v>
      </c>
      <c r="G52">
        <v>500</v>
      </c>
      <c r="H52">
        <v>1415.68</v>
      </c>
      <c r="I52" s="4">
        <v>0</v>
      </c>
      <c r="J52">
        <v>603381</v>
      </c>
      <c r="K52" t="s">
        <v>185</v>
      </c>
      <c r="L52" t="s">
        <v>62</v>
      </c>
      <c r="M52" t="s">
        <v>85</v>
      </c>
      <c r="N52" t="s">
        <v>64</v>
      </c>
      <c r="O52" s="4">
        <v>0</v>
      </c>
      <c r="P52" s="4">
        <v>0</v>
      </c>
      <c r="Q52" s="3">
        <v>42047</v>
      </c>
      <c r="R52" t="s">
        <v>42</v>
      </c>
      <c r="S52" t="s">
        <v>43</v>
      </c>
      <c r="T52" t="s">
        <v>89</v>
      </c>
      <c r="U52" t="s">
        <v>84</v>
      </c>
      <c r="V52" t="s">
        <v>93</v>
      </c>
      <c r="W52" t="s">
        <v>100</v>
      </c>
      <c r="X52">
        <v>17</v>
      </c>
      <c r="Y52">
        <v>1</v>
      </c>
      <c r="Z52" t="s">
        <v>48</v>
      </c>
      <c r="AA52">
        <v>0</v>
      </c>
      <c r="AB52">
        <v>1</v>
      </c>
      <c r="AC52" t="s">
        <v>48</v>
      </c>
      <c r="AD52" s="5">
        <v>64800</v>
      </c>
      <c r="AE52" s="4">
        <v>10800</v>
      </c>
      <c r="AF52" s="5">
        <v>5400</v>
      </c>
      <c r="AG52" s="4">
        <v>48600</v>
      </c>
      <c r="AH52" t="s">
        <v>90</v>
      </c>
      <c r="AI52" s="6" t="s">
        <v>107</v>
      </c>
      <c r="AJ52">
        <v>1999</v>
      </c>
      <c r="AK52" t="s">
        <v>68</v>
      </c>
      <c r="AL52" t="str">
        <f t="shared" si="0"/>
        <v>Low</v>
      </c>
      <c r="AM52" t="str">
        <f t="shared" si="1"/>
        <v>Afternoon</v>
      </c>
      <c r="AN52">
        <f t="shared" si="2"/>
        <v>1991</v>
      </c>
    </row>
    <row r="53" spans="1:40" x14ac:dyDescent="0.25">
      <c r="A53">
        <v>204</v>
      </c>
      <c r="B53">
        <v>40</v>
      </c>
      <c r="C53">
        <v>540152</v>
      </c>
      <c r="D53" s="3">
        <v>33265</v>
      </c>
      <c r="E53" t="s">
        <v>71</v>
      </c>
      <c r="F53" t="s">
        <v>61</v>
      </c>
      <c r="G53">
        <v>500</v>
      </c>
      <c r="H53">
        <v>1256.2</v>
      </c>
      <c r="I53" s="4">
        <v>0</v>
      </c>
      <c r="J53">
        <v>448310</v>
      </c>
      <c r="K53" t="s">
        <v>184</v>
      </c>
      <c r="L53" t="s">
        <v>123</v>
      </c>
      <c r="M53" t="s">
        <v>63</v>
      </c>
      <c r="N53" t="s">
        <v>113</v>
      </c>
      <c r="O53" s="4">
        <v>0</v>
      </c>
      <c r="P53" s="4">
        <v>0</v>
      </c>
      <c r="Q53" s="3">
        <v>42011</v>
      </c>
      <c r="R53" t="s">
        <v>65</v>
      </c>
      <c r="S53" t="s">
        <v>43</v>
      </c>
      <c r="T53" t="s">
        <v>56</v>
      </c>
      <c r="U53" t="s">
        <v>98</v>
      </c>
      <c r="V53" t="s">
        <v>46</v>
      </c>
      <c r="W53" t="s">
        <v>103</v>
      </c>
      <c r="X53">
        <v>10</v>
      </c>
      <c r="Y53">
        <v>3</v>
      </c>
      <c r="Z53" t="s">
        <v>48</v>
      </c>
      <c r="AA53">
        <v>1</v>
      </c>
      <c r="AB53">
        <v>2</v>
      </c>
      <c r="AC53" t="s">
        <v>48</v>
      </c>
      <c r="AD53" s="5">
        <v>41700</v>
      </c>
      <c r="AE53" s="4">
        <v>8340</v>
      </c>
      <c r="AF53" s="5">
        <v>8340</v>
      </c>
      <c r="AG53" s="4">
        <v>25020</v>
      </c>
      <c r="AH53" t="s">
        <v>49</v>
      </c>
      <c r="AI53" s="6">
        <v>95</v>
      </c>
      <c r="AJ53">
        <v>2013</v>
      </c>
      <c r="AK53" t="s">
        <v>68</v>
      </c>
      <c r="AL53" t="str">
        <f t="shared" si="0"/>
        <v>Low</v>
      </c>
      <c r="AM53" t="str">
        <f t="shared" si="1"/>
        <v>Morning</v>
      </c>
      <c r="AN53">
        <f t="shared" si="2"/>
        <v>1991</v>
      </c>
    </row>
    <row r="54" spans="1:40" x14ac:dyDescent="0.25">
      <c r="A54">
        <v>292</v>
      </c>
      <c r="B54">
        <v>45</v>
      </c>
      <c r="C54">
        <v>808544</v>
      </c>
      <c r="D54" s="3">
        <v>33274</v>
      </c>
      <c r="E54" t="s">
        <v>71</v>
      </c>
      <c r="F54" t="s">
        <v>78</v>
      </c>
      <c r="G54">
        <v>1000</v>
      </c>
      <c r="H54">
        <v>1358.91</v>
      </c>
      <c r="I54" s="4">
        <v>0</v>
      </c>
      <c r="J54">
        <v>451470</v>
      </c>
      <c r="K54" t="s">
        <v>185</v>
      </c>
      <c r="L54" t="s">
        <v>101</v>
      </c>
      <c r="M54" t="s">
        <v>40</v>
      </c>
      <c r="N54" t="s">
        <v>73</v>
      </c>
      <c r="O54" s="4">
        <v>0</v>
      </c>
      <c r="P54" s="4">
        <v>0</v>
      </c>
      <c r="Q54" s="3">
        <v>42013</v>
      </c>
      <c r="R54" t="s">
        <v>54</v>
      </c>
      <c r="S54" t="s">
        <v>55</v>
      </c>
      <c r="T54" t="s">
        <v>142</v>
      </c>
      <c r="U54" t="s">
        <v>45</v>
      </c>
      <c r="V54" t="s">
        <v>93</v>
      </c>
      <c r="W54" t="s">
        <v>103</v>
      </c>
      <c r="X54">
        <v>4</v>
      </c>
      <c r="Y54">
        <v>1</v>
      </c>
      <c r="Z54" t="s">
        <v>68</v>
      </c>
      <c r="AA54">
        <v>0</v>
      </c>
      <c r="AB54">
        <v>2</v>
      </c>
      <c r="AC54" t="s">
        <v>55</v>
      </c>
      <c r="AD54" s="5">
        <v>7370</v>
      </c>
      <c r="AE54" s="4">
        <v>670</v>
      </c>
      <c r="AF54" s="5">
        <v>1340</v>
      </c>
      <c r="AG54" s="4">
        <v>5360</v>
      </c>
      <c r="AH54" t="s">
        <v>118</v>
      </c>
      <c r="AI54" s="6" t="s">
        <v>124</v>
      </c>
      <c r="AJ54">
        <v>1997</v>
      </c>
      <c r="AK54" t="s">
        <v>68</v>
      </c>
      <c r="AL54" t="str">
        <f t="shared" si="0"/>
        <v>Medium</v>
      </c>
      <c r="AM54" t="str">
        <f t="shared" si="1"/>
        <v>Night</v>
      </c>
      <c r="AN54">
        <f t="shared" si="2"/>
        <v>1991</v>
      </c>
    </row>
    <row r="55" spans="1:40" x14ac:dyDescent="0.25">
      <c r="A55">
        <v>413</v>
      </c>
      <c r="B55">
        <v>55</v>
      </c>
      <c r="C55">
        <v>115399</v>
      </c>
      <c r="D55" s="3">
        <v>33277</v>
      </c>
      <c r="E55" t="s">
        <v>51</v>
      </c>
      <c r="F55" t="s">
        <v>61</v>
      </c>
      <c r="G55">
        <v>2000</v>
      </c>
      <c r="H55">
        <v>1268.79</v>
      </c>
      <c r="I55" s="4">
        <v>0</v>
      </c>
      <c r="J55">
        <v>453148</v>
      </c>
      <c r="K55" t="s">
        <v>185</v>
      </c>
      <c r="L55" t="s">
        <v>39</v>
      </c>
      <c r="M55" t="s">
        <v>127</v>
      </c>
      <c r="N55" t="s">
        <v>64</v>
      </c>
      <c r="O55" s="4">
        <v>0</v>
      </c>
      <c r="P55" s="4">
        <v>-31000</v>
      </c>
      <c r="Q55" s="3">
        <v>42023</v>
      </c>
      <c r="R55" t="s">
        <v>42</v>
      </c>
      <c r="S55" t="s">
        <v>74</v>
      </c>
      <c r="T55" t="s">
        <v>89</v>
      </c>
      <c r="U55" t="s">
        <v>109</v>
      </c>
      <c r="V55" t="s">
        <v>93</v>
      </c>
      <c r="W55" t="s">
        <v>103</v>
      </c>
      <c r="X55">
        <v>15</v>
      </c>
      <c r="Y55">
        <v>1</v>
      </c>
      <c r="Z55" t="s">
        <v>55</v>
      </c>
      <c r="AA55">
        <v>2</v>
      </c>
      <c r="AB55">
        <v>2</v>
      </c>
      <c r="AC55" t="s">
        <v>55</v>
      </c>
      <c r="AD55" s="5">
        <v>98160</v>
      </c>
      <c r="AE55" s="4">
        <v>8180</v>
      </c>
      <c r="AF55" s="5">
        <v>16360</v>
      </c>
      <c r="AG55" s="4">
        <v>73620</v>
      </c>
      <c r="AH55" t="s">
        <v>69</v>
      </c>
      <c r="AI55" s="6" t="s">
        <v>70</v>
      </c>
      <c r="AJ55">
        <v>2011</v>
      </c>
      <c r="AK55" t="s">
        <v>48</v>
      </c>
      <c r="AL55" t="str">
        <f t="shared" si="0"/>
        <v>High</v>
      </c>
      <c r="AM55" t="str">
        <f t="shared" si="1"/>
        <v>Afternoon</v>
      </c>
      <c r="AN55">
        <f t="shared" si="2"/>
        <v>1991</v>
      </c>
    </row>
    <row r="56" spans="1:40" x14ac:dyDescent="0.25">
      <c r="A56">
        <v>121</v>
      </c>
      <c r="B56">
        <v>34</v>
      </c>
      <c r="C56">
        <v>571462</v>
      </c>
      <c r="D56" s="3">
        <v>33280</v>
      </c>
      <c r="E56" t="s">
        <v>51</v>
      </c>
      <c r="F56" t="s">
        <v>78</v>
      </c>
      <c r="G56">
        <v>500</v>
      </c>
      <c r="H56">
        <v>1285.42</v>
      </c>
      <c r="I56" s="4">
        <v>0</v>
      </c>
      <c r="J56">
        <v>465440</v>
      </c>
      <c r="K56" t="s">
        <v>185</v>
      </c>
      <c r="L56" t="s">
        <v>39</v>
      </c>
      <c r="M56" t="s">
        <v>96</v>
      </c>
      <c r="N56" t="s">
        <v>97</v>
      </c>
      <c r="O56" s="4">
        <v>0</v>
      </c>
      <c r="P56" s="4">
        <v>0</v>
      </c>
      <c r="Q56" s="3">
        <v>42025</v>
      </c>
      <c r="R56" t="s">
        <v>42</v>
      </c>
      <c r="S56" t="s">
        <v>74</v>
      </c>
      <c r="T56" t="s">
        <v>44</v>
      </c>
      <c r="U56" t="s">
        <v>84</v>
      </c>
      <c r="V56" t="s">
        <v>57</v>
      </c>
      <c r="W56" t="s">
        <v>120</v>
      </c>
      <c r="X56">
        <v>11</v>
      </c>
      <c r="Y56">
        <v>1</v>
      </c>
      <c r="Z56" t="s">
        <v>68</v>
      </c>
      <c r="AA56">
        <v>1</v>
      </c>
      <c r="AB56">
        <v>1</v>
      </c>
      <c r="AC56" t="s">
        <v>68</v>
      </c>
      <c r="AD56" s="5">
        <v>67300</v>
      </c>
      <c r="AE56" s="4">
        <v>6730</v>
      </c>
      <c r="AF56" s="5">
        <v>6730</v>
      </c>
      <c r="AG56" s="4">
        <v>53840</v>
      </c>
      <c r="AH56" t="s">
        <v>69</v>
      </c>
      <c r="AI56" s="6" t="s">
        <v>70</v>
      </c>
      <c r="AJ56">
        <v>2000</v>
      </c>
      <c r="AK56" t="s">
        <v>48</v>
      </c>
      <c r="AL56" t="str">
        <f t="shared" si="0"/>
        <v>Low</v>
      </c>
      <c r="AM56" t="str">
        <f t="shared" si="1"/>
        <v>Morning</v>
      </c>
      <c r="AN56">
        <f t="shared" si="2"/>
        <v>1991</v>
      </c>
    </row>
    <row r="57" spans="1:40" x14ac:dyDescent="0.25">
      <c r="A57">
        <v>107</v>
      </c>
      <c r="B57">
        <v>31</v>
      </c>
      <c r="C57">
        <v>154982</v>
      </c>
      <c r="D57" s="3">
        <v>33282</v>
      </c>
      <c r="E57" t="s">
        <v>71</v>
      </c>
      <c r="F57" t="s">
        <v>78</v>
      </c>
      <c r="G57">
        <v>2000</v>
      </c>
      <c r="H57">
        <v>1374.22</v>
      </c>
      <c r="I57" s="4">
        <v>0</v>
      </c>
      <c r="J57">
        <v>470603</v>
      </c>
      <c r="K57" t="s">
        <v>184</v>
      </c>
      <c r="L57" t="s">
        <v>62</v>
      </c>
      <c r="M57" t="s">
        <v>52</v>
      </c>
      <c r="N57" t="s">
        <v>53</v>
      </c>
      <c r="O57" s="4">
        <v>62000</v>
      </c>
      <c r="P57" s="4">
        <v>-63100</v>
      </c>
      <c r="Q57" s="3">
        <v>42061</v>
      </c>
      <c r="R57" t="s">
        <v>42</v>
      </c>
      <c r="S57" t="s">
        <v>66</v>
      </c>
      <c r="T57" t="s">
        <v>56</v>
      </c>
      <c r="U57" t="s">
        <v>45</v>
      </c>
      <c r="V57" t="s">
        <v>46</v>
      </c>
      <c r="W57" t="s">
        <v>100</v>
      </c>
      <c r="X57">
        <v>16</v>
      </c>
      <c r="Y57">
        <v>1</v>
      </c>
      <c r="Z57" t="s">
        <v>68</v>
      </c>
      <c r="AA57">
        <v>0</v>
      </c>
      <c r="AB57">
        <v>3</v>
      </c>
      <c r="AC57" t="s">
        <v>68</v>
      </c>
      <c r="AD57" s="5">
        <v>51260</v>
      </c>
      <c r="AE57" s="4">
        <v>9320</v>
      </c>
      <c r="AF57" s="5">
        <v>9320</v>
      </c>
      <c r="AG57" s="4">
        <v>32620</v>
      </c>
      <c r="AH57" t="s">
        <v>118</v>
      </c>
      <c r="AI57" s="6" t="s">
        <v>119</v>
      </c>
      <c r="AJ57">
        <v>2002</v>
      </c>
      <c r="AK57" t="s">
        <v>68</v>
      </c>
      <c r="AL57" t="str">
        <f t="shared" si="0"/>
        <v>High</v>
      </c>
      <c r="AM57" t="str">
        <f t="shared" si="1"/>
        <v>Afternoon</v>
      </c>
      <c r="AN57">
        <f t="shared" si="2"/>
        <v>1991</v>
      </c>
    </row>
    <row r="58" spans="1:40" x14ac:dyDescent="0.25">
      <c r="A58">
        <v>284</v>
      </c>
      <c r="B58">
        <v>48</v>
      </c>
      <c r="C58">
        <v>168260</v>
      </c>
      <c r="D58" s="3">
        <v>33298</v>
      </c>
      <c r="E58" t="s">
        <v>37</v>
      </c>
      <c r="F58" t="s">
        <v>38</v>
      </c>
      <c r="G58">
        <v>1000</v>
      </c>
      <c r="H58">
        <v>1168.8</v>
      </c>
      <c r="I58" s="4">
        <v>0</v>
      </c>
      <c r="J58">
        <v>444232</v>
      </c>
      <c r="K58" t="s">
        <v>184</v>
      </c>
      <c r="L58" t="s">
        <v>123</v>
      </c>
      <c r="M58" t="s">
        <v>83</v>
      </c>
      <c r="N58" t="s">
        <v>53</v>
      </c>
      <c r="O58" s="4">
        <v>0</v>
      </c>
      <c r="P58" s="4">
        <v>-42400</v>
      </c>
      <c r="Q58" s="3">
        <v>42063</v>
      </c>
      <c r="R58" t="s">
        <v>42</v>
      </c>
      <c r="S58" t="s">
        <v>43</v>
      </c>
      <c r="T58" t="s">
        <v>89</v>
      </c>
      <c r="U58" t="s">
        <v>98</v>
      </c>
      <c r="V58" t="s">
        <v>67</v>
      </c>
      <c r="W58" t="s">
        <v>120</v>
      </c>
      <c r="X58">
        <v>11</v>
      </c>
      <c r="Y58">
        <v>1</v>
      </c>
      <c r="Z58" t="s">
        <v>55</v>
      </c>
      <c r="AA58">
        <v>0</v>
      </c>
      <c r="AB58">
        <v>3</v>
      </c>
      <c r="AC58" t="s">
        <v>48</v>
      </c>
      <c r="AD58" s="5">
        <v>35750</v>
      </c>
      <c r="AE58" s="4">
        <v>6500</v>
      </c>
      <c r="AF58" s="5">
        <v>3250</v>
      </c>
      <c r="AG58" s="4">
        <v>26000</v>
      </c>
      <c r="AH58" t="s">
        <v>59</v>
      </c>
      <c r="AI58" s="6" t="s">
        <v>60</v>
      </c>
      <c r="AJ58">
        <v>2001</v>
      </c>
      <c r="AK58" t="s">
        <v>68</v>
      </c>
      <c r="AL58" t="str">
        <f t="shared" si="0"/>
        <v>Medium</v>
      </c>
      <c r="AM58" t="str">
        <f t="shared" si="1"/>
        <v>Morning</v>
      </c>
      <c r="AN58">
        <f t="shared" si="2"/>
        <v>1991</v>
      </c>
    </row>
    <row r="59" spans="1:40" x14ac:dyDescent="0.25">
      <c r="A59">
        <v>282</v>
      </c>
      <c r="B59">
        <v>48</v>
      </c>
      <c r="C59">
        <v>886473</v>
      </c>
      <c r="D59" s="3">
        <v>33307</v>
      </c>
      <c r="E59" t="s">
        <v>37</v>
      </c>
      <c r="F59" t="s">
        <v>78</v>
      </c>
      <c r="G59">
        <v>2000</v>
      </c>
      <c r="H59">
        <v>1422.56</v>
      </c>
      <c r="I59" s="4">
        <v>7000000</v>
      </c>
      <c r="J59">
        <v>473705</v>
      </c>
      <c r="K59" t="s">
        <v>184</v>
      </c>
      <c r="L59" t="s">
        <v>39</v>
      </c>
      <c r="M59" t="s">
        <v>85</v>
      </c>
      <c r="N59" t="s">
        <v>41</v>
      </c>
      <c r="O59" s="4">
        <v>26900</v>
      </c>
      <c r="P59" s="4">
        <v>-55300</v>
      </c>
      <c r="Q59" s="3">
        <v>42044</v>
      </c>
      <c r="R59" t="s">
        <v>54</v>
      </c>
      <c r="S59" t="s">
        <v>55</v>
      </c>
      <c r="T59" t="s">
        <v>56</v>
      </c>
      <c r="U59" t="s">
        <v>80</v>
      </c>
      <c r="V59" t="s">
        <v>93</v>
      </c>
      <c r="W59" t="s">
        <v>86</v>
      </c>
      <c r="X59">
        <v>7</v>
      </c>
      <c r="Y59">
        <v>1</v>
      </c>
      <c r="Z59" t="s">
        <v>55</v>
      </c>
      <c r="AA59">
        <v>1</v>
      </c>
      <c r="AB59">
        <v>2</v>
      </c>
      <c r="AC59" t="s">
        <v>68</v>
      </c>
      <c r="AD59" s="5">
        <v>3520</v>
      </c>
      <c r="AE59" s="4">
        <v>640</v>
      </c>
      <c r="AF59" s="5">
        <v>320</v>
      </c>
      <c r="AG59" s="4">
        <v>2560</v>
      </c>
      <c r="AH59" t="s">
        <v>81</v>
      </c>
      <c r="AI59" s="6" t="s">
        <v>116</v>
      </c>
      <c r="AJ59">
        <v>2013</v>
      </c>
      <c r="AK59" t="s">
        <v>68</v>
      </c>
      <c r="AL59" t="str">
        <f t="shared" si="0"/>
        <v>High</v>
      </c>
      <c r="AM59" t="str">
        <f t="shared" si="1"/>
        <v>Morning</v>
      </c>
      <c r="AN59">
        <f t="shared" si="2"/>
        <v>1991</v>
      </c>
    </row>
    <row r="60" spans="1:40" x14ac:dyDescent="0.25">
      <c r="A60">
        <v>285</v>
      </c>
      <c r="B60">
        <v>42</v>
      </c>
      <c r="C60">
        <v>545506</v>
      </c>
      <c r="D60" s="3">
        <v>33317</v>
      </c>
      <c r="E60" t="s">
        <v>51</v>
      </c>
      <c r="F60" t="s">
        <v>61</v>
      </c>
      <c r="G60">
        <v>500</v>
      </c>
      <c r="H60">
        <v>1389.13</v>
      </c>
      <c r="I60" s="4">
        <v>0</v>
      </c>
      <c r="J60">
        <v>452942</v>
      </c>
      <c r="K60" t="s">
        <v>185</v>
      </c>
      <c r="L60" t="s">
        <v>79</v>
      </c>
      <c r="M60" t="s">
        <v>96</v>
      </c>
      <c r="N60" t="s">
        <v>113</v>
      </c>
      <c r="O60" s="4">
        <v>63100</v>
      </c>
      <c r="P60" s="4">
        <v>-79400</v>
      </c>
      <c r="Q60" s="3">
        <v>42027</v>
      </c>
      <c r="R60" t="s">
        <v>42</v>
      </c>
      <c r="S60" t="s">
        <v>43</v>
      </c>
      <c r="T60" t="s">
        <v>89</v>
      </c>
      <c r="U60" t="s">
        <v>84</v>
      </c>
      <c r="V60" t="s">
        <v>57</v>
      </c>
      <c r="W60" t="s">
        <v>100</v>
      </c>
      <c r="X60">
        <v>13</v>
      </c>
      <c r="Y60">
        <v>1</v>
      </c>
      <c r="Z60" t="s">
        <v>68</v>
      </c>
      <c r="AA60">
        <v>0</v>
      </c>
      <c r="AB60">
        <v>3</v>
      </c>
      <c r="AC60" t="s">
        <v>55</v>
      </c>
      <c r="AD60" s="5">
        <v>52700</v>
      </c>
      <c r="AE60" s="4">
        <v>5270</v>
      </c>
      <c r="AF60" s="5">
        <v>10540</v>
      </c>
      <c r="AG60" s="4">
        <v>36890</v>
      </c>
      <c r="AH60" t="s">
        <v>94</v>
      </c>
      <c r="AI60" s="6" t="s">
        <v>130</v>
      </c>
      <c r="AJ60">
        <v>2005</v>
      </c>
      <c r="AK60" t="s">
        <v>68</v>
      </c>
      <c r="AL60" t="str">
        <f t="shared" si="0"/>
        <v>Low</v>
      </c>
      <c r="AM60" t="str">
        <f t="shared" si="1"/>
        <v>Afternoon</v>
      </c>
      <c r="AN60">
        <f t="shared" si="2"/>
        <v>1991</v>
      </c>
    </row>
    <row r="61" spans="1:40" x14ac:dyDescent="0.25">
      <c r="A61">
        <v>78</v>
      </c>
      <c r="B61">
        <v>31</v>
      </c>
      <c r="C61">
        <v>715202</v>
      </c>
      <c r="D61" s="3">
        <v>33330</v>
      </c>
      <c r="E61" t="s">
        <v>37</v>
      </c>
      <c r="F61" t="s">
        <v>38</v>
      </c>
      <c r="G61">
        <v>1000</v>
      </c>
      <c r="H61">
        <v>1377.23</v>
      </c>
      <c r="I61" s="4">
        <v>0</v>
      </c>
      <c r="J61">
        <v>440757</v>
      </c>
      <c r="K61" t="s">
        <v>184</v>
      </c>
      <c r="L61" t="s">
        <v>101</v>
      </c>
      <c r="M61" t="s">
        <v>72</v>
      </c>
      <c r="N61" t="s">
        <v>73</v>
      </c>
      <c r="O61" s="4">
        <v>72600</v>
      </c>
      <c r="P61" s="4">
        <v>0</v>
      </c>
      <c r="Q61" s="3">
        <v>42064</v>
      </c>
      <c r="R61" t="s">
        <v>65</v>
      </c>
      <c r="S61" t="s">
        <v>43</v>
      </c>
      <c r="T61" t="s">
        <v>56</v>
      </c>
      <c r="U61" t="s">
        <v>98</v>
      </c>
      <c r="V61" t="s">
        <v>67</v>
      </c>
      <c r="W61" t="s">
        <v>100</v>
      </c>
      <c r="X61">
        <v>1</v>
      </c>
      <c r="Y61">
        <v>3</v>
      </c>
      <c r="Z61" t="s">
        <v>55</v>
      </c>
      <c r="AA61">
        <v>2</v>
      </c>
      <c r="AB61">
        <v>1</v>
      </c>
      <c r="AC61" t="s">
        <v>55</v>
      </c>
      <c r="AD61" s="5">
        <v>52290</v>
      </c>
      <c r="AE61" s="4">
        <v>5810</v>
      </c>
      <c r="AF61" s="5">
        <v>11620</v>
      </c>
      <c r="AG61" s="4">
        <v>34860</v>
      </c>
      <c r="AH61" t="s">
        <v>87</v>
      </c>
      <c r="AI61" s="6" t="s">
        <v>117</v>
      </c>
      <c r="AJ61">
        <v>1997</v>
      </c>
      <c r="AK61" t="s">
        <v>68</v>
      </c>
      <c r="AL61" t="str">
        <f t="shared" si="0"/>
        <v>Medium</v>
      </c>
      <c r="AM61" t="str">
        <f t="shared" si="1"/>
        <v>Night</v>
      </c>
      <c r="AN61">
        <f t="shared" si="2"/>
        <v>1991</v>
      </c>
    </row>
    <row r="62" spans="1:40" x14ac:dyDescent="0.25">
      <c r="A62">
        <v>272</v>
      </c>
      <c r="B62">
        <v>41</v>
      </c>
      <c r="C62">
        <v>337158</v>
      </c>
      <c r="D62" s="3">
        <v>33336</v>
      </c>
      <c r="E62" t="s">
        <v>37</v>
      </c>
      <c r="F62" t="s">
        <v>38</v>
      </c>
      <c r="G62">
        <v>2000</v>
      </c>
      <c r="H62">
        <v>945.73</v>
      </c>
      <c r="I62" s="4">
        <v>5000000</v>
      </c>
      <c r="J62">
        <v>435663</v>
      </c>
      <c r="K62" t="s">
        <v>185</v>
      </c>
      <c r="L62" t="s">
        <v>39</v>
      </c>
      <c r="M62" t="s">
        <v>108</v>
      </c>
      <c r="N62" t="s">
        <v>97</v>
      </c>
      <c r="O62" s="4">
        <v>38600</v>
      </c>
      <c r="P62" s="4">
        <v>-42800</v>
      </c>
      <c r="Q62" s="3">
        <v>42039</v>
      </c>
      <c r="R62" t="s">
        <v>42</v>
      </c>
      <c r="S62" t="s">
        <v>74</v>
      </c>
      <c r="T62" t="s">
        <v>56</v>
      </c>
      <c r="U62" t="s">
        <v>84</v>
      </c>
      <c r="V62" t="s">
        <v>67</v>
      </c>
      <c r="W62" t="s">
        <v>75</v>
      </c>
      <c r="X62">
        <v>23</v>
      </c>
      <c r="Y62">
        <v>1</v>
      </c>
      <c r="Z62" t="s">
        <v>68</v>
      </c>
      <c r="AA62">
        <v>0</v>
      </c>
      <c r="AB62">
        <v>0</v>
      </c>
      <c r="AC62" t="s">
        <v>68</v>
      </c>
      <c r="AD62" s="5">
        <v>84100</v>
      </c>
      <c r="AE62" s="4">
        <v>16820</v>
      </c>
      <c r="AF62" s="5">
        <v>8410</v>
      </c>
      <c r="AG62" s="4">
        <v>58870</v>
      </c>
      <c r="AH62" t="s">
        <v>104</v>
      </c>
      <c r="AI62" s="6" t="s">
        <v>128</v>
      </c>
      <c r="AJ62">
        <v>2009</v>
      </c>
      <c r="AK62" t="s">
        <v>48</v>
      </c>
      <c r="AL62" t="str">
        <f t="shared" si="0"/>
        <v>High</v>
      </c>
      <c r="AM62" t="str">
        <f t="shared" si="1"/>
        <v>Evening</v>
      </c>
      <c r="AN62">
        <f t="shared" si="2"/>
        <v>1991</v>
      </c>
    </row>
    <row r="63" spans="1:40" x14ac:dyDescent="0.25">
      <c r="A63">
        <v>381</v>
      </c>
      <c r="B63">
        <v>55</v>
      </c>
      <c r="C63">
        <v>963761</v>
      </c>
      <c r="D63" s="3">
        <v>33341</v>
      </c>
      <c r="E63" t="s">
        <v>37</v>
      </c>
      <c r="F63" t="s">
        <v>78</v>
      </c>
      <c r="G63">
        <v>500</v>
      </c>
      <c r="H63">
        <v>1459.99</v>
      </c>
      <c r="I63" s="4">
        <v>0</v>
      </c>
      <c r="J63">
        <v>445856</v>
      </c>
      <c r="K63" t="s">
        <v>184</v>
      </c>
      <c r="L63" t="s">
        <v>39</v>
      </c>
      <c r="M63" t="s">
        <v>92</v>
      </c>
      <c r="N63" t="s">
        <v>97</v>
      </c>
      <c r="O63" s="4">
        <v>35900</v>
      </c>
      <c r="P63" s="4">
        <v>0</v>
      </c>
      <c r="Q63" s="3">
        <v>42016</v>
      </c>
      <c r="R63" t="s">
        <v>42</v>
      </c>
      <c r="S63" t="s">
        <v>66</v>
      </c>
      <c r="T63" t="s">
        <v>44</v>
      </c>
      <c r="U63" t="s">
        <v>84</v>
      </c>
      <c r="V63" t="s">
        <v>46</v>
      </c>
      <c r="W63" t="s">
        <v>120</v>
      </c>
      <c r="X63">
        <v>8</v>
      </c>
      <c r="Y63">
        <v>1</v>
      </c>
      <c r="Z63" t="s">
        <v>48</v>
      </c>
      <c r="AA63">
        <v>1</v>
      </c>
      <c r="AB63">
        <v>2</v>
      </c>
      <c r="AC63" t="s">
        <v>48</v>
      </c>
      <c r="AD63" s="5">
        <v>60600</v>
      </c>
      <c r="AE63" s="4">
        <v>12120</v>
      </c>
      <c r="AF63" s="5">
        <v>6060</v>
      </c>
      <c r="AG63" s="4">
        <v>42420</v>
      </c>
      <c r="AH63" t="s">
        <v>81</v>
      </c>
      <c r="AI63" s="6" t="s">
        <v>121</v>
      </c>
      <c r="AJ63">
        <v>2011</v>
      </c>
      <c r="AK63" t="s">
        <v>68</v>
      </c>
      <c r="AL63" t="str">
        <f t="shared" si="0"/>
        <v>Low</v>
      </c>
      <c r="AM63" t="str">
        <f t="shared" si="1"/>
        <v>Morning</v>
      </c>
      <c r="AN63">
        <f t="shared" si="2"/>
        <v>1991</v>
      </c>
    </row>
    <row r="64" spans="1:40" x14ac:dyDescent="0.25">
      <c r="A64">
        <v>211</v>
      </c>
      <c r="B64">
        <v>40</v>
      </c>
      <c r="C64">
        <v>253085</v>
      </c>
      <c r="D64" s="3">
        <v>33353</v>
      </c>
      <c r="E64" t="s">
        <v>71</v>
      </c>
      <c r="F64" t="s">
        <v>78</v>
      </c>
      <c r="G64">
        <v>1000</v>
      </c>
      <c r="H64">
        <v>1575.86</v>
      </c>
      <c r="I64" s="4">
        <v>0</v>
      </c>
      <c r="J64">
        <v>461275</v>
      </c>
      <c r="K64" t="s">
        <v>184</v>
      </c>
      <c r="L64" t="s">
        <v>62</v>
      </c>
      <c r="M64" t="s">
        <v>92</v>
      </c>
      <c r="N64" t="s">
        <v>64</v>
      </c>
      <c r="O64" s="4">
        <v>0</v>
      </c>
      <c r="P64" s="4">
        <v>0</v>
      </c>
      <c r="Q64" s="3">
        <v>42016</v>
      </c>
      <c r="R64" t="s">
        <v>54</v>
      </c>
      <c r="S64" t="s">
        <v>55</v>
      </c>
      <c r="T64" t="s">
        <v>142</v>
      </c>
      <c r="U64" t="s">
        <v>45</v>
      </c>
      <c r="V64" t="s">
        <v>93</v>
      </c>
      <c r="W64" t="s">
        <v>120</v>
      </c>
      <c r="X64">
        <v>3</v>
      </c>
      <c r="Y64">
        <v>1</v>
      </c>
      <c r="Z64" t="s">
        <v>68</v>
      </c>
      <c r="AA64">
        <v>1</v>
      </c>
      <c r="AB64">
        <v>1</v>
      </c>
      <c r="AC64" t="s">
        <v>68</v>
      </c>
      <c r="AD64" s="5">
        <v>3190</v>
      </c>
      <c r="AE64" s="4">
        <v>580</v>
      </c>
      <c r="AF64" s="5">
        <v>290</v>
      </c>
      <c r="AG64" s="4">
        <v>2320</v>
      </c>
      <c r="AH64" t="s">
        <v>90</v>
      </c>
      <c r="AI64" s="6" t="s">
        <v>91</v>
      </c>
      <c r="AJ64">
        <v>2004</v>
      </c>
      <c r="AK64" t="s">
        <v>68</v>
      </c>
      <c r="AL64" t="str">
        <f t="shared" si="0"/>
        <v>Medium</v>
      </c>
      <c r="AM64" t="str">
        <f t="shared" si="1"/>
        <v>Night</v>
      </c>
      <c r="AN64">
        <f t="shared" si="2"/>
        <v>1991</v>
      </c>
    </row>
    <row r="65" spans="1:40" x14ac:dyDescent="0.25">
      <c r="A65">
        <v>140</v>
      </c>
      <c r="B65">
        <v>36</v>
      </c>
      <c r="C65">
        <v>753056</v>
      </c>
      <c r="D65" s="3">
        <v>33361</v>
      </c>
      <c r="E65" t="s">
        <v>51</v>
      </c>
      <c r="F65" t="s">
        <v>38</v>
      </c>
      <c r="G65">
        <v>500</v>
      </c>
      <c r="H65">
        <v>1363.59</v>
      </c>
      <c r="I65" s="4">
        <v>0</v>
      </c>
      <c r="J65">
        <v>468303</v>
      </c>
      <c r="K65" t="s">
        <v>184</v>
      </c>
      <c r="L65" t="s">
        <v>123</v>
      </c>
      <c r="M65" t="s">
        <v>72</v>
      </c>
      <c r="N65" t="s">
        <v>113</v>
      </c>
      <c r="O65" s="4">
        <v>43200</v>
      </c>
      <c r="P65" s="4">
        <v>0</v>
      </c>
      <c r="Q65" s="3">
        <v>42043</v>
      </c>
      <c r="R65" t="s">
        <v>65</v>
      </c>
      <c r="S65" t="s">
        <v>66</v>
      </c>
      <c r="T65" t="s">
        <v>56</v>
      </c>
      <c r="U65" t="s">
        <v>98</v>
      </c>
      <c r="V65" t="s">
        <v>67</v>
      </c>
      <c r="W65" t="s">
        <v>58</v>
      </c>
      <c r="X65">
        <v>10</v>
      </c>
      <c r="Y65">
        <v>3</v>
      </c>
      <c r="Z65" t="s">
        <v>55</v>
      </c>
      <c r="AA65">
        <v>2</v>
      </c>
      <c r="AB65">
        <v>0</v>
      </c>
      <c r="AC65" t="s">
        <v>48</v>
      </c>
      <c r="AD65" s="5">
        <v>79500</v>
      </c>
      <c r="AE65" s="4">
        <v>7950</v>
      </c>
      <c r="AF65" s="5">
        <v>7950</v>
      </c>
      <c r="AG65" s="4">
        <v>63600</v>
      </c>
      <c r="AH65" t="s">
        <v>76</v>
      </c>
      <c r="AI65" s="6" t="s">
        <v>77</v>
      </c>
      <c r="AJ65">
        <v>2000</v>
      </c>
      <c r="AK65" t="s">
        <v>68</v>
      </c>
      <c r="AL65" t="str">
        <f t="shared" si="0"/>
        <v>Low</v>
      </c>
      <c r="AM65" t="str">
        <f t="shared" si="1"/>
        <v>Morning</v>
      </c>
      <c r="AN65">
        <f t="shared" si="2"/>
        <v>1991</v>
      </c>
    </row>
    <row r="66" spans="1:40" x14ac:dyDescent="0.25">
      <c r="A66">
        <v>137</v>
      </c>
      <c r="B66">
        <v>35</v>
      </c>
      <c r="C66">
        <v>645723</v>
      </c>
      <c r="D66" s="3">
        <v>33363</v>
      </c>
      <c r="E66" t="s">
        <v>37</v>
      </c>
      <c r="F66" t="s">
        <v>78</v>
      </c>
      <c r="G66">
        <v>500</v>
      </c>
      <c r="H66">
        <v>1107.07</v>
      </c>
      <c r="I66" s="4">
        <v>0</v>
      </c>
      <c r="J66">
        <v>478868</v>
      </c>
      <c r="K66" t="s">
        <v>184</v>
      </c>
      <c r="L66" t="s">
        <v>106</v>
      </c>
      <c r="M66" t="s">
        <v>108</v>
      </c>
      <c r="N66" t="s">
        <v>41</v>
      </c>
      <c r="O66" s="4">
        <v>0</v>
      </c>
      <c r="P66" s="4">
        <v>-45300</v>
      </c>
      <c r="Q66" s="3">
        <v>42039</v>
      </c>
      <c r="R66" t="s">
        <v>54</v>
      </c>
      <c r="S66" t="s">
        <v>55</v>
      </c>
      <c r="T66" t="s">
        <v>56</v>
      </c>
      <c r="U66" t="s">
        <v>45</v>
      </c>
      <c r="V66" t="s">
        <v>57</v>
      </c>
      <c r="W66" t="s">
        <v>100</v>
      </c>
      <c r="X66">
        <v>21</v>
      </c>
      <c r="Y66">
        <v>1</v>
      </c>
      <c r="Z66" t="s">
        <v>68</v>
      </c>
      <c r="AA66">
        <v>0</v>
      </c>
      <c r="AB66">
        <v>0</v>
      </c>
      <c r="AC66" t="s">
        <v>48</v>
      </c>
      <c r="AD66" s="5">
        <v>3300</v>
      </c>
      <c r="AE66" s="4">
        <v>600</v>
      </c>
      <c r="AF66" s="5">
        <v>600</v>
      </c>
      <c r="AG66" s="4">
        <v>2100</v>
      </c>
      <c r="AH66" t="s">
        <v>49</v>
      </c>
      <c r="AI66" s="6" t="s">
        <v>50</v>
      </c>
      <c r="AJ66">
        <v>2008</v>
      </c>
      <c r="AK66" t="s">
        <v>68</v>
      </c>
      <c r="AL66" t="str">
        <f t="shared" ref="AL66:AL129" si="3">IF(G66 &lt;= 1000, IF(G66 &lt;= 500, "Low", "Medium"), "High")</f>
        <v>Low</v>
      </c>
      <c r="AM66" t="str">
        <f t="shared" ref="AM66:AM129" si="4">IF(X66 &lt; 6, "Night", IF(X66 &lt; 12, "Morning", IF(X66 &lt; 18, "Afternoon", "Evening")))</f>
        <v>Evening</v>
      </c>
      <c r="AN66">
        <f t="shared" ref="AN66:AN129" si="5">YEAR(D66)</f>
        <v>1991</v>
      </c>
    </row>
    <row r="67" spans="1:40" x14ac:dyDescent="0.25">
      <c r="A67">
        <v>272</v>
      </c>
      <c r="B67">
        <v>41</v>
      </c>
      <c r="C67">
        <v>280709</v>
      </c>
      <c r="D67" s="3">
        <v>33364</v>
      </c>
      <c r="E67" t="s">
        <v>37</v>
      </c>
      <c r="F67" t="s">
        <v>78</v>
      </c>
      <c r="G67">
        <v>2000</v>
      </c>
      <c r="H67">
        <v>1608.34</v>
      </c>
      <c r="I67" s="4">
        <v>0</v>
      </c>
      <c r="J67">
        <v>466718</v>
      </c>
      <c r="K67" t="s">
        <v>184</v>
      </c>
      <c r="L67" t="s">
        <v>79</v>
      </c>
      <c r="M67" t="s">
        <v>134</v>
      </c>
      <c r="N67" t="s">
        <v>64</v>
      </c>
      <c r="O67" s="4">
        <v>33300</v>
      </c>
      <c r="P67" s="4">
        <v>-10600</v>
      </c>
      <c r="Q67" s="3">
        <v>42051</v>
      </c>
      <c r="R67" t="s">
        <v>42</v>
      </c>
      <c r="S67" t="s">
        <v>43</v>
      </c>
      <c r="T67" t="s">
        <v>44</v>
      </c>
      <c r="U67" t="s">
        <v>98</v>
      </c>
      <c r="V67" t="s">
        <v>67</v>
      </c>
      <c r="W67" t="s">
        <v>86</v>
      </c>
      <c r="X67">
        <v>19</v>
      </c>
      <c r="Y67">
        <v>1</v>
      </c>
      <c r="Z67" t="s">
        <v>55</v>
      </c>
      <c r="AA67">
        <v>1</v>
      </c>
      <c r="AB67">
        <v>1</v>
      </c>
      <c r="AC67" t="s">
        <v>55</v>
      </c>
      <c r="AD67" s="5">
        <v>71060</v>
      </c>
      <c r="AE67" s="4">
        <v>6460</v>
      </c>
      <c r="AF67" s="5">
        <v>12920</v>
      </c>
      <c r="AG67" s="4">
        <v>51680</v>
      </c>
      <c r="AH67" t="s">
        <v>49</v>
      </c>
      <c r="AI67" s="6" t="s">
        <v>50</v>
      </c>
      <c r="AJ67">
        <v>2010</v>
      </c>
      <c r="AK67" t="s">
        <v>68</v>
      </c>
      <c r="AL67" t="str">
        <f t="shared" si="3"/>
        <v>High</v>
      </c>
      <c r="AM67" t="str">
        <f t="shared" si="4"/>
        <v>Evening</v>
      </c>
      <c r="AN67">
        <f t="shared" si="5"/>
        <v>1991</v>
      </c>
    </row>
    <row r="68" spans="1:40" x14ac:dyDescent="0.25">
      <c r="A68">
        <v>122</v>
      </c>
      <c r="B68">
        <v>33</v>
      </c>
      <c r="C68">
        <v>553436</v>
      </c>
      <c r="D68" s="3">
        <v>33392</v>
      </c>
      <c r="E68" t="s">
        <v>71</v>
      </c>
      <c r="F68" t="s">
        <v>38</v>
      </c>
      <c r="G68">
        <v>500</v>
      </c>
      <c r="H68">
        <v>1236.5</v>
      </c>
      <c r="I68" s="4">
        <v>0</v>
      </c>
      <c r="J68">
        <v>619620</v>
      </c>
      <c r="K68" t="s">
        <v>185</v>
      </c>
      <c r="L68" t="s">
        <v>62</v>
      </c>
      <c r="M68" t="s">
        <v>92</v>
      </c>
      <c r="N68" t="s">
        <v>41</v>
      </c>
      <c r="O68" s="4">
        <v>0</v>
      </c>
      <c r="P68" s="4">
        <v>-48700</v>
      </c>
      <c r="Q68" s="3">
        <v>42047</v>
      </c>
      <c r="R68" t="s">
        <v>110</v>
      </c>
      <c r="S68" t="s">
        <v>55</v>
      </c>
      <c r="T68" t="s">
        <v>142</v>
      </c>
      <c r="U68" t="s">
        <v>80</v>
      </c>
      <c r="V68" t="s">
        <v>67</v>
      </c>
      <c r="W68" t="s">
        <v>100</v>
      </c>
      <c r="X68">
        <v>1</v>
      </c>
      <c r="Y68">
        <v>1</v>
      </c>
      <c r="Z68" t="s">
        <v>68</v>
      </c>
      <c r="AA68">
        <v>0</v>
      </c>
      <c r="AB68">
        <v>1</v>
      </c>
      <c r="AC68" t="s">
        <v>68</v>
      </c>
      <c r="AD68" s="5">
        <v>5060</v>
      </c>
      <c r="AE68" s="4">
        <v>460</v>
      </c>
      <c r="AF68" s="5">
        <v>920</v>
      </c>
      <c r="AG68" s="4">
        <v>3680</v>
      </c>
      <c r="AH68" t="s">
        <v>87</v>
      </c>
      <c r="AI68" s="6" t="s">
        <v>153</v>
      </c>
      <c r="AJ68">
        <v>2003</v>
      </c>
      <c r="AK68" t="s">
        <v>68</v>
      </c>
      <c r="AL68" t="str">
        <f t="shared" si="3"/>
        <v>Low</v>
      </c>
      <c r="AM68" t="str">
        <f t="shared" si="4"/>
        <v>Night</v>
      </c>
      <c r="AN68">
        <f t="shared" si="5"/>
        <v>1991</v>
      </c>
    </row>
    <row r="69" spans="1:40" x14ac:dyDescent="0.25">
      <c r="A69">
        <v>194</v>
      </c>
      <c r="B69">
        <v>34</v>
      </c>
      <c r="C69">
        <v>573572</v>
      </c>
      <c r="D69" s="3">
        <v>33405</v>
      </c>
      <c r="E69" t="s">
        <v>71</v>
      </c>
      <c r="F69" t="s">
        <v>61</v>
      </c>
      <c r="G69">
        <v>500</v>
      </c>
      <c r="H69">
        <v>1429.96</v>
      </c>
      <c r="I69" s="4">
        <v>0</v>
      </c>
      <c r="J69">
        <v>463307</v>
      </c>
      <c r="K69" t="s">
        <v>184</v>
      </c>
      <c r="L69" t="s">
        <v>123</v>
      </c>
      <c r="M69" t="s">
        <v>108</v>
      </c>
      <c r="N69" t="s">
        <v>41</v>
      </c>
      <c r="O69" s="4">
        <v>67800</v>
      </c>
      <c r="P69" s="4">
        <v>0</v>
      </c>
      <c r="Q69" s="3">
        <v>42016</v>
      </c>
      <c r="R69" t="s">
        <v>65</v>
      </c>
      <c r="S69" t="s">
        <v>66</v>
      </c>
      <c r="T69" t="s">
        <v>56</v>
      </c>
      <c r="U69" t="s">
        <v>109</v>
      </c>
      <c r="V69" t="s">
        <v>67</v>
      </c>
      <c r="W69" t="s">
        <v>103</v>
      </c>
      <c r="X69">
        <v>11</v>
      </c>
      <c r="Y69">
        <v>3</v>
      </c>
      <c r="Z69" t="s">
        <v>68</v>
      </c>
      <c r="AA69">
        <v>1</v>
      </c>
      <c r="AB69">
        <v>2</v>
      </c>
      <c r="AC69" t="s">
        <v>48</v>
      </c>
      <c r="AD69" s="5">
        <v>57200</v>
      </c>
      <c r="AE69" s="4">
        <v>11440</v>
      </c>
      <c r="AF69" s="5">
        <v>5720</v>
      </c>
      <c r="AG69" s="4">
        <v>40040</v>
      </c>
      <c r="AH69" t="s">
        <v>94</v>
      </c>
      <c r="AI69" s="6" t="s">
        <v>95</v>
      </c>
      <c r="AJ69">
        <v>2005</v>
      </c>
      <c r="AK69" t="s">
        <v>68</v>
      </c>
      <c r="AL69" t="str">
        <f t="shared" si="3"/>
        <v>Low</v>
      </c>
      <c r="AM69" t="str">
        <f t="shared" si="4"/>
        <v>Morning</v>
      </c>
      <c r="AN69">
        <f t="shared" si="5"/>
        <v>1991</v>
      </c>
    </row>
    <row r="70" spans="1:40" x14ac:dyDescent="0.25">
      <c r="A70">
        <v>398</v>
      </c>
      <c r="B70">
        <v>55</v>
      </c>
      <c r="C70">
        <v>815883</v>
      </c>
      <c r="D70" s="3">
        <v>33421</v>
      </c>
      <c r="E70" t="s">
        <v>37</v>
      </c>
      <c r="F70" t="s">
        <v>38</v>
      </c>
      <c r="G70">
        <v>2000</v>
      </c>
      <c r="H70">
        <v>1305.26</v>
      </c>
      <c r="I70" s="4">
        <v>0</v>
      </c>
      <c r="J70">
        <v>455482</v>
      </c>
      <c r="K70" t="s">
        <v>185</v>
      </c>
      <c r="L70" t="s">
        <v>39</v>
      </c>
      <c r="M70" t="s">
        <v>134</v>
      </c>
      <c r="N70" t="s">
        <v>97</v>
      </c>
      <c r="O70" s="4">
        <v>66200</v>
      </c>
      <c r="P70" s="4">
        <v>-49700</v>
      </c>
      <c r="Q70" s="3">
        <v>42012</v>
      </c>
      <c r="R70" t="s">
        <v>42</v>
      </c>
      <c r="S70" t="s">
        <v>66</v>
      </c>
      <c r="T70" t="s">
        <v>44</v>
      </c>
      <c r="U70" t="s">
        <v>84</v>
      </c>
      <c r="V70" t="s">
        <v>57</v>
      </c>
      <c r="W70" t="s">
        <v>100</v>
      </c>
      <c r="X70">
        <v>18</v>
      </c>
      <c r="Y70">
        <v>1</v>
      </c>
      <c r="Z70" t="s">
        <v>55</v>
      </c>
      <c r="AA70">
        <v>1</v>
      </c>
      <c r="AB70">
        <v>3</v>
      </c>
      <c r="AC70" t="s">
        <v>48</v>
      </c>
      <c r="AD70" s="5">
        <v>36740</v>
      </c>
      <c r="AE70" s="4">
        <v>3340</v>
      </c>
      <c r="AF70" s="5">
        <v>6680</v>
      </c>
      <c r="AG70" s="4">
        <v>26720</v>
      </c>
      <c r="AH70" t="s">
        <v>132</v>
      </c>
      <c r="AI70" s="6" t="s">
        <v>139</v>
      </c>
      <c r="AJ70">
        <v>1998</v>
      </c>
      <c r="AK70" t="s">
        <v>48</v>
      </c>
      <c r="AL70" t="str">
        <f t="shared" si="3"/>
        <v>High</v>
      </c>
      <c r="AM70" t="str">
        <f t="shared" si="4"/>
        <v>Evening</v>
      </c>
      <c r="AN70">
        <f t="shared" si="5"/>
        <v>1991</v>
      </c>
    </row>
    <row r="71" spans="1:40" x14ac:dyDescent="0.25">
      <c r="A71">
        <v>195</v>
      </c>
      <c r="B71">
        <v>37</v>
      </c>
      <c r="C71">
        <v>376879</v>
      </c>
      <c r="D71" s="3">
        <v>33430</v>
      </c>
      <c r="E71" t="s">
        <v>71</v>
      </c>
      <c r="F71" t="s">
        <v>61</v>
      </c>
      <c r="G71">
        <v>1000</v>
      </c>
      <c r="H71">
        <v>1406.52</v>
      </c>
      <c r="I71" s="4">
        <v>8000000</v>
      </c>
      <c r="J71">
        <v>619148</v>
      </c>
      <c r="K71" t="s">
        <v>185</v>
      </c>
      <c r="L71" t="s">
        <v>39</v>
      </c>
      <c r="M71" t="s">
        <v>83</v>
      </c>
      <c r="N71" t="s">
        <v>73</v>
      </c>
      <c r="O71" s="4">
        <v>0</v>
      </c>
      <c r="P71" s="4">
        <v>0</v>
      </c>
      <c r="Q71" s="3">
        <v>42032</v>
      </c>
      <c r="R71" t="s">
        <v>42</v>
      </c>
      <c r="S71" t="s">
        <v>43</v>
      </c>
      <c r="T71" t="s">
        <v>44</v>
      </c>
      <c r="U71" t="s">
        <v>109</v>
      </c>
      <c r="V71" t="s">
        <v>46</v>
      </c>
      <c r="W71" t="s">
        <v>75</v>
      </c>
      <c r="X71">
        <v>12</v>
      </c>
      <c r="Y71">
        <v>1</v>
      </c>
      <c r="Z71" t="s">
        <v>68</v>
      </c>
      <c r="AA71">
        <v>0</v>
      </c>
      <c r="AB71">
        <v>2</v>
      </c>
      <c r="AC71" t="s">
        <v>68</v>
      </c>
      <c r="AD71" s="5">
        <v>44200</v>
      </c>
      <c r="AE71" s="4">
        <v>4420</v>
      </c>
      <c r="AF71" s="5">
        <v>4420</v>
      </c>
      <c r="AG71" s="4">
        <v>35360</v>
      </c>
      <c r="AH71" t="s">
        <v>136</v>
      </c>
      <c r="AI71" s="6" t="s">
        <v>137</v>
      </c>
      <c r="AJ71">
        <v>2002</v>
      </c>
      <c r="AK71" t="s">
        <v>48</v>
      </c>
      <c r="AL71" t="str">
        <f t="shared" si="3"/>
        <v>Medium</v>
      </c>
      <c r="AM71" t="str">
        <f t="shared" si="4"/>
        <v>Afternoon</v>
      </c>
      <c r="AN71">
        <f t="shared" si="5"/>
        <v>1991</v>
      </c>
    </row>
    <row r="72" spans="1:40" x14ac:dyDescent="0.25">
      <c r="A72">
        <v>3</v>
      </c>
      <c r="B72">
        <v>38</v>
      </c>
      <c r="C72">
        <v>941851</v>
      </c>
      <c r="D72" s="3">
        <v>33435</v>
      </c>
      <c r="E72" t="s">
        <v>37</v>
      </c>
      <c r="F72" t="s">
        <v>78</v>
      </c>
      <c r="G72">
        <v>1000</v>
      </c>
      <c r="H72">
        <v>1310.8</v>
      </c>
      <c r="I72" s="4">
        <v>0</v>
      </c>
      <c r="J72">
        <v>431289</v>
      </c>
      <c r="K72" t="s">
        <v>184</v>
      </c>
      <c r="L72" t="s">
        <v>101</v>
      </c>
      <c r="M72" t="s">
        <v>40</v>
      </c>
      <c r="N72" t="s">
        <v>73</v>
      </c>
      <c r="O72" s="4">
        <v>0</v>
      </c>
      <c r="P72" s="4">
        <v>0</v>
      </c>
      <c r="Q72" s="3">
        <v>42057</v>
      </c>
      <c r="R72" t="s">
        <v>42</v>
      </c>
      <c r="S72" t="s">
        <v>74</v>
      </c>
      <c r="T72" t="s">
        <v>56</v>
      </c>
      <c r="U72" t="s">
        <v>84</v>
      </c>
      <c r="V72" t="s">
        <v>99</v>
      </c>
      <c r="W72" t="s">
        <v>120</v>
      </c>
      <c r="X72">
        <v>20</v>
      </c>
      <c r="Y72">
        <v>1</v>
      </c>
      <c r="Z72" t="s">
        <v>48</v>
      </c>
      <c r="AA72">
        <v>0</v>
      </c>
      <c r="AB72">
        <v>1</v>
      </c>
      <c r="AC72" t="s">
        <v>55</v>
      </c>
      <c r="AD72" s="5">
        <v>87200</v>
      </c>
      <c r="AE72" s="4">
        <v>17440</v>
      </c>
      <c r="AF72" s="5">
        <v>8720</v>
      </c>
      <c r="AG72" s="4">
        <v>61040</v>
      </c>
      <c r="AH72" t="s">
        <v>140</v>
      </c>
      <c r="AI72" s="6" t="s">
        <v>147</v>
      </c>
      <c r="AJ72">
        <v>2006</v>
      </c>
      <c r="AK72" t="s">
        <v>68</v>
      </c>
      <c r="AL72" t="str">
        <f t="shared" si="3"/>
        <v>Medium</v>
      </c>
      <c r="AM72" t="str">
        <f t="shared" si="4"/>
        <v>Evening</v>
      </c>
      <c r="AN72">
        <f t="shared" si="5"/>
        <v>1991</v>
      </c>
    </row>
    <row r="73" spans="1:40" x14ac:dyDescent="0.25">
      <c r="A73">
        <v>290</v>
      </c>
      <c r="B73">
        <v>45</v>
      </c>
      <c r="C73">
        <v>219028</v>
      </c>
      <c r="D73" s="3">
        <v>33437</v>
      </c>
      <c r="E73" t="s">
        <v>37</v>
      </c>
      <c r="F73" t="s">
        <v>61</v>
      </c>
      <c r="G73">
        <v>1000</v>
      </c>
      <c r="H73">
        <v>1311.3</v>
      </c>
      <c r="I73" s="4">
        <v>0</v>
      </c>
      <c r="J73">
        <v>451550</v>
      </c>
      <c r="K73" t="s">
        <v>184</v>
      </c>
      <c r="L73" t="s">
        <v>79</v>
      </c>
      <c r="M73" t="s">
        <v>52</v>
      </c>
      <c r="N73" t="s">
        <v>97</v>
      </c>
      <c r="O73" s="4">
        <v>38500</v>
      </c>
      <c r="P73" s="4">
        <v>0</v>
      </c>
      <c r="Q73" s="3">
        <v>42014</v>
      </c>
      <c r="R73" t="s">
        <v>65</v>
      </c>
      <c r="S73" t="s">
        <v>43</v>
      </c>
      <c r="T73" t="s">
        <v>44</v>
      </c>
      <c r="U73" t="s">
        <v>109</v>
      </c>
      <c r="V73" t="s">
        <v>67</v>
      </c>
      <c r="W73" t="s">
        <v>100</v>
      </c>
      <c r="X73">
        <v>23</v>
      </c>
      <c r="Y73">
        <v>3</v>
      </c>
      <c r="Z73" t="s">
        <v>48</v>
      </c>
      <c r="AA73">
        <v>0</v>
      </c>
      <c r="AB73">
        <v>0</v>
      </c>
      <c r="AC73" t="s">
        <v>48</v>
      </c>
      <c r="AD73" s="5">
        <v>52650</v>
      </c>
      <c r="AE73" s="4">
        <v>5850</v>
      </c>
      <c r="AF73" s="5">
        <v>5850</v>
      </c>
      <c r="AG73" s="4">
        <v>40950</v>
      </c>
      <c r="AH73" t="s">
        <v>104</v>
      </c>
      <c r="AI73" s="6" t="s">
        <v>105</v>
      </c>
      <c r="AJ73">
        <v>2001</v>
      </c>
      <c r="AK73" t="s">
        <v>48</v>
      </c>
      <c r="AL73" t="str">
        <f t="shared" si="3"/>
        <v>Medium</v>
      </c>
      <c r="AM73" t="str">
        <f t="shared" si="4"/>
        <v>Evening</v>
      </c>
      <c r="AN73">
        <f t="shared" si="5"/>
        <v>1991</v>
      </c>
    </row>
    <row r="74" spans="1:40" x14ac:dyDescent="0.25">
      <c r="A74">
        <v>463</v>
      </c>
      <c r="B74">
        <v>57</v>
      </c>
      <c r="C74">
        <v>407958</v>
      </c>
      <c r="D74" s="3">
        <v>33439</v>
      </c>
      <c r="E74" t="s">
        <v>71</v>
      </c>
      <c r="F74" t="s">
        <v>38</v>
      </c>
      <c r="G74">
        <v>500</v>
      </c>
      <c r="H74">
        <v>1063.67</v>
      </c>
      <c r="I74" s="4">
        <v>0</v>
      </c>
      <c r="J74">
        <v>463356</v>
      </c>
      <c r="K74" t="s">
        <v>185</v>
      </c>
      <c r="L74" t="s">
        <v>101</v>
      </c>
      <c r="M74" t="s">
        <v>96</v>
      </c>
      <c r="N74" t="s">
        <v>97</v>
      </c>
      <c r="O74" s="4">
        <v>0</v>
      </c>
      <c r="P74" s="4">
        <v>0</v>
      </c>
      <c r="Q74" s="3">
        <v>42038</v>
      </c>
      <c r="R74" t="s">
        <v>42</v>
      </c>
      <c r="S74" t="s">
        <v>74</v>
      </c>
      <c r="T74" t="s">
        <v>56</v>
      </c>
      <c r="U74" t="s">
        <v>45</v>
      </c>
      <c r="V74" t="s">
        <v>67</v>
      </c>
      <c r="W74" t="s">
        <v>86</v>
      </c>
      <c r="X74">
        <v>14</v>
      </c>
      <c r="Y74">
        <v>1</v>
      </c>
      <c r="Z74" t="s">
        <v>68</v>
      </c>
      <c r="AA74">
        <v>2</v>
      </c>
      <c r="AB74">
        <v>0</v>
      </c>
      <c r="AC74" t="s">
        <v>48</v>
      </c>
      <c r="AD74" s="5">
        <v>59400</v>
      </c>
      <c r="AE74" s="4">
        <v>6600</v>
      </c>
      <c r="AF74" s="5">
        <v>6600</v>
      </c>
      <c r="AG74" s="4">
        <v>46200</v>
      </c>
      <c r="AH74" t="s">
        <v>69</v>
      </c>
      <c r="AI74" s="6" t="s">
        <v>114</v>
      </c>
      <c r="AJ74">
        <v>1995</v>
      </c>
      <c r="AK74" t="s">
        <v>68</v>
      </c>
      <c r="AL74" t="str">
        <f t="shared" si="3"/>
        <v>Low</v>
      </c>
      <c r="AM74" t="str">
        <f t="shared" si="4"/>
        <v>Afternoon</v>
      </c>
      <c r="AN74">
        <f t="shared" si="5"/>
        <v>1991</v>
      </c>
    </row>
    <row r="75" spans="1:40" x14ac:dyDescent="0.25">
      <c r="A75">
        <v>121</v>
      </c>
      <c r="B75">
        <v>31</v>
      </c>
      <c r="C75">
        <v>439341</v>
      </c>
      <c r="D75" s="3">
        <v>33439</v>
      </c>
      <c r="E75" t="s">
        <v>51</v>
      </c>
      <c r="F75" t="s">
        <v>61</v>
      </c>
      <c r="G75">
        <v>1000</v>
      </c>
      <c r="H75">
        <v>1140.9100000000001</v>
      </c>
      <c r="I75" s="4">
        <v>0</v>
      </c>
      <c r="J75">
        <v>478388</v>
      </c>
      <c r="K75" t="s">
        <v>185</v>
      </c>
      <c r="L75" t="s">
        <v>79</v>
      </c>
      <c r="M75" t="s">
        <v>131</v>
      </c>
      <c r="N75" t="s">
        <v>53</v>
      </c>
      <c r="O75" s="4">
        <v>51300</v>
      </c>
      <c r="P75" s="4">
        <v>0</v>
      </c>
      <c r="Q75" s="3">
        <v>42050</v>
      </c>
      <c r="R75" t="s">
        <v>65</v>
      </c>
      <c r="S75" t="s">
        <v>43</v>
      </c>
      <c r="T75" t="s">
        <v>44</v>
      </c>
      <c r="U75" t="s">
        <v>84</v>
      </c>
      <c r="V75" t="s">
        <v>57</v>
      </c>
      <c r="W75" t="s">
        <v>103</v>
      </c>
      <c r="X75">
        <v>15</v>
      </c>
      <c r="Y75">
        <v>3</v>
      </c>
      <c r="Z75" t="s">
        <v>68</v>
      </c>
      <c r="AA75">
        <v>1</v>
      </c>
      <c r="AB75">
        <v>2</v>
      </c>
      <c r="AC75" t="s">
        <v>55</v>
      </c>
      <c r="AD75" s="5">
        <v>64300</v>
      </c>
      <c r="AE75" s="4">
        <v>6430</v>
      </c>
      <c r="AF75" s="5">
        <v>6430</v>
      </c>
      <c r="AG75" s="4">
        <v>51440</v>
      </c>
      <c r="AH75" t="s">
        <v>76</v>
      </c>
      <c r="AI75" s="6" t="s">
        <v>145</v>
      </c>
      <c r="AJ75">
        <v>2002</v>
      </c>
      <c r="AK75" t="s">
        <v>48</v>
      </c>
      <c r="AL75" t="str">
        <f t="shared" si="3"/>
        <v>Medium</v>
      </c>
      <c r="AM75" t="str">
        <f t="shared" si="4"/>
        <v>Afternoon</v>
      </c>
      <c r="AN75">
        <f t="shared" si="5"/>
        <v>1991</v>
      </c>
    </row>
    <row r="76" spans="1:40" x14ac:dyDescent="0.25">
      <c r="A76">
        <v>101</v>
      </c>
      <c r="B76">
        <v>26</v>
      </c>
      <c r="C76">
        <v>865839</v>
      </c>
      <c r="D76" s="3">
        <v>33452</v>
      </c>
      <c r="E76" t="s">
        <v>71</v>
      </c>
      <c r="F76" t="s">
        <v>78</v>
      </c>
      <c r="G76">
        <v>1000</v>
      </c>
      <c r="H76">
        <v>1371.88</v>
      </c>
      <c r="I76" s="4">
        <v>0</v>
      </c>
      <c r="J76">
        <v>462420</v>
      </c>
      <c r="K76" t="s">
        <v>184</v>
      </c>
      <c r="L76" t="s">
        <v>39</v>
      </c>
      <c r="M76" t="s">
        <v>85</v>
      </c>
      <c r="N76" t="s">
        <v>41</v>
      </c>
      <c r="O76" s="4">
        <v>0</v>
      </c>
      <c r="P76" s="4">
        <v>0</v>
      </c>
      <c r="Q76" s="3">
        <v>42039</v>
      </c>
      <c r="R76" t="s">
        <v>110</v>
      </c>
      <c r="S76" t="s">
        <v>55</v>
      </c>
      <c r="T76" t="s">
        <v>142</v>
      </c>
      <c r="U76" t="s">
        <v>80</v>
      </c>
      <c r="V76" t="s">
        <v>57</v>
      </c>
      <c r="W76" t="s">
        <v>75</v>
      </c>
      <c r="X76">
        <v>4</v>
      </c>
      <c r="Y76">
        <v>1</v>
      </c>
      <c r="Z76" t="s">
        <v>55</v>
      </c>
      <c r="AA76">
        <v>2</v>
      </c>
      <c r="AB76">
        <v>2</v>
      </c>
      <c r="AC76" t="s">
        <v>55</v>
      </c>
      <c r="AD76" s="5">
        <v>3190</v>
      </c>
      <c r="AE76" s="4">
        <v>580</v>
      </c>
      <c r="AF76" s="5">
        <v>580</v>
      </c>
      <c r="AG76" s="4">
        <v>2030</v>
      </c>
      <c r="AH76" t="s">
        <v>118</v>
      </c>
      <c r="AI76" s="6" t="s">
        <v>119</v>
      </c>
      <c r="AJ76">
        <v>1995</v>
      </c>
      <c r="AK76" t="s">
        <v>68</v>
      </c>
      <c r="AL76" t="str">
        <f t="shared" si="3"/>
        <v>Medium</v>
      </c>
      <c r="AM76" t="str">
        <f t="shared" si="4"/>
        <v>Night</v>
      </c>
      <c r="AN76">
        <f t="shared" si="5"/>
        <v>1991</v>
      </c>
    </row>
    <row r="77" spans="1:40" x14ac:dyDescent="0.25">
      <c r="A77">
        <v>253</v>
      </c>
      <c r="B77">
        <v>43</v>
      </c>
      <c r="C77">
        <v>582480</v>
      </c>
      <c r="D77" s="3">
        <v>33457</v>
      </c>
      <c r="E77" t="s">
        <v>71</v>
      </c>
      <c r="F77" t="s">
        <v>78</v>
      </c>
      <c r="G77">
        <v>500</v>
      </c>
      <c r="H77">
        <v>1187.01</v>
      </c>
      <c r="I77" s="4">
        <v>7000000</v>
      </c>
      <c r="J77">
        <v>613436</v>
      </c>
      <c r="K77" t="s">
        <v>184</v>
      </c>
      <c r="L77" t="s">
        <v>79</v>
      </c>
      <c r="M77" t="s">
        <v>83</v>
      </c>
      <c r="N77" t="s">
        <v>73</v>
      </c>
      <c r="O77" s="4">
        <v>46300</v>
      </c>
      <c r="P77" s="4">
        <v>-33000</v>
      </c>
      <c r="Q77" s="3">
        <v>42037</v>
      </c>
      <c r="R77" t="s">
        <v>54</v>
      </c>
      <c r="S77" t="s">
        <v>55</v>
      </c>
      <c r="T77" t="s">
        <v>142</v>
      </c>
      <c r="U77" t="s">
        <v>45</v>
      </c>
      <c r="V77" t="s">
        <v>67</v>
      </c>
      <c r="W77" t="s">
        <v>120</v>
      </c>
      <c r="X77">
        <v>9</v>
      </c>
      <c r="Y77">
        <v>1</v>
      </c>
      <c r="Z77" t="s">
        <v>68</v>
      </c>
      <c r="AA77">
        <v>0</v>
      </c>
      <c r="AB77">
        <v>1</v>
      </c>
      <c r="AC77" t="s">
        <v>55</v>
      </c>
      <c r="AD77" s="5">
        <v>3840</v>
      </c>
      <c r="AE77" s="4">
        <v>640</v>
      </c>
      <c r="AF77" s="5">
        <v>640</v>
      </c>
      <c r="AG77" s="4">
        <v>2560</v>
      </c>
      <c r="AH77" t="s">
        <v>76</v>
      </c>
      <c r="AI77" s="6" t="s">
        <v>77</v>
      </c>
      <c r="AJ77">
        <v>2014</v>
      </c>
      <c r="AK77" t="s">
        <v>68</v>
      </c>
      <c r="AL77" t="str">
        <f t="shared" si="3"/>
        <v>Low</v>
      </c>
      <c r="AM77" t="str">
        <f t="shared" si="4"/>
        <v>Morning</v>
      </c>
      <c r="AN77">
        <f t="shared" si="5"/>
        <v>1991</v>
      </c>
    </row>
    <row r="78" spans="1:40" x14ac:dyDescent="0.25">
      <c r="A78">
        <v>282</v>
      </c>
      <c r="B78">
        <v>46</v>
      </c>
      <c r="C78">
        <v>502634</v>
      </c>
      <c r="D78" s="3">
        <v>33467</v>
      </c>
      <c r="E78" t="s">
        <v>37</v>
      </c>
      <c r="F78" t="s">
        <v>61</v>
      </c>
      <c r="G78">
        <v>2000</v>
      </c>
      <c r="H78">
        <v>1558.86</v>
      </c>
      <c r="I78" s="4">
        <v>0</v>
      </c>
      <c r="J78">
        <v>450800</v>
      </c>
      <c r="K78" t="s">
        <v>185</v>
      </c>
      <c r="L78" t="s">
        <v>39</v>
      </c>
      <c r="M78" t="s">
        <v>92</v>
      </c>
      <c r="N78" t="s">
        <v>97</v>
      </c>
      <c r="O78" s="4">
        <v>51100</v>
      </c>
      <c r="P78" s="4">
        <v>-75100</v>
      </c>
      <c r="Q78" s="3">
        <v>42052</v>
      </c>
      <c r="R78" t="s">
        <v>42</v>
      </c>
      <c r="S78" t="s">
        <v>74</v>
      </c>
      <c r="T78" t="s">
        <v>56</v>
      </c>
      <c r="U78" t="s">
        <v>45</v>
      </c>
      <c r="V78" t="s">
        <v>67</v>
      </c>
      <c r="W78" t="s">
        <v>86</v>
      </c>
      <c r="X78">
        <v>2</v>
      </c>
      <c r="Y78">
        <v>1</v>
      </c>
      <c r="Z78" t="s">
        <v>55</v>
      </c>
      <c r="AA78">
        <v>2</v>
      </c>
      <c r="AB78">
        <v>2</v>
      </c>
      <c r="AC78" t="s">
        <v>68</v>
      </c>
      <c r="AD78" s="5">
        <v>69400</v>
      </c>
      <c r="AE78" s="4">
        <v>13880</v>
      </c>
      <c r="AF78" s="5">
        <v>6940</v>
      </c>
      <c r="AG78" s="4">
        <v>48580</v>
      </c>
      <c r="AH78" t="s">
        <v>132</v>
      </c>
      <c r="AI78" s="6" t="s">
        <v>138</v>
      </c>
      <c r="AJ78">
        <v>2012</v>
      </c>
      <c r="AK78" t="s">
        <v>68</v>
      </c>
      <c r="AL78" t="str">
        <f t="shared" si="3"/>
        <v>High</v>
      </c>
      <c r="AM78" t="str">
        <f t="shared" si="4"/>
        <v>Night</v>
      </c>
      <c r="AN78">
        <f t="shared" si="5"/>
        <v>1991</v>
      </c>
    </row>
    <row r="79" spans="1:40" x14ac:dyDescent="0.25">
      <c r="A79">
        <v>285</v>
      </c>
      <c r="B79">
        <v>44</v>
      </c>
      <c r="C79">
        <v>844117</v>
      </c>
      <c r="D79" s="3">
        <v>33471</v>
      </c>
      <c r="E79" t="s">
        <v>37</v>
      </c>
      <c r="F79" t="s">
        <v>38</v>
      </c>
      <c r="G79">
        <v>2000</v>
      </c>
      <c r="H79">
        <v>1144.3</v>
      </c>
      <c r="I79" s="4">
        <v>0</v>
      </c>
      <c r="J79">
        <v>609458</v>
      </c>
      <c r="K79" t="s">
        <v>185</v>
      </c>
      <c r="L79" t="s">
        <v>39</v>
      </c>
      <c r="M79" t="s">
        <v>96</v>
      </c>
      <c r="N79" t="s">
        <v>113</v>
      </c>
      <c r="O79" s="4">
        <v>52600</v>
      </c>
      <c r="P79" s="4">
        <v>0</v>
      </c>
      <c r="Q79" s="3">
        <v>42039</v>
      </c>
      <c r="R79" t="s">
        <v>54</v>
      </c>
      <c r="S79" t="s">
        <v>55</v>
      </c>
      <c r="T79" t="s">
        <v>56</v>
      </c>
      <c r="U79" t="s">
        <v>45</v>
      </c>
      <c r="V79" t="s">
        <v>93</v>
      </c>
      <c r="W79" t="s">
        <v>120</v>
      </c>
      <c r="X79">
        <v>3</v>
      </c>
      <c r="Y79">
        <v>1</v>
      </c>
      <c r="Z79" t="s">
        <v>48</v>
      </c>
      <c r="AA79">
        <v>1</v>
      </c>
      <c r="AB79">
        <v>0</v>
      </c>
      <c r="AC79" t="s">
        <v>55</v>
      </c>
      <c r="AD79" s="5">
        <v>5500</v>
      </c>
      <c r="AE79" s="4">
        <v>500</v>
      </c>
      <c r="AF79" s="5">
        <v>500</v>
      </c>
      <c r="AG79" s="4">
        <v>4500</v>
      </c>
      <c r="AH79" t="s">
        <v>140</v>
      </c>
      <c r="AI79" s="6" t="s">
        <v>141</v>
      </c>
      <c r="AJ79">
        <v>2010</v>
      </c>
      <c r="AK79" t="s">
        <v>68</v>
      </c>
      <c r="AL79" t="str">
        <f t="shared" si="3"/>
        <v>High</v>
      </c>
      <c r="AM79" t="str">
        <f t="shared" si="4"/>
        <v>Night</v>
      </c>
      <c r="AN79">
        <f t="shared" si="5"/>
        <v>1991</v>
      </c>
    </row>
    <row r="80" spans="1:40" x14ac:dyDescent="0.25">
      <c r="A80">
        <v>86</v>
      </c>
      <c r="B80">
        <v>28</v>
      </c>
      <c r="C80">
        <v>613226</v>
      </c>
      <c r="D80" s="3">
        <v>33472</v>
      </c>
      <c r="E80" t="s">
        <v>51</v>
      </c>
      <c r="F80" t="s">
        <v>61</v>
      </c>
      <c r="G80">
        <v>2000</v>
      </c>
      <c r="H80">
        <v>1595.07</v>
      </c>
      <c r="I80" s="4">
        <v>0</v>
      </c>
      <c r="J80">
        <v>439304</v>
      </c>
      <c r="K80" t="s">
        <v>185</v>
      </c>
      <c r="L80" t="s">
        <v>62</v>
      </c>
      <c r="M80" t="s">
        <v>115</v>
      </c>
      <c r="N80" t="s">
        <v>73</v>
      </c>
      <c r="O80" s="4">
        <v>75800</v>
      </c>
      <c r="P80" s="4">
        <v>0</v>
      </c>
      <c r="Q80" s="3">
        <v>42058</v>
      </c>
      <c r="R80" t="s">
        <v>42</v>
      </c>
      <c r="S80" t="s">
        <v>43</v>
      </c>
      <c r="T80" t="s">
        <v>56</v>
      </c>
      <c r="U80" t="s">
        <v>45</v>
      </c>
      <c r="V80" t="s">
        <v>57</v>
      </c>
      <c r="W80" t="s">
        <v>100</v>
      </c>
      <c r="X80">
        <v>19</v>
      </c>
      <c r="Y80">
        <v>1</v>
      </c>
      <c r="Z80" t="s">
        <v>48</v>
      </c>
      <c r="AA80">
        <v>0</v>
      </c>
      <c r="AB80">
        <v>2</v>
      </c>
      <c r="AC80" t="s">
        <v>48</v>
      </c>
      <c r="AD80" s="5">
        <v>70920</v>
      </c>
      <c r="AE80" s="4">
        <v>11820</v>
      </c>
      <c r="AF80" s="5">
        <v>11820</v>
      </c>
      <c r="AG80" s="4">
        <v>47280</v>
      </c>
      <c r="AH80" t="s">
        <v>136</v>
      </c>
      <c r="AI80" s="6" t="s">
        <v>137</v>
      </c>
      <c r="AJ80">
        <v>2002</v>
      </c>
      <c r="AK80" t="s">
        <v>68</v>
      </c>
      <c r="AL80" t="str">
        <f t="shared" si="3"/>
        <v>High</v>
      </c>
      <c r="AM80" t="str">
        <f t="shared" si="4"/>
        <v>Evening</v>
      </c>
      <c r="AN80">
        <f t="shared" si="5"/>
        <v>1991</v>
      </c>
    </row>
    <row r="81" spans="1:40" x14ac:dyDescent="0.25">
      <c r="A81">
        <v>392</v>
      </c>
      <c r="B81">
        <v>50</v>
      </c>
      <c r="C81">
        <v>556415</v>
      </c>
      <c r="D81" s="3">
        <v>33472</v>
      </c>
      <c r="E81" t="s">
        <v>37</v>
      </c>
      <c r="F81" t="s">
        <v>61</v>
      </c>
      <c r="G81">
        <v>2000</v>
      </c>
      <c r="H81">
        <v>1108.97</v>
      </c>
      <c r="I81" s="4">
        <v>0</v>
      </c>
      <c r="J81">
        <v>431496</v>
      </c>
      <c r="K81" t="s">
        <v>184</v>
      </c>
      <c r="L81" t="s">
        <v>62</v>
      </c>
      <c r="M81" t="s">
        <v>102</v>
      </c>
      <c r="N81" t="s">
        <v>113</v>
      </c>
      <c r="O81" s="4">
        <v>68400</v>
      </c>
      <c r="P81" s="4">
        <v>-66800</v>
      </c>
      <c r="Q81" s="3">
        <v>42018</v>
      </c>
      <c r="R81" t="s">
        <v>42</v>
      </c>
      <c r="S81" t="s">
        <v>43</v>
      </c>
      <c r="T81" t="s">
        <v>56</v>
      </c>
      <c r="U81" t="s">
        <v>98</v>
      </c>
      <c r="V81" t="s">
        <v>93</v>
      </c>
      <c r="W81" t="s">
        <v>86</v>
      </c>
      <c r="X81">
        <v>4</v>
      </c>
      <c r="Y81">
        <v>1</v>
      </c>
      <c r="Z81" t="s">
        <v>68</v>
      </c>
      <c r="AA81">
        <v>2</v>
      </c>
      <c r="AB81">
        <v>2</v>
      </c>
      <c r="AC81" t="s">
        <v>48</v>
      </c>
      <c r="AD81" s="5">
        <v>108030</v>
      </c>
      <c r="AE81" s="4">
        <v>16620</v>
      </c>
      <c r="AF81" s="5">
        <v>16620</v>
      </c>
      <c r="AG81" s="4">
        <v>74790</v>
      </c>
      <c r="AH81" t="s">
        <v>49</v>
      </c>
      <c r="AI81" s="6" t="s">
        <v>50</v>
      </c>
      <c r="AJ81">
        <v>2002</v>
      </c>
      <c r="AK81" t="s">
        <v>68</v>
      </c>
      <c r="AL81" t="str">
        <f t="shared" si="3"/>
        <v>High</v>
      </c>
      <c r="AM81" t="str">
        <f t="shared" si="4"/>
        <v>Night</v>
      </c>
      <c r="AN81">
        <f t="shared" si="5"/>
        <v>1991</v>
      </c>
    </row>
    <row r="82" spans="1:40" x14ac:dyDescent="0.25">
      <c r="A82">
        <v>101</v>
      </c>
      <c r="B82">
        <v>33</v>
      </c>
      <c r="C82">
        <v>552788</v>
      </c>
      <c r="D82" s="3">
        <v>33484</v>
      </c>
      <c r="E82" t="s">
        <v>71</v>
      </c>
      <c r="F82" t="s">
        <v>78</v>
      </c>
      <c r="G82">
        <v>1000</v>
      </c>
      <c r="H82">
        <v>1313.64</v>
      </c>
      <c r="I82" s="4">
        <v>0</v>
      </c>
      <c r="J82">
        <v>438617</v>
      </c>
      <c r="K82" t="s">
        <v>184</v>
      </c>
      <c r="L82" t="s">
        <v>112</v>
      </c>
      <c r="M82" t="s">
        <v>96</v>
      </c>
      <c r="N82" t="s">
        <v>73</v>
      </c>
      <c r="O82" s="4">
        <v>12100</v>
      </c>
      <c r="P82" s="4">
        <v>0</v>
      </c>
      <c r="Q82" s="3">
        <v>42045</v>
      </c>
      <c r="R82" t="s">
        <v>110</v>
      </c>
      <c r="S82" t="s">
        <v>55</v>
      </c>
      <c r="T82" t="s">
        <v>142</v>
      </c>
      <c r="U82" t="s">
        <v>80</v>
      </c>
      <c r="V82" t="s">
        <v>67</v>
      </c>
      <c r="W82" t="s">
        <v>100</v>
      </c>
      <c r="X82">
        <v>3</v>
      </c>
      <c r="Y82">
        <v>1</v>
      </c>
      <c r="Z82" t="s">
        <v>48</v>
      </c>
      <c r="AA82">
        <v>1</v>
      </c>
      <c r="AB82">
        <v>0</v>
      </c>
      <c r="AC82" t="s">
        <v>68</v>
      </c>
      <c r="AD82" s="5">
        <v>4290</v>
      </c>
      <c r="AE82" s="4">
        <v>780</v>
      </c>
      <c r="AF82" s="5">
        <v>390</v>
      </c>
      <c r="AG82" s="4">
        <v>3120</v>
      </c>
      <c r="AH82" t="s">
        <v>90</v>
      </c>
      <c r="AI82" s="6" t="s">
        <v>107</v>
      </c>
      <c r="AJ82">
        <v>1997</v>
      </c>
      <c r="AK82" t="s">
        <v>68</v>
      </c>
      <c r="AL82" t="str">
        <f t="shared" si="3"/>
        <v>Medium</v>
      </c>
      <c r="AM82" t="str">
        <f t="shared" si="4"/>
        <v>Night</v>
      </c>
      <c r="AN82">
        <f t="shared" si="5"/>
        <v>1991</v>
      </c>
    </row>
    <row r="83" spans="1:40" x14ac:dyDescent="0.25">
      <c r="A83">
        <v>64</v>
      </c>
      <c r="B83">
        <v>30</v>
      </c>
      <c r="C83">
        <v>159243</v>
      </c>
      <c r="D83" s="3">
        <v>33500</v>
      </c>
      <c r="E83" t="s">
        <v>71</v>
      </c>
      <c r="F83" t="s">
        <v>38</v>
      </c>
      <c r="G83">
        <v>2000</v>
      </c>
      <c r="H83">
        <v>1681.01</v>
      </c>
      <c r="I83" s="4">
        <v>0</v>
      </c>
      <c r="J83">
        <v>446174</v>
      </c>
      <c r="K83" t="s">
        <v>185</v>
      </c>
      <c r="L83" t="s">
        <v>123</v>
      </c>
      <c r="M83" t="s">
        <v>108</v>
      </c>
      <c r="N83" t="s">
        <v>64</v>
      </c>
      <c r="O83" s="4">
        <v>0</v>
      </c>
      <c r="P83" s="4">
        <v>-51100</v>
      </c>
      <c r="Q83" s="3">
        <v>42042</v>
      </c>
      <c r="R83" t="s">
        <v>110</v>
      </c>
      <c r="S83" t="s">
        <v>55</v>
      </c>
      <c r="T83" t="s">
        <v>56</v>
      </c>
      <c r="U83" t="s">
        <v>80</v>
      </c>
      <c r="V83" t="s">
        <v>46</v>
      </c>
      <c r="W83" t="s">
        <v>58</v>
      </c>
      <c r="X83">
        <v>16</v>
      </c>
      <c r="Y83">
        <v>1</v>
      </c>
      <c r="Z83" t="s">
        <v>68</v>
      </c>
      <c r="AA83">
        <v>2</v>
      </c>
      <c r="AB83">
        <v>1</v>
      </c>
      <c r="AC83" t="s">
        <v>68</v>
      </c>
      <c r="AD83" s="5">
        <v>4900</v>
      </c>
      <c r="AE83" s="4">
        <v>490</v>
      </c>
      <c r="AF83" s="5">
        <v>1470</v>
      </c>
      <c r="AG83" s="4">
        <v>2940</v>
      </c>
      <c r="AH83" t="s">
        <v>136</v>
      </c>
      <c r="AI83" s="6" t="s">
        <v>137</v>
      </c>
      <c r="AJ83">
        <v>2015</v>
      </c>
      <c r="AK83" t="s">
        <v>68</v>
      </c>
      <c r="AL83" t="str">
        <f t="shared" si="3"/>
        <v>High</v>
      </c>
      <c r="AM83" t="str">
        <f t="shared" si="4"/>
        <v>Afternoon</v>
      </c>
      <c r="AN83">
        <f t="shared" si="5"/>
        <v>1991</v>
      </c>
    </row>
    <row r="84" spans="1:40" x14ac:dyDescent="0.25">
      <c r="A84">
        <v>199</v>
      </c>
      <c r="B84">
        <v>38</v>
      </c>
      <c r="C84">
        <v>206004</v>
      </c>
      <c r="D84" s="3">
        <v>33507</v>
      </c>
      <c r="E84" t="s">
        <v>71</v>
      </c>
      <c r="F84" t="s">
        <v>38</v>
      </c>
      <c r="G84">
        <v>1000</v>
      </c>
      <c r="H84">
        <v>1281.25</v>
      </c>
      <c r="I84" s="4">
        <v>0</v>
      </c>
      <c r="J84">
        <v>467780</v>
      </c>
      <c r="K84" t="s">
        <v>184</v>
      </c>
      <c r="L84" t="s">
        <v>106</v>
      </c>
      <c r="M84" t="s">
        <v>83</v>
      </c>
      <c r="N84" t="s">
        <v>53</v>
      </c>
      <c r="O84" s="4">
        <v>0</v>
      </c>
      <c r="P84" s="4">
        <v>-53100</v>
      </c>
      <c r="Q84" s="3">
        <v>42039</v>
      </c>
      <c r="R84" t="s">
        <v>42</v>
      </c>
      <c r="S84" t="s">
        <v>74</v>
      </c>
      <c r="T84" t="s">
        <v>44</v>
      </c>
      <c r="U84" t="s">
        <v>45</v>
      </c>
      <c r="V84" t="s">
        <v>93</v>
      </c>
      <c r="W84" t="s">
        <v>47</v>
      </c>
      <c r="X84">
        <v>6</v>
      </c>
      <c r="Y84">
        <v>1</v>
      </c>
      <c r="Z84" t="s">
        <v>55</v>
      </c>
      <c r="AA84">
        <v>0</v>
      </c>
      <c r="AB84">
        <v>2</v>
      </c>
      <c r="AC84" t="s">
        <v>68</v>
      </c>
      <c r="AD84" s="5">
        <v>44440</v>
      </c>
      <c r="AE84" s="4">
        <v>8080</v>
      </c>
      <c r="AF84" s="5">
        <v>4040</v>
      </c>
      <c r="AG84" s="4">
        <v>32320</v>
      </c>
      <c r="AH84" t="s">
        <v>132</v>
      </c>
      <c r="AI84" s="6" t="s">
        <v>148</v>
      </c>
      <c r="AJ84">
        <v>2007</v>
      </c>
      <c r="AK84" t="s">
        <v>48</v>
      </c>
      <c r="AL84" t="str">
        <f t="shared" si="3"/>
        <v>Medium</v>
      </c>
      <c r="AM84" t="str">
        <f t="shared" si="4"/>
        <v>Morning</v>
      </c>
      <c r="AN84">
        <f t="shared" si="5"/>
        <v>1991</v>
      </c>
    </row>
    <row r="85" spans="1:40" x14ac:dyDescent="0.25">
      <c r="A85">
        <v>285</v>
      </c>
      <c r="B85">
        <v>47</v>
      </c>
      <c r="C85">
        <v>729534</v>
      </c>
      <c r="D85" s="3">
        <v>33511</v>
      </c>
      <c r="E85" t="s">
        <v>51</v>
      </c>
      <c r="F85" t="s">
        <v>61</v>
      </c>
      <c r="G85">
        <v>1000</v>
      </c>
      <c r="H85">
        <v>1216.68</v>
      </c>
      <c r="I85" s="4">
        <v>0</v>
      </c>
      <c r="J85">
        <v>610989</v>
      </c>
      <c r="K85" t="s">
        <v>184</v>
      </c>
      <c r="L85" t="s">
        <v>101</v>
      </c>
      <c r="M85" t="s">
        <v>63</v>
      </c>
      <c r="N85" t="s">
        <v>53</v>
      </c>
      <c r="O85" s="4">
        <v>55100</v>
      </c>
      <c r="P85" s="4">
        <v>0</v>
      </c>
      <c r="Q85" s="3">
        <v>42010</v>
      </c>
      <c r="R85" t="s">
        <v>54</v>
      </c>
      <c r="S85" t="s">
        <v>55</v>
      </c>
      <c r="T85" t="s">
        <v>142</v>
      </c>
      <c r="U85" t="s">
        <v>45</v>
      </c>
      <c r="V85" t="s">
        <v>46</v>
      </c>
      <c r="W85" t="s">
        <v>47</v>
      </c>
      <c r="X85">
        <v>8</v>
      </c>
      <c r="Y85">
        <v>1</v>
      </c>
      <c r="Z85" t="s">
        <v>68</v>
      </c>
      <c r="AA85">
        <v>1</v>
      </c>
      <c r="AB85">
        <v>1</v>
      </c>
      <c r="AC85" t="s">
        <v>68</v>
      </c>
      <c r="AD85" s="5">
        <v>2700</v>
      </c>
      <c r="AE85" s="4">
        <v>300</v>
      </c>
      <c r="AF85" s="5">
        <v>300</v>
      </c>
      <c r="AG85" s="4">
        <v>2100</v>
      </c>
      <c r="AH85" t="s">
        <v>104</v>
      </c>
      <c r="AI85" s="6" t="s">
        <v>105</v>
      </c>
      <c r="AJ85">
        <v>2013</v>
      </c>
      <c r="AK85" t="s">
        <v>68</v>
      </c>
      <c r="AL85" t="str">
        <f t="shared" si="3"/>
        <v>Medium</v>
      </c>
      <c r="AM85" t="str">
        <f t="shared" si="4"/>
        <v>Morning</v>
      </c>
      <c r="AN85">
        <f t="shared" si="5"/>
        <v>1991</v>
      </c>
    </row>
    <row r="86" spans="1:40" x14ac:dyDescent="0.25">
      <c r="A86">
        <v>438</v>
      </c>
      <c r="B86">
        <v>57</v>
      </c>
      <c r="C86">
        <v>714346</v>
      </c>
      <c r="D86" s="3">
        <v>33516</v>
      </c>
      <c r="E86" t="s">
        <v>37</v>
      </c>
      <c r="F86" t="s">
        <v>78</v>
      </c>
      <c r="G86">
        <v>500</v>
      </c>
      <c r="H86">
        <v>1119.29</v>
      </c>
      <c r="I86" s="4">
        <v>0</v>
      </c>
      <c r="J86">
        <v>616164</v>
      </c>
      <c r="K86" t="s">
        <v>184</v>
      </c>
      <c r="L86" t="s">
        <v>39</v>
      </c>
      <c r="M86" t="s">
        <v>52</v>
      </c>
      <c r="N86" t="s">
        <v>41</v>
      </c>
      <c r="O86" s="4">
        <v>0</v>
      </c>
      <c r="P86" s="4">
        <v>0</v>
      </c>
      <c r="Q86" s="3">
        <v>42019</v>
      </c>
      <c r="R86" t="s">
        <v>42</v>
      </c>
      <c r="S86" t="s">
        <v>43</v>
      </c>
      <c r="T86" t="s">
        <v>56</v>
      </c>
      <c r="U86" t="s">
        <v>45</v>
      </c>
      <c r="V86" t="s">
        <v>46</v>
      </c>
      <c r="W86" t="s">
        <v>100</v>
      </c>
      <c r="X86">
        <v>14</v>
      </c>
      <c r="Y86">
        <v>1</v>
      </c>
      <c r="Z86" t="s">
        <v>55</v>
      </c>
      <c r="AA86">
        <v>0</v>
      </c>
      <c r="AB86">
        <v>0</v>
      </c>
      <c r="AC86" t="s">
        <v>68</v>
      </c>
      <c r="AD86" s="5">
        <v>40700</v>
      </c>
      <c r="AE86" s="4">
        <v>4070</v>
      </c>
      <c r="AF86" s="5">
        <v>4070</v>
      </c>
      <c r="AG86" s="4">
        <v>32560</v>
      </c>
      <c r="AH86" t="s">
        <v>143</v>
      </c>
      <c r="AI86" s="6" t="s">
        <v>144</v>
      </c>
      <c r="AJ86">
        <v>2000</v>
      </c>
      <c r="AK86" t="s">
        <v>48</v>
      </c>
      <c r="AL86" t="str">
        <f t="shared" si="3"/>
        <v>Low</v>
      </c>
      <c r="AM86" t="str">
        <f t="shared" si="4"/>
        <v>Afternoon</v>
      </c>
      <c r="AN86">
        <f t="shared" si="5"/>
        <v>1991</v>
      </c>
    </row>
    <row r="87" spans="1:40" x14ac:dyDescent="0.25">
      <c r="A87">
        <v>156</v>
      </c>
      <c r="B87">
        <v>37</v>
      </c>
      <c r="C87">
        <v>371635</v>
      </c>
      <c r="D87" s="3">
        <v>33524</v>
      </c>
      <c r="E87" t="s">
        <v>37</v>
      </c>
      <c r="F87" t="s">
        <v>78</v>
      </c>
      <c r="G87">
        <v>1000</v>
      </c>
      <c r="H87">
        <v>1086.48</v>
      </c>
      <c r="I87" s="4">
        <v>6000000</v>
      </c>
      <c r="J87">
        <v>444903</v>
      </c>
      <c r="K87" t="s">
        <v>185</v>
      </c>
      <c r="L87" t="s">
        <v>79</v>
      </c>
      <c r="M87" t="s">
        <v>52</v>
      </c>
      <c r="N87" t="s">
        <v>73</v>
      </c>
      <c r="O87" s="4">
        <v>0</v>
      </c>
      <c r="P87" s="4">
        <v>-53800</v>
      </c>
      <c r="Q87" s="3">
        <v>42020</v>
      </c>
      <c r="R87" t="s">
        <v>65</v>
      </c>
      <c r="S87" t="s">
        <v>66</v>
      </c>
      <c r="T87" t="s">
        <v>89</v>
      </c>
      <c r="U87" t="s">
        <v>98</v>
      </c>
      <c r="V87" t="s">
        <v>67</v>
      </c>
      <c r="W87" t="s">
        <v>120</v>
      </c>
      <c r="X87">
        <v>17</v>
      </c>
      <c r="Y87">
        <v>3</v>
      </c>
      <c r="Z87" t="s">
        <v>55</v>
      </c>
      <c r="AA87">
        <v>1</v>
      </c>
      <c r="AB87">
        <v>1</v>
      </c>
      <c r="AC87" t="s">
        <v>48</v>
      </c>
      <c r="AD87" s="5">
        <v>77440</v>
      </c>
      <c r="AE87" s="4">
        <v>14080</v>
      </c>
      <c r="AF87" s="5">
        <v>7040</v>
      </c>
      <c r="AG87" s="4">
        <v>56320</v>
      </c>
      <c r="AH87" t="s">
        <v>118</v>
      </c>
      <c r="AI87" s="6" t="s">
        <v>119</v>
      </c>
      <c r="AJ87">
        <v>1999</v>
      </c>
      <c r="AK87" t="s">
        <v>68</v>
      </c>
      <c r="AL87" t="str">
        <f t="shared" si="3"/>
        <v>Medium</v>
      </c>
      <c r="AM87" t="str">
        <f t="shared" si="4"/>
        <v>Afternoon</v>
      </c>
      <c r="AN87">
        <f t="shared" si="5"/>
        <v>1991</v>
      </c>
    </row>
    <row r="88" spans="1:40" x14ac:dyDescent="0.25">
      <c r="A88">
        <v>247</v>
      </c>
      <c r="B88">
        <v>39</v>
      </c>
      <c r="C88">
        <v>599031</v>
      </c>
      <c r="D88" s="3">
        <v>33540</v>
      </c>
      <c r="E88" t="s">
        <v>51</v>
      </c>
      <c r="F88" t="s">
        <v>61</v>
      </c>
      <c r="G88">
        <v>500</v>
      </c>
      <c r="H88">
        <v>1558.29</v>
      </c>
      <c r="I88" s="4">
        <v>0</v>
      </c>
      <c r="J88">
        <v>456781</v>
      </c>
      <c r="K88" t="s">
        <v>184</v>
      </c>
      <c r="L88" t="s">
        <v>101</v>
      </c>
      <c r="M88" t="s">
        <v>108</v>
      </c>
      <c r="N88" t="s">
        <v>73</v>
      </c>
      <c r="O88" s="4">
        <v>0</v>
      </c>
      <c r="P88" s="4">
        <v>-49300</v>
      </c>
      <c r="Q88" s="3">
        <v>42051</v>
      </c>
      <c r="R88" t="s">
        <v>54</v>
      </c>
      <c r="S88" t="s">
        <v>55</v>
      </c>
      <c r="T88" t="s">
        <v>142</v>
      </c>
      <c r="U88" t="s">
        <v>45</v>
      </c>
      <c r="V88" t="s">
        <v>93</v>
      </c>
      <c r="W88" t="s">
        <v>86</v>
      </c>
      <c r="X88">
        <v>5</v>
      </c>
      <c r="Y88">
        <v>1</v>
      </c>
      <c r="Z88" t="s">
        <v>48</v>
      </c>
      <c r="AA88">
        <v>1</v>
      </c>
      <c r="AB88">
        <v>2</v>
      </c>
      <c r="AC88" t="s">
        <v>55</v>
      </c>
      <c r="AD88" s="5">
        <v>7700</v>
      </c>
      <c r="AE88" s="4">
        <v>770</v>
      </c>
      <c r="AF88" s="5">
        <v>1540</v>
      </c>
      <c r="AG88" s="4">
        <v>5390</v>
      </c>
      <c r="AH88" t="s">
        <v>49</v>
      </c>
      <c r="AI88" s="6">
        <v>93</v>
      </c>
      <c r="AJ88">
        <v>2000</v>
      </c>
      <c r="AK88" t="s">
        <v>68</v>
      </c>
      <c r="AL88" t="str">
        <f t="shared" si="3"/>
        <v>Low</v>
      </c>
      <c r="AM88" t="str">
        <f t="shared" si="4"/>
        <v>Night</v>
      </c>
      <c r="AN88">
        <f t="shared" si="5"/>
        <v>1991</v>
      </c>
    </row>
    <row r="89" spans="1:40" x14ac:dyDescent="0.25">
      <c r="A89">
        <v>332</v>
      </c>
      <c r="B89">
        <v>47</v>
      </c>
      <c r="C89">
        <v>994538</v>
      </c>
      <c r="D89" s="3">
        <v>33543</v>
      </c>
      <c r="E89" t="s">
        <v>71</v>
      </c>
      <c r="F89" t="s">
        <v>61</v>
      </c>
      <c r="G89">
        <v>2000</v>
      </c>
      <c r="H89">
        <v>1083.01</v>
      </c>
      <c r="I89" s="4">
        <v>0</v>
      </c>
      <c r="J89">
        <v>448882</v>
      </c>
      <c r="K89" t="s">
        <v>185</v>
      </c>
      <c r="L89" t="s">
        <v>39</v>
      </c>
      <c r="M89" t="s">
        <v>40</v>
      </c>
      <c r="N89" t="s">
        <v>53</v>
      </c>
      <c r="O89" s="4">
        <v>91900</v>
      </c>
      <c r="P89" s="4">
        <v>0</v>
      </c>
      <c r="Q89" s="3">
        <v>42035</v>
      </c>
      <c r="R89" t="s">
        <v>65</v>
      </c>
      <c r="S89" t="s">
        <v>74</v>
      </c>
      <c r="T89" t="s">
        <v>44</v>
      </c>
      <c r="U89" t="s">
        <v>45</v>
      </c>
      <c r="V89" t="s">
        <v>93</v>
      </c>
      <c r="W89" t="s">
        <v>75</v>
      </c>
      <c r="X89">
        <v>22</v>
      </c>
      <c r="Y89">
        <v>4</v>
      </c>
      <c r="Z89" t="s">
        <v>48</v>
      </c>
      <c r="AA89">
        <v>2</v>
      </c>
      <c r="AB89">
        <v>0</v>
      </c>
      <c r="AC89" t="s">
        <v>55</v>
      </c>
      <c r="AD89" s="5">
        <v>71760</v>
      </c>
      <c r="AE89" s="4">
        <v>11040</v>
      </c>
      <c r="AF89" s="5">
        <v>11040</v>
      </c>
      <c r="AG89" s="4">
        <v>49680</v>
      </c>
      <c r="AH89" t="s">
        <v>136</v>
      </c>
      <c r="AI89" s="6" t="s">
        <v>155</v>
      </c>
      <c r="AJ89">
        <v>2010</v>
      </c>
      <c r="AK89" t="s">
        <v>48</v>
      </c>
      <c r="AL89" t="str">
        <f t="shared" si="3"/>
        <v>High</v>
      </c>
      <c r="AM89" t="str">
        <f t="shared" si="4"/>
        <v>Evening</v>
      </c>
      <c r="AN89">
        <f t="shared" si="5"/>
        <v>1991</v>
      </c>
    </row>
    <row r="90" spans="1:40" x14ac:dyDescent="0.25">
      <c r="A90">
        <v>233</v>
      </c>
      <c r="B90">
        <v>37</v>
      </c>
      <c r="C90">
        <v>876714</v>
      </c>
      <c r="D90" s="3">
        <v>33545</v>
      </c>
      <c r="E90" t="s">
        <v>71</v>
      </c>
      <c r="F90" t="s">
        <v>61</v>
      </c>
      <c r="G90">
        <v>2000</v>
      </c>
      <c r="H90">
        <v>1603.42</v>
      </c>
      <c r="I90" s="4">
        <v>0</v>
      </c>
      <c r="J90">
        <v>616637</v>
      </c>
      <c r="K90" t="s">
        <v>184</v>
      </c>
      <c r="L90" t="s">
        <v>106</v>
      </c>
      <c r="M90" t="s">
        <v>63</v>
      </c>
      <c r="N90" t="s">
        <v>97</v>
      </c>
      <c r="O90" s="4">
        <v>61600</v>
      </c>
      <c r="P90" s="4">
        <v>-30200</v>
      </c>
      <c r="Q90" s="3">
        <v>42041</v>
      </c>
      <c r="R90" t="s">
        <v>42</v>
      </c>
      <c r="S90" t="s">
        <v>74</v>
      </c>
      <c r="T90" t="s">
        <v>89</v>
      </c>
      <c r="U90" t="s">
        <v>84</v>
      </c>
      <c r="V90" t="s">
        <v>67</v>
      </c>
      <c r="W90" t="s">
        <v>47</v>
      </c>
      <c r="X90">
        <v>17</v>
      </c>
      <c r="Y90">
        <v>1</v>
      </c>
      <c r="Z90" t="s">
        <v>48</v>
      </c>
      <c r="AA90">
        <v>0</v>
      </c>
      <c r="AB90">
        <v>2</v>
      </c>
      <c r="AC90" t="s">
        <v>48</v>
      </c>
      <c r="AD90" s="5">
        <v>80520</v>
      </c>
      <c r="AE90" s="4">
        <v>13420</v>
      </c>
      <c r="AF90" s="5">
        <v>6710</v>
      </c>
      <c r="AG90" s="4">
        <v>60390</v>
      </c>
      <c r="AH90" t="s">
        <v>94</v>
      </c>
      <c r="AI90" s="6" t="s">
        <v>130</v>
      </c>
      <c r="AJ90">
        <v>2005</v>
      </c>
      <c r="AK90" t="s">
        <v>68</v>
      </c>
      <c r="AL90" t="str">
        <f t="shared" si="3"/>
        <v>High</v>
      </c>
      <c r="AM90" t="str">
        <f t="shared" si="4"/>
        <v>Afternoon</v>
      </c>
      <c r="AN90">
        <f t="shared" si="5"/>
        <v>1991</v>
      </c>
    </row>
    <row r="91" spans="1:40" x14ac:dyDescent="0.25">
      <c r="A91">
        <v>97</v>
      </c>
      <c r="B91">
        <v>26</v>
      </c>
      <c r="C91">
        <v>225865</v>
      </c>
      <c r="D91" s="3">
        <v>33546</v>
      </c>
      <c r="E91" t="s">
        <v>71</v>
      </c>
      <c r="F91" t="s">
        <v>38</v>
      </c>
      <c r="G91">
        <v>1000</v>
      </c>
      <c r="H91">
        <v>1252.08</v>
      </c>
      <c r="I91" s="4">
        <v>0</v>
      </c>
      <c r="J91">
        <v>465456</v>
      </c>
      <c r="K91" t="s">
        <v>185</v>
      </c>
      <c r="L91" t="s">
        <v>112</v>
      </c>
      <c r="M91" t="s">
        <v>102</v>
      </c>
      <c r="N91" t="s">
        <v>113</v>
      </c>
      <c r="O91" s="4">
        <v>0</v>
      </c>
      <c r="P91" s="4">
        <v>0</v>
      </c>
      <c r="Q91" s="3">
        <v>42043</v>
      </c>
      <c r="R91" t="s">
        <v>65</v>
      </c>
      <c r="S91" t="s">
        <v>66</v>
      </c>
      <c r="T91" t="s">
        <v>44</v>
      </c>
      <c r="U91" t="s">
        <v>98</v>
      </c>
      <c r="V91" t="s">
        <v>57</v>
      </c>
      <c r="W91" t="s">
        <v>86</v>
      </c>
      <c r="X91">
        <v>4</v>
      </c>
      <c r="Y91">
        <v>2</v>
      </c>
      <c r="Z91" t="s">
        <v>48</v>
      </c>
      <c r="AA91">
        <v>2</v>
      </c>
      <c r="AB91">
        <v>2</v>
      </c>
      <c r="AC91" t="s">
        <v>68</v>
      </c>
      <c r="AD91" s="5">
        <v>50400</v>
      </c>
      <c r="AE91" s="4">
        <v>10080</v>
      </c>
      <c r="AF91" s="5">
        <v>5040</v>
      </c>
      <c r="AG91" s="4">
        <v>35280</v>
      </c>
      <c r="AH91" t="s">
        <v>140</v>
      </c>
      <c r="AI91" s="6" t="s">
        <v>146</v>
      </c>
      <c r="AJ91">
        <v>2000</v>
      </c>
      <c r="AK91" t="s">
        <v>48</v>
      </c>
      <c r="AL91" t="str">
        <f t="shared" si="3"/>
        <v>Medium</v>
      </c>
      <c r="AM91" t="str">
        <f t="shared" si="4"/>
        <v>Night</v>
      </c>
      <c r="AN91">
        <f t="shared" si="5"/>
        <v>1991</v>
      </c>
    </row>
    <row r="92" spans="1:40" x14ac:dyDescent="0.25">
      <c r="A92">
        <v>64</v>
      </c>
      <c r="B92">
        <v>28</v>
      </c>
      <c r="C92">
        <v>342830</v>
      </c>
      <c r="D92" s="3">
        <v>33551</v>
      </c>
      <c r="E92" t="s">
        <v>71</v>
      </c>
      <c r="F92" t="s">
        <v>78</v>
      </c>
      <c r="G92">
        <v>1000</v>
      </c>
      <c r="H92">
        <v>1468.82</v>
      </c>
      <c r="I92" s="4">
        <v>0</v>
      </c>
      <c r="J92">
        <v>474731</v>
      </c>
      <c r="K92" t="s">
        <v>185</v>
      </c>
      <c r="L92" t="s">
        <v>123</v>
      </c>
      <c r="M92" t="s">
        <v>122</v>
      </c>
      <c r="N92" t="s">
        <v>53</v>
      </c>
      <c r="O92" s="4">
        <v>56800</v>
      </c>
      <c r="P92" s="4">
        <v>-51800</v>
      </c>
      <c r="Q92" s="3">
        <v>42048</v>
      </c>
      <c r="R92" t="s">
        <v>65</v>
      </c>
      <c r="S92" t="s">
        <v>43</v>
      </c>
      <c r="T92" t="s">
        <v>56</v>
      </c>
      <c r="U92" t="s">
        <v>84</v>
      </c>
      <c r="V92" t="s">
        <v>46</v>
      </c>
      <c r="W92" t="s">
        <v>58</v>
      </c>
      <c r="X92">
        <v>9</v>
      </c>
      <c r="Y92">
        <v>3</v>
      </c>
      <c r="Z92" t="s">
        <v>68</v>
      </c>
      <c r="AA92">
        <v>2</v>
      </c>
      <c r="AB92">
        <v>1</v>
      </c>
      <c r="AC92" t="s">
        <v>68</v>
      </c>
      <c r="AD92" s="5">
        <v>60000</v>
      </c>
      <c r="AE92" s="4">
        <v>5000</v>
      </c>
      <c r="AF92" s="5">
        <v>10000</v>
      </c>
      <c r="AG92" s="4">
        <v>45000</v>
      </c>
      <c r="AH92" t="s">
        <v>140</v>
      </c>
      <c r="AI92" s="6" t="s">
        <v>147</v>
      </c>
      <c r="AJ92">
        <v>1997</v>
      </c>
      <c r="AK92" t="s">
        <v>68</v>
      </c>
      <c r="AL92" t="str">
        <f t="shared" si="3"/>
        <v>Medium</v>
      </c>
      <c r="AM92" t="str">
        <f t="shared" si="4"/>
        <v>Morning</v>
      </c>
      <c r="AN92">
        <f t="shared" si="5"/>
        <v>1991</v>
      </c>
    </row>
    <row r="93" spans="1:40" x14ac:dyDescent="0.25">
      <c r="A93">
        <v>7</v>
      </c>
      <c r="B93">
        <v>21</v>
      </c>
      <c r="C93">
        <v>204294</v>
      </c>
      <c r="D93" s="3">
        <v>33558</v>
      </c>
      <c r="E93" t="s">
        <v>51</v>
      </c>
      <c r="F93" t="s">
        <v>78</v>
      </c>
      <c r="G93">
        <v>1000</v>
      </c>
      <c r="H93">
        <v>1342.72</v>
      </c>
      <c r="I93" s="4">
        <v>0</v>
      </c>
      <c r="J93">
        <v>445638</v>
      </c>
      <c r="K93" t="s">
        <v>185</v>
      </c>
      <c r="L93" t="s">
        <v>79</v>
      </c>
      <c r="M93" t="s">
        <v>52</v>
      </c>
      <c r="N93" t="s">
        <v>97</v>
      </c>
      <c r="O93" s="4">
        <v>0</v>
      </c>
      <c r="P93" s="4">
        <v>-45300</v>
      </c>
      <c r="Q93" s="3">
        <v>42045</v>
      </c>
      <c r="R93" t="s">
        <v>42</v>
      </c>
      <c r="S93" t="s">
        <v>74</v>
      </c>
      <c r="T93" t="s">
        <v>89</v>
      </c>
      <c r="U93" t="s">
        <v>98</v>
      </c>
      <c r="V93" t="s">
        <v>67</v>
      </c>
      <c r="W93" t="s">
        <v>100</v>
      </c>
      <c r="X93">
        <v>21</v>
      </c>
      <c r="Y93">
        <v>1</v>
      </c>
      <c r="Z93" t="s">
        <v>55</v>
      </c>
      <c r="AA93">
        <v>1</v>
      </c>
      <c r="AB93">
        <v>2</v>
      </c>
      <c r="AC93" t="s">
        <v>55</v>
      </c>
      <c r="AD93" s="5">
        <v>62460</v>
      </c>
      <c r="AE93" s="4">
        <v>6940</v>
      </c>
      <c r="AF93" s="5">
        <v>6940</v>
      </c>
      <c r="AG93" s="4">
        <v>48580</v>
      </c>
      <c r="AH93" t="s">
        <v>140</v>
      </c>
      <c r="AI93" s="6" t="s">
        <v>147</v>
      </c>
      <c r="AJ93">
        <v>2003</v>
      </c>
      <c r="AK93" t="s">
        <v>68</v>
      </c>
      <c r="AL93" t="str">
        <f t="shared" si="3"/>
        <v>Medium</v>
      </c>
      <c r="AM93" t="str">
        <f t="shared" si="4"/>
        <v>Evening</v>
      </c>
      <c r="AN93">
        <f t="shared" si="5"/>
        <v>1991</v>
      </c>
    </row>
    <row r="94" spans="1:40" x14ac:dyDescent="0.25">
      <c r="A94">
        <v>275</v>
      </c>
      <c r="B94">
        <v>40</v>
      </c>
      <c r="C94">
        <v>253005</v>
      </c>
      <c r="D94" s="3">
        <v>33562</v>
      </c>
      <c r="E94" t="s">
        <v>37</v>
      </c>
      <c r="F94" t="s">
        <v>38</v>
      </c>
      <c r="G94">
        <v>2000</v>
      </c>
      <c r="H94">
        <v>1190.5999999999999</v>
      </c>
      <c r="I94" s="4">
        <v>0</v>
      </c>
      <c r="J94">
        <v>434206</v>
      </c>
      <c r="K94" t="s">
        <v>185</v>
      </c>
      <c r="L94" t="s">
        <v>101</v>
      </c>
      <c r="M94" t="s">
        <v>102</v>
      </c>
      <c r="N94" t="s">
        <v>73</v>
      </c>
      <c r="O94" s="4">
        <v>0</v>
      </c>
      <c r="P94" s="4">
        <v>-45300</v>
      </c>
      <c r="Q94" s="3">
        <v>42010</v>
      </c>
      <c r="R94" t="s">
        <v>42</v>
      </c>
      <c r="S94" t="s">
        <v>66</v>
      </c>
      <c r="T94" t="s">
        <v>56</v>
      </c>
      <c r="U94" t="s">
        <v>84</v>
      </c>
      <c r="V94" t="s">
        <v>37</v>
      </c>
      <c r="W94" t="s">
        <v>58</v>
      </c>
      <c r="X94">
        <v>17</v>
      </c>
      <c r="Y94">
        <v>1</v>
      </c>
      <c r="Z94" t="s">
        <v>55</v>
      </c>
      <c r="AA94">
        <v>1</v>
      </c>
      <c r="AB94">
        <v>3</v>
      </c>
      <c r="AC94" t="s">
        <v>48</v>
      </c>
      <c r="AD94" s="5">
        <v>43230</v>
      </c>
      <c r="AE94" s="4">
        <v>7860</v>
      </c>
      <c r="AF94" s="5">
        <v>7860</v>
      </c>
      <c r="AG94" s="4">
        <v>27510</v>
      </c>
      <c r="AH94" t="s">
        <v>76</v>
      </c>
      <c r="AI94" s="6" t="s">
        <v>145</v>
      </c>
      <c r="AJ94">
        <v>2001</v>
      </c>
      <c r="AK94" t="s">
        <v>68</v>
      </c>
      <c r="AL94" t="str">
        <f t="shared" si="3"/>
        <v>High</v>
      </c>
      <c r="AM94" t="str">
        <f t="shared" si="4"/>
        <v>Afternoon</v>
      </c>
      <c r="AN94">
        <f t="shared" si="5"/>
        <v>1991</v>
      </c>
    </row>
    <row r="95" spans="1:40" x14ac:dyDescent="0.25">
      <c r="A95">
        <v>122</v>
      </c>
      <c r="B95">
        <v>29</v>
      </c>
      <c r="C95">
        <v>283925</v>
      </c>
      <c r="D95" s="3">
        <v>33563</v>
      </c>
      <c r="E95" t="s">
        <v>37</v>
      </c>
      <c r="F95" t="s">
        <v>38</v>
      </c>
      <c r="G95">
        <v>1000</v>
      </c>
      <c r="H95">
        <v>1629.94</v>
      </c>
      <c r="I95" s="4">
        <v>0</v>
      </c>
      <c r="J95">
        <v>620104</v>
      </c>
      <c r="K95" t="s">
        <v>184</v>
      </c>
      <c r="L95" t="s">
        <v>101</v>
      </c>
      <c r="M95" t="s">
        <v>96</v>
      </c>
      <c r="N95" t="s">
        <v>53</v>
      </c>
      <c r="O95" s="4">
        <v>0</v>
      </c>
      <c r="P95" s="4">
        <v>-47100</v>
      </c>
      <c r="Q95" s="3">
        <v>42037</v>
      </c>
      <c r="R95" t="s">
        <v>110</v>
      </c>
      <c r="S95" t="s">
        <v>55</v>
      </c>
      <c r="T95" t="s">
        <v>142</v>
      </c>
      <c r="U95" t="s">
        <v>80</v>
      </c>
      <c r="V95" t="s">
        <v>46</v>
      </c>
      <c r="W95" t="s">
        <v>58</v>
      </c>
      <c r="X95">
        <v>17</v>
      </c>
      <c r="Y95">
        <v>1</v>
      </c>
      <c r="Z95" t="s">
        <v>55</v>
      </c>
      <c r="AA95">
        <v>0</v>
      </c>
      <c r="AB95">
        <v>1</v>
      </c>
      <c r="AC95" t="s">
        <v>68</v>
      </c>
      <c r="AD95" s="5">
        <v>3850</v>
      </c>
      <c r="AE95" s="4">
        <v>350</v>
      </c>
      <c r="AF95" s="5">
        <v>350</v>
      </c>
      <c r="AG95" s="4">
        <v>3150</v>
      </c>
      <c r="AH95" t="s">
        <v>69</v>
      </c>
      <c r="AI95" s="6" t="s">
        <v>114</v>
      </c>
      <c r="AJ95">
        <v>2014</v>
      </c>
      <c r="AK95" t="s">
        <v>68</v>
      </c>
      <c r="AL95" t="str">
        <f t="shared" si="3"/>
        <v>Medium</v>
      </c>
      <c r="AM95" t="str">
        <f t="shared" si="4"/>
        <v>Afternoon</v>
      </c>
      <c r="AN95">
        <f t="shared" si="5"/>
        <v>1991</v>
      </c>
    </row>
    <row r="96" spans="1:40" x14ac:dyDescent="0.25">
      <c r="A96">
        <v>130</v>
      </c>
      <c r="B96">
        <v>28</v>
      </c>
      <c r="C96">
        <v>542245</v>
      </c>
      <c r="D96" s="3">
        <v>33567</v>
      </c>
      <c r="E96" t="s">
        <v>37</v>
      </c>
      <c r="F96" t="s">
        <v>78</v>
      </c>
      <c r="G96">
        <v>1000</v>
      </c>
      <c r="H96">
        <v>1003.15</v>
      </c>
      <c r="I96" s="4">
        <v>0</v>
      </c>
      <c r="J96">
        <v>462377</v>
      </c>
      <c r="K96" t="s">
        <v>184</v>
      </c>
      <c r="L96" t="s">
        <v>123</v>
      </c>
      <c r="M96" t="s">
        <v>134</v>
      </c>
      <c r="N96" t="s">
        <v>53</v>
      </c>
      <c r="O96" s="4">
        <v>0</v>
      </c>
      <c r="P96" s="4">
        <v>-38500</v>
      </c>
      <c r="Q96" s="3">
        <v>42027</v>
      </c>
      <c r="R96" t="s">
        <v>65</v>
      </c>
      <c r="S96" t="s">
        <v>74</v>
      </c>
      <c r="T96" t="s">
        <v>56</v>
      </c>
      <c r="U96" t="s">
        <v>109</v>
      </c>
      <c r="V96" t="s">
        <v>46</v>
      </c>
      <c r="W96" t="s">
        <v>100</v>
      </c>
      <c r="X96">
        <v>21</v>
      </c>
      <c r="Y96">
        <v>2</v>
      </c>
      <c r="Z96" t="s">
        <v>48</v>
      </c>
      <c r="AA96">
        <v>2</v>
      </c>
      <c r="AB96">
        <v>1</v>
      </c>
      <c r="AC96" t="s">
        <v>68</v>
      </c>
      <c r="AD96" s="5">
        <v>85020</v>
      </c>
      <c r="AE96" s="4">
        <v>13080</v>
      </c>
      <c r="AF96" s="5">
        <v>13080</v>
      </c>
      <c r="AG96" s="4">
        <v>58860</v>
      </c>
      <c r="AH96" t="s">
        <v>104</v>
      </c>
      <c r="AI96" s="6" t="s">
        <v>150</v>
      </c>
      <c r="AJ96">
        <v>2010</v>
      </c>
      <c r="AK96" t="s">
        <v>68</v>
      </c>
      <c r="AL96" t="str">
        <f t="shared" si="3"/>
        <v>Medium</v>
      </c>
      <c r="AM96" t="str">
        <f t="shared" si="4"/>
        <v>Evening</v>
      </c>
      <c r="AN96">
        <f t="shared" si="5"/>
        <v>1991</v>
      </c>
    </row>
    <row r="97" spans="1:40" x14ac:dyDescent="0.25">
      <c r="A97">
        <v>143</v>
      </c>
      <c r="B97">
        <v>30</v>
      </c>
      <c r="C97">
        <v>250249</v>
      </c>
      <c r="D97" s="3">
        <v>33570</v>
      </c>
      <c r="E97" t="s">
        <v>51</v>
      </c>
      <c r="F97" t="s">
        <v>61</v>
      </c>
      <c r="G97">
        <v>500</v>
      </c>
      <c r="H97">
        <v>1392.39</v>
      </c>
      <c r="I97" s="4">
        <v>5000000</v>
      </c>
      <c r="J97">
        <v>436499</v>
      </c>
      <c r="K97" t="s">
        <v>184</v>
      </c>
      <c r="L97" t="s">
        <v>106</v>
      </c>
      <c r="M97" t="s">
        <v>102</v>
      </c>
      <c r="N97" t="s">
        <v>73</v>
      </c>
      <c r="O97" s="4">
        <v>0</v>
      </c>
      <c r="P97" s="4">
        <v>-65700</v>
      </c>
      <c r="Q97" s="3">
        <v>42016</v>
      </c>
      <c r="R97" t="s">
        <v>42</v>
      </c>
      <c r="S97" t="s">
        <v>66</v>
      </c>
      <c r="T97" t="s">
        <v>56</v>
      </c>
      <c r="U97" t="s">
        <v>84</v>
      </c>
      <c r="V97" t="s">
        <v>46</v>
      </c>
      <c r="W97" t="s">
        <v>58</v>
      </c>
      <c r="X97">
        <v>16</v>
      </c>
      <c r="Y97">
        <v>1</v>
      </c>
      <c r="Z97" t="s">
        <v>68</v>
      </c>
      <c r="AA97">
        <v>2</v>
      </c>
      <c r="AB97">
        <v>0</v>
      </c>
      <c r="AC97" t="s">
        <v>48</v>
      </c>
      <c r="AD97" s="5">
        <v>54300</v>
      </c>
      <c r="AE97" s="4">
        <v>10860</v>
      </c>
      <c r="AF97" s="5">
        <v>5430</v>
      </c>
      <c r="AG97" s="4">
        <v>38010</v>
      </c>
      <c r="AH97" t="s">
        <v>94</v>
      </c>
      <c r="AI97" s="6" t="s">
        <v>111</v>
      </c>
      <c r="AJ97">
        <v>2010</v>
      </c>
      <c r="AK97" t="s">
        <v>68</v>
      </c>
      <c r="AL97" t="str">
        <f t="shared" si="3"/>
        <v>Low</v>
      </c>
      <c r="AM97" t="str">
        <f t="shared" si="4"/>
        <v>Afternoon</v>
      </c>
      <c r="AN97">
        <f t="shared" si="5"/>
        <v>1991</v>
      </c>
    </row>
    <row r="98" spans="1:40" x14ac:dyDescent="0.25">
      <c r="A98">
        <v>275</v>
      </c>
      <c r="B98">
        <v>45</v>
      </c>
      <c r="C98">
        <v>403737</v>
      </c>
      <c r="D98" s="3">
        <v>33578</v>
      </c>
      <c r="E98" t="s">
        <v>51</v>
      </c>
      <c r="F98" t="s">
        <v>78</v>
      </c>
      <c r="G98">
        <v>2000</v>
      </c>
      <c r="H98">
        <v>1447.77</v>
      </c>
      <c r="I98" s="4">
        <v>0</v>
      </c>
      <c r="J98">
        <v>605756</v>
      </c>
      <c r="K98" t="s">
        <v>184</v>
      </c>
      <c r="L98" t="s">
        <v>79</v>
      </c>
      <c r="M98" t="s">
        <v>131</v>
      </c>
      <c r="N98" t="s">
        <v>97</v>
      </c>
      <c r="O98" s="4">
        <v>39400</v>
      </c>
      <c r="P98" s="4">
        <v>-63900</v>
      </c>
      <c r="Q98" s="3">
        <v>42022</v>
      </c>
      <c r="R98" t="s">
        <v>65</v>
      </c>
      <c r="S98" t="s">
        <v>43</v>
      </c>
      <c r="T98" t="s">
        <v>89</v>
      </c>
      <c r="U98" t="s">
        <v>109</v>
      </c>
      <c r="V98" t="s">
        <v>57</v>
      </c>
      <c r="W98" t="s">
        <v>103</v>
      </c>
      <c r="X98">
        <v>8</v>
      </c>
      <c r="Y98">
        <v>3</v>
      </c>
      <c r="Z98" t="s">
        <v>48</v>
      </c>
      <c r="AA98">
        <v>1</v>
      </c>
      <c r="AB98">
        <v>1</v>
      </c>
      <c r="AC98" t="s">
        <v>55</v>
      </c>
      <c r="AD98" s="5">
        <v>64320</v>
      </c>
      <c r="AE98" s="4">
        <v>5360</v>
      </c>
      <c r="AF98" s="5">
        <v>10720</v>
      </c>
      <c r="AG98" s="4">
        <v>48240</v>
      </c>
      <c r="AH98" t="s">
        <v>81</v>
      </c>
      <c r="AI98" s="6" t="s">
        <v>116</v>
      </c>
      <c r="AJ98">
        <v>1998</v>
      </c>
      <c r="AK98" t="s">
        <v>68</v>
      </c>
      <c r="AL98" t="str">
        <f t="shared" si="3"/>
        <v>High</v>
      </c>
      <c r="AM98" t="str">
        <f t="shared" si="4"/>
        <v>Morning</v>
      </c>
      <c r="AN98">
        <f t="shared" si="5"/>
        <v>1991</v>
      </c>
    </row>
    <row r="99" spans="1:40" x14ac:dyDescent="0.25">
      <c r="A99">
        <v>231</v>
      </c>
      <c r="B99">
        <v>37</v>
      </c>
      <c r="C99">
        <v>991553</v>
      </c>
      <c r="D99" s="3">
        <v>33584</v>
      </c>
      <c r="E99" t="s">
        <v>37</v>
      </c>
      <c r="F99" t="s">
        <v>38</v>
      </c>
      <c r="G99">
        <v>500</v>
      </c>
      <c r="H99">
        <v>920.81</v>
      </c>
      <c r="I99" s="4">
        <v>0</v>
      </c>
      <c r="J99">
        <v>467654</v>
      </c>
      <c r="K99" t="s">
        <v>184</v>
      </c>
      <c r="L99" t="s">
        <v>106</v>
      </c>
      <c r="M99" t="s">
        <v>63</v>
      </c>
      <c r="N99" t="s">
        <v>97</v>
      </c>
      <c r="O99" s="4">
        <v>0</v>
      </c>
      <c r="P99" s="4">
        <v>0</v>
      </c>
      <c r="Q99" s="3">
        <v>42048</v>
      </c>
      <c r="R99" t="s">
        <v>42</v>
      </c>
      <c r="S99" t="s">
        <v>66</v>
      </c>
      <c r="T99" t="s">
        <v>44</v>
      </c>
      <c r="U99" t="s">
        <v>84</v>
      </c>
      <c r="V99" t="s">
        <v>46</v>
      </c>
      <c r="W99" t="s">
        <v>100</v>
      </c>
      <c r="X99">
        <v>14</v>
      </c>
      <c r="Y99">
        <v>1</v>
      </c>
      <c r="Z99" t="s">
        <v>48</v>
      </c>
      <c r="AA99">
        <v>2</v>
      </c>
      <c r="AB99">
        <v>0</v>
      </c>
      <c r="AC99" t="s">
        <v>55</v>
      </c>
      <c r="AD99" s="5">
        <v>71190</v>
      </c>
      <c r="AE99" s="4">
        <v>0</v>
      </c>
      <c r="AF99" s="5">
        <v>7910</v>
      </c>
      <c r="AG99" s="4">
        <v>63280</v>
      </c>
      <c r="AH99" t="s">
        <v>59</v>
      </c>
      <c r="AI99" s="6" t="s">
        <v>135</v>
      </c>
      <c r="AJ99">
        <v>1997</v>
      </c>
      <c r="AK99" t="s">
        <v>48</v>
      </c>
      <c r="AL99" t="str">
        <f t="shared" si="3"/>
        <v>Low</v>
      </c>
      <c r="AM99" t="str">
        <f t="shared" si="4"/>
        <v>Afternoon</v>
      </c>
      <c r="AN99">
        <f t="shared" si="5"/>
        <v>1991</v>
      </c>
    </row>
    <row r="100" spans="1:40" x14ac:dyDescent="0.25">
      <c r="A100">
        <v>230</v>
      </c>
      <c r="B100">
        <v>41</v>
      </c>
      <c r="C100">
        <v>736771</v>
      </c>
      <c r="D100" s="3">
        <v>33586</v>
      </c>
      <c r="E100" t="s">
        <v>51</v>
      </c>
      <c r="F100" t="s">
        <v>61</v>
      </c>
      <c r="G100">
        <v>1000</v>
      </c>
      <c r="H100">
        <v>1464.03</v>
      </c>
      <c r="I100" s="4">
        <v>0</v>
      </c>
      <c r="J100">
        <v>444797</v>
      </c>
      <c r="K100" t="s">
        <v>185</v>
      </c>
      <c r="L100" t="s">
        <v>123</v>
      </c>
      <c r="M100" t="s">
        <v>115</v>
      </c>
      <c r="N100" t="s">
        <v>64</v>
      </c>
      <c r="O100" s="4">
        <v>0</v>
      </c>
      <c r="P100" s="4">
        <v>0</v>
      </c>
      <c r="Q100" s="3">
        <v>42043</v>
      </c>
      <c r="R100" t="s">
        <v>65</v>
      </c>
      <c r="S100" t="s">
        <v>43</v>
      </c>
      <c r="T100" t="s">
        <v>56</v>
      </c>
      <c r="U100" t="s">
        <v>109</v>
      </c>
      <c r="V100" t="s">
        <v>67</v>
      </c>
      <c r="W100" t="s">
        <v>86</v>
      </c>
      <c r="X100">
        <v>19</v>
      </c>
      <c r="Y100">
        <v>3</v>
      </c>
      <c r="Z100" t="s">
        <v>55</v>
      </c>
      <c r="AA100">
        <v>2</v>
      </c>
      <c r="AB100">
        <v>0</v>
      </c>
      <c r="AC100" t="s">
        <v>55</v>
      </c>
      <c r="AD100" s="5">
        <v>53040</v>
      </c>
      <c r="AE100" s="4">
        <v>4420</v>
      </c>
      <c r="AF100" s="5">
        <v>4420</v>
      </c>
      <c r="AG100" s="4">
        <v>44200</v>
      </c>
      <c r="AH100" t="s">
        <v>90</v>
      </c>
      <c r="AI100" s="6" t="s">
        <v>107</v>
      </c>
      <c r="AJ100">
        <v>2006</v>
      </c>
      <c r="AK100" t="s">
        <v>68</v>
      </c>
      <c r="AL100" t="str">
        <f t="shared" si="3"/>
        <v>Medium</v>
      </c>
      <c r="AM100" t="str">
        <f t="shared" si="4"/>
        <v>Evening</v>
      </c>
      <c r="AN100">
        <f t="shared" si="5"/>
        <v>1991</v>
      </c>
    </row>
    <row r="101" spans="1:40" x14ac:dyDescent="0.25">
      <c r="A101">
        <v>145</v>
      </c>
      <c r="B101">
        <v>37</v>
      </c>
      <c r="C101">
        <v>794534</v>
      </c>
      <c r="D101" s="3">
        <v>33586</v>
      </c>
      <c r="E101" t="s">
        <v>37</v>
      </c>
      <c r="F101" t="s">
        <v>38</v>
      </c>
      <c r="G101">
        <v>2000</v>
      </c>
      <c r="H101">
        <v>1434.27</v>
      </c>
      <c r="I101" s="4">
        <v>0</v>
      </c>
      <c r="J101">
        <v>457234</v>
      </c>
      <c r="K101" t="s">
        <v>184</v>
      </c>
      <c r="L101" t="s">
        <v>79</v>
      </c>
      <c r="M101" t="s">
        <v>83</v>
      </c>
      <c r="N101" t="s">
        <v>73</v>
      </c>
      <c r="O101" s="4">
        <v>0</v>
      </c>
      <c r="P101" s="4">
        <v>-35900</v>
      </c>
      <c r="Q101" s="3">
        <v>42008</v>
      </c>
      <c r="R101" t="s">
        <v>42</v>
      </c>
      <c r="S101" t="s">
        <v>66</v>
      </c>
      <c r="T101" t="s">
        <v>44</v>
      </c>
      <c r="U101" t="s">
        <v>98</v>
      </c>
      <c r="V101" t="s">
        <v>57</v>
      </c>
      <c r="W101" t="s">
        <v>75</v>
      </c>
      <c r="X101">
        <v>13</v>
      </c>
      <c r="Y101">
        <v>1</v>
      </c>
      <c r="Z101" t="s">
        <v>55</v>
      </c>
      <c r="AA101">
        <v>2</v>
      </c>
      <c r="AB101">
        <v>3</v>
      </c>
      <c r="AC101" t="s">
        <v>55</v>
      </c>
      <c r="AD101" s="5">
        <v>55110</v>
      </c>
      <c r="AE101" s="4">
        <v>5010</v>
      </c>
      <c r="AF101" s="5">
        <v>10020</v>
      </c>
      <c r="AG101" s="4">
        <v>40080</v>
      </c>
      <c r="AH101" t="s">
        <v>87</v>
      </c>
      <c r="AI101" s="6" t="s">
        <v>117</v>
      </c>
      <c r="AJ101">
        <v>2002</v>
      </c>
      <c r="AK101" t="s">
        <v>68</v>
      </c>
      <c r="AL101" t="str">
        <f t="shared" si="3"/>
        <v>High</v>
      </c>
      <c r="AM101" t="str">
        <f t="shared" si="4"/>
        <v>Afternoon</v>
      </c>
      <c r="AN101">
        <f t="shared" si="5"/>
        <v>1991</v>
      </c>
    </row>
    <row r="102" spans="1:40" x14ac:dyDescent="0.25">
      <c r="A102">
        <v>210</v>
      </c>
      <c r="B102">
        <v>35</v>
      </c>
      <c r="C102">
        <v>131478</v>
      </c>
      <c r="D102" s="3">
        <v>33597</v>
      </c>
      <c r="E102" t="s">
        <v>71</v>
      </c>
      <c r="F102" t="s">
        <v>78</v>
      </c>
      <c r="G102">
        <v>1000</v>
      </c>
      <c r="H102">
        <v>1346.27</v>
      </c>
      <c r="I102" s="4">
        <v>0</v>
      </c>
      <c r="J102">
        <v>468508</v>
      </c>
      <c r="K102" t="s">
        <v>185</v>
      </c>
      <c r="L102" t="s">
        <v>101</v>
      </c>
      <c r="M102" t="s">
        <v>134</v>
      </c>
      <c r="N102" t="s">
        <v>113</v>
      </c>
      <c r="O102" s="4">
        <v>44900</v>
      </c>
      <c r="P102" s="4">
        <v>-91400</v>
      </c>
      <c r="Q102" s="3">
        <v>42007</v>
      </c>
      <c r="R102" t="s">
        <v>42</v>
      </c>
      <c r="S102" t="s">
        <v>74</v>
      </c>
      <c r="T102" t="s">
        <v>89</v>
      </c>
      <c r="U102" t="s">
        <v>109</v>
      </c>
      <c r="V102" t="s">
        <v>93</v>
      </c>
      <c r="W102" t="s">
        <v>75</v>
      </c>
      <c r="X102">
        <v>11</v>
      </c>
      <c r="Y102">
        <v>1</v>
      </c>
      <c r="Z102" t="s">
        <v>68</v>
      </c>
      <c r="AA102">
        <v>0</v>
      </c>
      <c r="AB102">
        <v>2</v>
      </c>
      <c r="AC102" t="s">
        <v>55</v>
      </c>
      <c r="AD102" s="5">
        <v>58200</v>
      </c>
      <c r="AE102" s="4">
        <v>5820</v>
      </c>
      <c r="AF102" s="5">
        <v>5820</v>
      </c>
      <c r="AG102" s="4">
        <v>46560</v>
      </c>
      <c r="AH102" t="s">
        <v>132</v>
      </c>
      <c r="AI102" s="6" t="s">
        <v>139</v>
      </c>
      <c r="AJ102">
        <v>2013</v>
      </c>
      <c r="AK102" t="s">
        <v>68</v>
      </c>
      <c r="AL102" t="str">
        <f t="shared" si="3"/>
        <v>Medium</v>
      </c>
      <c r="AM102" t="str">
        <f t="shared" si="4"/>
        <v>Morning</v>
      </c>
      <c r="AN102">
        <f t="shared" si="5"/>
        <v>1991</v>
      </c>
    </row>
    <row r="103" spans="1:40" x14ac:dyDescent="0.25">
      <c r="A103">
        <v>118</v>
      </c>
      <c r="B103">
        <v>28</v>
      </c>
      <c r="C103">
        <v>283414</v>
      </c>
      <c r="D103" s="3">
        <v>33600</v>
      </c>
      <c r="E103" t="s">
        <v>51</v>
      </c>
      <c r="F103" t="s">
        <v>78</v>
      </c>
      <c r="G103">
        <v>2000</v>
      </c>
      <c r="H103">
        <v>1207.3599999999999</v>
      </c>
      <c r="I103" s="4">
        <v>0</v>
      </c>
      <c r="J103">
        <v>432896</v>
      </c>
      <c r="K103" t="s">
        <v>184</v>
      </c>
      <c r="L103" t="s">
        <v>106</v>
      </c>
      <c r="M103" t="s">
        <v>122</v>
      </c>
      <c r="N103" t="s">
        <v>64</v>
      </c>
      <c r="O103" s="4">
        <v>0</v>
      </c>
      <c r="P103" s="4">
        <v>-57000</v>
      </c>
      <c r="Q103" s="3">
        <v>42064</v>
      </c>
      <c r="R103" t="s">
        <v>65</v>
      </c>
      <c r="S103" t="s">
        <v>74</v>
      </c>
      <c r="T103" t="s">
        <v>44</v>
      </c>
      <c r="U103" t="s">
        <v>109</v>
      </c>
      <c r="V103" t="s">
        <v>93</v>
      </c>
      <c r="W103" t="s">
        <v>47</v>
      </c>
      <c r="X103">
        <v>22</v>
      </c>
      <c r="Y103">
        <v>2</v>
      </c>
      <c r="Z103" t="s">
        <v>68</v>
      </c>
      <c r="AA103">
        <v>1</v>
      </c>
      <c r="AB103">
        <v>0</v>
      </c>
      <c r="AC103" t="s">
        <v>55</v>
      </c>
      <c r="AD103" s="5">
        <v>74200</v>
      </c>
      <c r="AE103" s="4">
        <v>7420</v>
      </c>
      <c r="AF103" s="5">
        <v>14840</v>
      </c>
      <c r="AG103" s="4">
        <v>51940</v>
      </c>
      <c r="AH103" t="s">
        <v>143</v>
      </c>
      <c r="AI103" s="6" t="s">
        <v>144</v>
      </c>
      <c r="AJ103">
        <v>1997</v>
      </c>
      <c r="AK103" t="s">
        <v>68</v>
      </c>
      <c r="AL103" t="str">
        <f t="shared" si="3"/>
        <v>High</v>
      </c>
      <c r="AM103" t="str">
        <f t="shared" si="4"/>
        <v>Evening</v>
      </c>
      <c r="AN103">
        <f t="shared" si="5"/>
        <v>1991</v>
      </c>
    </row>
    <row r="104" spans="1:40" x14ac:dyDescent="0.25">
      <c r="A104">
        <v>201</v>
      </c>
      <c r="B104">
        <v>40</v>
      </c>
      <c r="C104">
        <v>799501</v>
      </c>
      <c r="D104" s="3">
        <v>33600</v>
      </c>
      <c r="E104" t="s">
        <v>37</v>
      </c>
      <c r="F104" t="s">
        <v>38</v>
      </c>
      <c r="G104">
        <v>2000</v>
      </c>
      <c r="H104">
        <v>1315.56</v>
      </c>
      <c r="I104" s="4">
        <v>0</v>
      </c>
      <c r="J104">
        <v>471806</v>
      </c>
      <c r="K104" t="s">
        <v>184</v>
      </c>
      <c r="L104" t="s">
        <v>62</v>
      </c>
      <c r="M104" t="s">
        <v>115</v>
      </c>
      <c r="N104" t="s">
        <v>113</v>
      </c>
      <c r="O104" s="4">
        <v>0</v>
      </c>
      <c r="P104" s="4">
        <v>0</v>
      </c>
      <c r="Q104" s="3">
        <v>42053</v>
      </c>
      <c r="R104" t="s">
        <v>54</v>
      </c>
      <c r="S104" t="s">
        <v>55</v>
      </c>
      <c r="T104" t="s">
        <v>56</v>
      </c>
      <c r="U104" t="s">
        <v>45</v>
      </c>
      <c r="V104" t="s">
        <v>46</v>
      </c>
      <c r="W104" t="s">
        <v>120</v>
      </c>
      <c r="X104">
        <v>14</v>
      </c>
      <c r="Y104">
        <v>1</v>
      </c>
      <c r="Z104" t="s">
        <v>48</v>
      </c>
      <c r="AA104">
        <v>0</v>
      </c>
      <c r="AB104">
        <v>0</v>
      </c>
      <c r="AC104" t="s">
        <v>48</v>
      </c>
      <c r="AD104" s="5">
        <v>6820</v>
      </c>
      <c r="AE104" s="4">
        <v>1240</v>
      </c>
      <c r="AF104" s="5">
        <v>1240</v>
      </c>
      <c r="AG104" s="4">
        <v>4340</v>
      </c>
      <c r="AH104" t="s">
        <v>136</v>
      </c>
      <c r="AI104" s="6" t="s">
        <v>155</v>
      </c>
      <c r="AJ104">
        <v>2003</v>
      </c>
      <c r="AK104" t="s">
        <v>68</v>
      </c>
      <c r="AL104" t="str">
        <f t="shared" si="3"/>
        <v>High</v>
      </c>
      <c r="AM104" t="str">
        <f t="shared" si="4"/>
        <v>Afternoon</v>
      </c>
      <c r="AN104">
        <f t="shared" si="5"/>
        <v>1991</v>
      </c>
    </row>
    <row r="105" spans="1:40" x14ac:dyDescent="0.25">
      <c r="A105">
        <v>284</v>
      </c>
      <c r="B105">
        <v>43</v>
      </c>
      <c r="C105">
        <v>961496</v>
      </c>
      <c r="D105" s="3">
        <v>33608</v>
      </c>
      <c r="E105" t="s">
        <v>71</v>
      </c>
      <c r="F105" t="s">
        <v>38</v>
      </c>
      <c r="G105">
        <v>500</v>
      </c>
      <c r="H105">
        <v>1123.8399999999999</v>
      </c>
      <c r="I105" s="4">
        <v>0</v>
      </c>
      <c r="J105">
        <v>609898</v>
      </c>
      <c r="K105" t="s">
        <v>185</v>
      </c>
      <c r="L105" t="s">
        <v>62</v>
      </c>
      <c r="M105" t="s">
        <v>85</v>
      </c>
      <c r="N105" t="s">
        <v>53</v>
      </c>
      <c r="O105" s="4">
        <v>48200</v>
      </c>
      <c r="P105" s="4">
        <v>0</v>
      </c>
      <c r="Q105" s="3">
        <v>42027</v>
      </c>
      <c r="R105" t="s">
        <v>65</v>
      </c>
      <c r="S105" t="s">
        <v>43</v>
      </c>
      <c r="T105" t="s">
        <v>89</v>
      </c>
      <c r="U105" t="s">
        <v>84</v>
      </c>
      <c r="V105" t="s">
        <v>93</v>
      </c>
      <c r="W105" t="s">
        <v>47</v>
      </c>
      <c r="X105">
        <v>12</v>
      </c>
      <c r="Y105">
        <v>3</v>
      </c>
      <c r="Z105" t="s">
        <v>68</v>
      </c>
      <c r="AA105">
        <v>0</v>
      </c>
      <c r="AB105">
        <v>0</v>
      </c>
      <c r="AC105" t="s">
        <v>48</v>
      </c>
      <c r="AD105" s="5">
        <v>36960</v>
      </c>
      <c r="AE105" s="4">
        <v>6720</v>
      </c>
      <c r="AF105" s="5">
        <v>3360</v>
      </c>
      <c r="AG105" s="4">
        <v>26880</v>
      </c>
      <c r="AH105" t="s">
        <v>76</v>
      </c>
      <c r="AI105" s="6" t="s">
        <v>77</v>
      </c>
      <c r="AJ105">
        <v>2007</v>
      </c>
      <c r="AK105" t="s">
        <v>68</v>
      </c>
      <c r="AL105" t="str">
        <f t="shared" si="3"/>
        <v>Low</v>
      </c>
      <c r="AM105" t="str">
        <f t="shared" si="4"/>
        <v>Afternoon</v>
      </c>
      <c r="AN105">
        <f t="shared" si="5"/>
        <v>1992</v>
      </c>
    </row>
    <row r="106" spans="1:40" x14ac:dyDescent="0.25">
      <c r="A106">
        <v>126</v>
      </c>
      <c r="B106">
        <v>28</v>
      </c>
      <c r="C106">
        <v>596914</v>
      </c>
      <c r="D106" s="3">
        <v>33608</v>
      </c>
      <c r="E106" t="s">
        <v>51</v>
      </c>
      <c r="F106" t="s">
        <v>38</v>
      </c>
      <c r="G106">
        <v>500</v>
      </c>
      <c r="H106">
        <v>1508.9</v>
      </c>
      <c r="I106" s="4">
        <v>0</v>
      </c>
      <c r="J106">
        <v>472814</v>
      </c>
      <c r="K106" t="s">
        <v>184</v>
      </c>
      <c r="L106" t="s">
        <v>123</v>
      </c>
      <c r="M106" t="s">
        <v>52</v>
      </c>
      <c r="N106" t="s">
        <v>53</v>
      </c>
      <c r="O106" s="4">
        <v>0</v>
      </c>
      <c r="P106" s="4">
        <v>0</v>
      </c>
      <c r="Q106" s="3">
        <v>42005</v>
      </c>
      <c r="R106" t="s">
        <v>65</v>
      </c>
      <c r="S106" t="s">
        <v>66</v>
      </c>
      <c r="T106" t="s">
        <v>89</v>
      </c>
      <c r="U106" t="s">
        <v>45</v>
      </c>
      <c r="V106" t="s">
        <v>93</v>
      </c>
      <c r="W106" t="s">
        <v>103</v>
      </c>
      <c r="X106">
        <v>3</v>
      </c>
      <c r="Y106">
        <v>4</v>
      </c>
      <c r="Z106" t="s">
        <v>68</v>
      </c>
      <c r="AA106">
        <v>0</v>
      </c>
      <c r="AB106">
        <v>1</v>
      </c>
      <c r="AC106" t="s">
        <v>55</v>
      </c>
      <c r="AD106" s="5">
        <v>67800</v>
      </c>
      <c r="AE106" s="4">
        <v>11300</v>
      </c>
      <c r="AF106" s="5">
        <v>11300</v>
      </c>
      <c r="AG106" s="4">
        <v>45200</v>
      </c>
      <c r="AH106" t="s">
        <v>104</v>
      </c>
      <c r="AI106" s="6" t="s">
        <v>105</v>
      </c>
      <c r="AJ106">
        <v>2011</v>
      </c>
      <c r="AK106" t="s">
        <v>68</v>
      </c>
      <c r="AL106" t="str">
        <f t="shared" si="3"/>
        <v>Low</v>
      </c>
      <c r="AM106" t="str">
        <f t="shared" si="4"/>
        <v>Night</v>
      </c>
      <c r="AN106">
        <f t="shared" si="5"/>
        <v>1992</v>
      </c>
    </row>
    <row r="107" spans="1:40" x14ac:dyDescent="0.25">
      <c r="A107">
        <v>41</v>
      </c>
      <c r="B107">
        <v>25</v>
      </c>
      <c r="C107">
        <v>958857</v>
      </c>
      <c r="D107" s="3">
        <v>33618</v>
      </c>
      <c r="E107" t="s">
        <v>51</v>
      </c>
      <c r="F107" t="s">
        <v>61</v>
      </c>
      <c r="G107">
        <v>1000</v>
      </c>
      <c r="H107">
        <v>1226.83</v>
      </c>
      <c r="I107" s="4">
        <v>0</v>
      </c>
      <c r="J107">
        <v>607763</v>
      </c>
      <c r="K107" t="s">
        <v>184</v>
      </c>
      <c r="L107" t="s">
        <v>112</v>
      </c>
      <c r="M107" t="s">
        <v>102</v>
      </c>
      <c r="N107" t="s">
        <v>113</v>
      </c>
      <c r="O107" s="4">
        <v>0</v>
      </c>
      <c r="P107" s="4">
        <v>-56100</v>
      </c>
      <c r="Q107" s="3">
        <v>42011</v>
      </c>
      <c r="R107" t="s">
        <v>65</v>
      </c>
      <c r="S107" t="s">
        <v>43</v>
      </c>
      <c r="T107" t="s">
        <v>44</v>
      </c>
      <c r="U107" t="s">
        <v>98</v>
      </c>
      <c r="V107" t="s">
        <v>46</v>
      </c>
      <c r="W107" t="s">
        <v>47</v>
      </c>
      <c r="X107">
        <v>12</v>
      </c>
      <c r="Y107">
        <v>3</v>
      </c>
      <c r="Z107" t="s">
        <v>48</v>
      </c>
      <c r="AA107">
        <v>2</v>
      </c>
      <c r="AB107">
        <v>0</v>
      </c>
      <c r="AC107" t="s">
        <v>55</v>
      </c>
      <c r="AD107" s="5">
        <v>45120</v>
      </c>
      <c r="AE107" s="4">
        <v>0</v>
      </c>
      <c r="AF107" s="5">
        <v>5640</v>
      </c>
      <c r="AG107" s="4">
        <v>39480</v>
      </c>
      <c r="AH107" t="s">
        <v>81</v>
      </c>
      <c r="AI107" s="6" t="s">
        <v>116</v>
      </c>
      <c r="AJ107">
        <v>2011</v>
      </c>
      <c r="AK107" t="s">
        <v>48</v>
      </c>
      <c r="AL107" t="str">
        <f t="shared" si="3"/>
        <v>Medium</v>
      </c>
      <c r="AM107" t="str">
        <f t="shared" si="4"/>
        <v>Afternoon</v>
      </c>
      <c r="AN107">
        <f t="shared" si="5"/>
        <v>1992</v>
      </c>
    </row>
    <row r="108" spans="1:40" x14ac:dyDescent="0.25">
      <c r="A108">
        <v>279</v>
      </c>
      <c r="B108">
        <v>45</v>
      </c>
      <c r="C108">
        <v>598308</v>
      </c>
      <c r="D108" s="3">
        <v>33631</v>
      </c>
      <c r="E108" t="s">
        <v>51</v>
      </c>
      <c r="F108" t="s">
        <v>38</v>
      </c>
      <c r="G108">
        <v>2000</v>
      </c>
      <c r="H108">
        <v>1333.97</v>
      </c>
      <c r="I108" s="4">
        <v>6000000</v>
      </c>
      <c r="J108">
        <v>620819</v>
      </c>
      <c r="K108" t="s">
        <v>184</v>
      </c>
      <c r="L108" t="s">
        <v>39</v>
      </c>
      <c r="M108" t="s">
        <v>92</v>
      </c>
      <c r="N108" t="s">
        <v>73</v>
      </c>
      <c r="O108" s="4">
        <v>61100</v>
      </c>
      <c r="P108" s="4">
        <v>-30700</v>
      </c>
      <c r="Q108" s="3">
        <v>42016</v>
      </c>
      <c r="R108" t="s">
        <v>65</v>
      </c>
      <c r="S108" t="s">
        <v>66</v>
      </c>
      <c r="T108" t="s">
        <v>44</v>
      </c>
      <c r="U108" t="s">
        <v>98</v>
      </c>
      <c r="V108" t="s">
        <v>46</v>
      </c>
      <c r="W108" t="s">
        <v>75</v>
      </c>
      <c r="X108">
        <v>21</v>
      </c>
      <c r="Y108">
        <v>3</v>
      </c>
      <c r="Z108" t="s">
        <v>55</v>
      </c>
      <c r="AA108">
        <v>1</v>
      </c>
      <c r="AB108">
        <v>0</v>
      </c>
      <c r="AC108" t="s">
        <v>55</v>
      </c>
      <c r="AD108" s="5">
        <v>61050</v>
      </c>
      <c r="AE108" s="4">
        <v>11100</v>
      </c>
      <c r="AF108" s="5">
        <v>11100</v>
      </c>
      <c r="AG108" s="4">
        <v>38850</v>
      </c>
      <c r="AH108" t="s">
        <v>69</v>
      </c>
      <c r="AI108" s="6" t="s">
        <v>70</v>
      </c>
      <c r="AJ108">
        <v>2011</v>
      </c>
      <c r="AK108" t="s">
        <v>48</v>
      </c>
      <c r="AL108" t="str">
        <f t="shared" si="3"/>
        <v>High</v>
      </c>
      <c r="AM108" t="str">
        <f t="shared" si="4"/>
        <v>Evening</v>
      </c>
      <c r="AN108">
        <f t="shared" si="5"/>
        <v>1992</v>
      </c>
    </row>
    <row r="109" spans="1:40" x14ac:dyDescent="0.25">
      <c r="A109">
        <v>26</v>
      </c>
      <c r="B109">
        <v>39</v>
      </c>
      <c r="C109">
        <v>493161</v>
      </c>
      <c r="D109" s="3">
        <v>33633</v>
      </c>
      <c r="E109" t="s">
        <v>51</v>
      </c>
      <c r="F109" t="s">
        <v>38</v>
      </c>
      <c r="G109">
        <v>1000</v>
      </c>
      <c r="H109">
        <v>770.76</v>
      </c>
      <c r="I109" s="4">
        <v>0</v>
      </c>
      <c r="J109">
        <v>433155</v>
      </c>
      <c r="K109" t="s">
        <v>185</v>
      </c>
      <c r="L109" t="s">
        <v>101</v>
      </c>
      <c r="M109" t="s">
        <v>83</v>
      </c>
      <c r="N109" t="s">
        <v>41</v>
      </c>
      <c r="O109" s="4">
        <v>0</v>
      </c>
      <c r="P109" s="4">
        <v>-53700</v>
      </c>
      <c r="Q109" s="3">
        <v>42053</v>
      </c>
      <c r="R109" t="s">
        <v>42</v>
      </c>
      <c r="S109" t="s">
        <v>43</v>
      </c>
      <c r="T109" t="s">
        <v>44</v>
      </c>
      <c r="U109" t="s">
        <v>45</v>
      </c>
      <c r="V109" t="s">
        <v>93</v>
      </c>
      <c r="W109" t="s">
        <v>47</v>
      </c>
      <c r="X109">
        <v>0</v>
      </c>
      <c r="Y109">
        <v>1</v>
      </c>
      <c r="Z109" t="s">
        <v>68</v>
      </c>
      <c r="AA109">
        <v>0</v>
      </c>
      <c r="AB109">
        <v>2</v>
      </c>
      <c r="AC109" t="s">
        <v>55</v>
      </c>
      <c r="AD109" s="5">
        <v>49800</v>
      </c>
      <c r="AE109" s="4">
        <v>9960</v>
      </c>
      <c r="AF109" s="5">
        <v>4980</v>
      </c>
      <c r="AG109" s="4">
        <v>34860</v>
      </c>
      <c r="AH109" t="s">
        <v>59</v>
      </c>
      <c r="AI109" s="6" t="s">
        <v>152</v>
      </c>
      <c r="AJ109">
        <v>2015</v>
      </c>
      <c r="AK109" t="s">
        <v>68</v>
      </c>
      <c r="AL109" t="str">
        <f t="shared" si="3"/>
        <v>Medium</v>
      </c>
      <c r="AM109" t="str">
        <f t="shared" si="4"/>
        <v>Night</v>
      </c>
      <c r="AN109">
        <f t="shared" si="5"/>
        <v>1992</v>
      </c>
    </row>
    <row r="110" spans="1:40" x14ac:dyDescent="0.25">
      <c r="A110">
        <v>247</v>
      </c>
      <c r="B110">
        <v>44</v>
      </c>
      <c r="C110">
        <v>926665</v>
      </c>
      <c r="D110" s="3">
        <v>33638</v>
      </c>
      <c r="E110" t="s">
        <v>37</v>
      </c>
      <c r="F110" t="s">
        <v>38</v>
      </c>
      <c r="G110">
        <v>2000</v>
      </c>
      <c r="H110">
        <v>1101.51</v>
      </c>
      <c r="I110" s="4">
        <v>0</v>
      </c>
      <c r="J110">
        <v>619108</v>
      </c>
      <c r="K110" t="s">
        <v>184</v>
      </c>
      <c r="L110" t="s">
        <v>112</v>
      </c>
      <c r="M110" t="s">
        <v>134</v>
      </c>
      <c r="N110" t="s">
        <v>113</v>
      </c>
      <c r="O110" s="4">
        <v>64000</v>
      </c>
      <c r="P110" s="4">
        <v>0</v>
      </c>
      <c r="Q110" s="3">
        <v>42046</v>
      </c>
      <c r="R110" t="s">
        <v>65</v>
      </c>
      <c r="S110" t="s">
        <v>74</v>
      </c>
      <c r="T110" t="s">
        <v>56</v>
      </c>
      <c r="U110" t="s">
        <v>84</v>
      </c>
      <c r="V110" t="s">
        <v>67</v>
      </c>
      <c r="W110" t="s">
        <v>58</v>
      </c>
      <c r="X110">
        <v>22</v>
      </c>
      <c r="Y110">
        <v>3</v>
      </c>
      <c r="Z110" t="s">
        <v>68</v>
      </c>
      <c r="AA110">
        <v>2</v>
      </c>
      <c r="AB110">
        <v>2</v>
      </c>
      <c r="AC110" t="s">
        <v>68</v>
      </c>
      <c r="AD110" s="5">
        <v>69480</v>
      </c>
      <c r="AE110" s="4">
        <v>11580</v>
      </c>
      <c r="AF110" s="5">
        <v>11580</v>
      </c>
      <c r="AG110" s="4">
        <v>46320</v>
      </c>
      <c r="AH110" t="s">
        <v>76</v>
      </c>
      <c r="AI110" s="6" t="s">
        <v>77</v>
      </c>
      <c r="AJ110">
        <v>2008</v>
      </c>
      <c r="AK110" t="s">
        <v>68</v>
      </c>
      <c r="AL110" t="str">
        <f t="shared" si="3"/>
        <v>High</v>
      </c>
      <c r="AM110" t="str">
        <f t="shared" si="4"/>
        <v>Evening</v>
      </c>
      <c r="AN110">
        <f t="shared" si="5"/>
        <v>1992</v>
      </c>
    </row>
    <row r="111" spans="1:40" x14ac:dyDescent="0.25">
      <c r="A111">
        <v>259</v>
      </c>
      <c r="B111">
        <v>43</v>
      </c>
      <c r="C111">
        <v>871305</v>
      </c>
      <c r="D111" s="3">
        <v>33648</v>
      </c>
      <c r="E111" t="s">
        <v>71</v>
      </c>
      <c r="F111" t="s">
        <v>78</v>
      </c>
      <c r="G111">
        <v>2000</v>
      </c>
      <c r="H111">
        <v>1537.13</v>
      </c>
      <c r="I111" s="4">
        <v>0</v>
      </c>
      <c r="J111">
        <v>471614</v>
      </c>
      <c r="K111" t="s">
        <v>184</v>
      </c>
      <c r="L111" t="s">
        <v>62</v>
      </c>
      <c r="M111" t="s">
        <v>122</v>
      </c>
      <c r="N111" t="s">
        <v>64</v>
      </c>
      <c r="O111" s="4">
        <v>0</v>
      </c>
      <c r="P111" s="4">
        <v>-58300</v>
      </c>
      <c r="Q111" s="3">
        <v>42006</v>
      </c>
      <c r="R111" t="s">
        <v>65</v>
      </c>
      <c r="S111" t="s">
        <v>43</v>
      </c>
      <c r="T111" t="s">
        <v>89</v>
      </c>
      <c r="U111" t="s">
        <v>98</v>
      </c>
      <c r="V111" t="s">
        <v>67</v>
      </c>
      <c r="W111" t="s">
        <v>103</v>
      </c>
      <c r="X111">
        <v>3</v>
      </c>
      <c r="Y111">
        <v>3</v>
      </c>
      <c r="Z111" t="s">
        <v>68</v>
      </c>
      <c r="AA111">
        <v>0</v>
      </c>
      <c r="AB111">
        <v>2</v>
      </c>
      <c r="AC111" t="s">
        <v>48</v>
      </c>
      <c r="AD111" s="5">
        <v>57060</v>
      </c>
      <c r="AE111" s="4">
        <v>6340</v>
      </c>
      <c r="AF111" s="5">
        <v>6340</v>
      </c>
      <c r="AG111" s="4">
        <v>44380</v>
      </c>
      <c r="AH111" t="s">
        <v>104</v>
      </c>
      <c r="AI111" s="6" t="s">
        <v>150</v>
      </c>
      <c r="AJ111">
        <v>2012</v>
      </c>
      <c r="AK111" t="s">
        <v>68</v>
      </c>
      <c r="AL111" t="str">
        <f t="shared" si="3"/>
        <v>High</v>
      </c>
      <c r="AM111" t="str">
        <f t="shared" si="4"/>
        <v>Night</v>
      </c>
      <c r="AN111">
        <f t="shared" si="5"/>
        <v>1992</v>
      </c>
    </row>
    <row r="112" spans="1:40" x14ac:dyDescent="0.25">
      <c r="A112">
        <v>295</v>
      </c>
      <c r="B112">
        <v>48</v>
      </c>
      <c r="C112">
        <v>678849</v>
      </c>
      <c r="D112" s="3">
        <v>33656</v>
      </c>
      <c r="E112" t="s">
        <v>37</v>
      </c>
      <c r="F112" t="s">
        <v>78</v>
      </c>
      <c r="G112">
        <v>1000</v>
      </c>
      <c r="H112">
        <v>1332.07</v>
      </c>
      <c r="I112" s="4">
        <v>0</v>
      </c>
      <c r="J112">
        <v>609409</v>
      </c>
      <c r="K112" t="s">
        <v>184</v>
      </c>
      <c r="L112" t="s">
        <v>39</v>
      </c>
      <c r="M112" t="s">
        <v>102</v>
      </c>
      <c r="N112" t="s">
        <v>73</v>
      </c>
      <c r="O112" s="4">
        <v>49700</v>
      </c>
      <c r="P112" s="4">
        <v>-59100</v>
      </c>
      <c r="Q112" s="3">
        <v>42032</v>
      </c>
      <c r="R112" t="s">
        <v>65</v>
      </c>
      <c r="S112" t="s">
        <v>43</v>
      </c>
      <c r="T112" t="s">
        <v>89</v>
      </c>
      <c r="U112" t="s">
        <v>109</v>
      </c>
      <c r="V112" t="s">
        <v>67</v>
      </c>
      <c r="W112" t="s">
        <v>100</v>
      </c>
      <c r="X112">
        <v>20</v>
      </c>
      <c r="Y112">
        <v>2</v>
      </c>
      <c r="Z112" t="s">
        <v>68</v>
      </c>
      <c r="AA112">
        <v>2</v>
      </c>
      <c r="AB112">
        <v>1</v>
      </c>
      <c r="AC112" t="s">
        <v>48</v>
      </c>
      <c r="AD112" s="5">
        <v>86060</v>
      </c>
      <c r="AE112" s="4">
        <v>13240</v>
      </c>
      <c r="AF112" s="5">
        <v>13240</v>
      </c>
      <c r="AG112" s="4">
        <v>59580</v>
      </c>
      <c r="AH112" t="s">
        <v>143</v>
      </c>
      <c r="AI112" s="6" t="s">
        <v>144</v>
      </c>
      <c r="AJ112">
        <v>2002</v>
      </c>
      <c r="AK112" t="s">
        <v>68</v>
      </c>
      <c r="AL112" t="str">
        <f t="shared" si="3"/>
        <v>Medium</v>
      </c>
      <c r="AM112" t="str">
        <f t="shared" si="4"/>
        <v>Evening</v>
      </c>
      <c r="AN112">
        <f t="shared" si="5"/>
        <v>1992</v>
      </c>
    </row>
    <row r="113" spans="1:40" x14ac:dyDescent="0.25">
      <c r="A113">
        <v>78</v>
      </c>
      <c r="B113">
        <v>27</v>
      </c>
      <c r="C113">
        <v>309323</v>
      </c>
      <c r="D113" s="3">
        <v>33663</v>
      </c>
      <c r="E113" t="s">
        <v>37</v>
      </c>
      <c r="F113" t="s">
        <v>78</v>
      </c>
      <c r="G113">
        <v>500</v>
      </c>
      <c r="H113">
        <v>1060.8800000000001</v>
      </c>
      <c r="I113" s="4">
        <v>0</v>
      </c>
      <c r="J113">
        <v>613931</v>
      </c>
      <c r="K113" t="s">
        <v>185</v>
      </c>
      <c r="L113" t="s">
        <v>123</v>
      </c>
      <c r="M113" t="s">
        <v>92</v>
      </c>
      <c r="N113" t="s">
        <v>53</v>
      </c>
      <c r="O113" s="4">
        <v>0</v>
      </c>
      <c r="P113" s="4">
        <v>-66500</v>
      </c>
      <c r="Q113" s="3">
        <v>42038</v>
      </c>
      <c r="R113" t="s">
        <v>110</v>
      </c>
      <c r="S113" t="s">
        <v>55</v>
      </c>
      <c r="T113" t="s">
        <v>142</v>
      </c>
      <c r="U113" t="s">
        <v>45</v>
      </c>
      <c r="V113" t="s">
        <v>46</v>
      </c>
      <c r="W113" t="s">
        <v>103</v>
      </c>
      <c r="X113">
        <v>4</v>
      </c>
      <c r="Y113">
        <v>1</v>
      </c>
      <c r="Z113" t="s">
        <v>68</v>
      </c>
      <c r="AA113">
        <v>0</v>
      </c>
      <c r="AB113">
        <v>3</v>
      </c>
      <c r="AC113" t="s">
        <v>68</v>
      </c>
      <c r="AD113" s="5">
        <v>6050</v>
      </c>
      <c r="AE113" s="4">
        <v>550</v>
      </c>
      <c r="AF113" s="5">
        <v>1100</v>
      </c>
      <c r="AG113" s="4">
        <v>4400</v>
      </c>
      <c r="AH113" t="s">
        <v>143</v>
      </c>
      <c r="AI113" s="6" t="s">
        <v>144</v>
      </c>
      <c r="AJ113">
        <v>2009</v>
      </c>
      <c r="AK113" t="s">
        <v>68</v>
      </c>
      <c r="AL113" t="str">
        <f t="shared" si="3"/>
        <v>Low</v>
      </c>
      <c r="AM113" t="str">
        <f t="shared" si="4"/>
        <v>Night</v>
      </c>
      <c r="AN113">
        <f t="shared" si="5"/>
        <v>1992</v>
      </c>
    </row>
    <row r="114" spans="1:40" x14ac:dyDescent="0.25">
      <c r="A114">
        <v>175</v>
      </c>
      <c r="B114">
        <v>36</v>
      </c>
      <c r="C114">
        <v>155604</v>
      </c>
      <c r="D114" s="3">
        <v>33666</v>
      </c>
      <c r="E114" t="s">
        <v>37</v>
      </c>
      <c r="F114" t="s">
        <v>78</v>
      </c>
      <c r="G114">
        <v>500</v>
      </c>
      <c r="H114">
        <v>1185.44</v>
      </c>
      <c r="I114" s="4">
        <v>0</v>
      </c>
      <c r="J114">
        <v>437580</v>
      </c>
      <c r="K114" t="s">
        <v>185</v>
      </c>
      <c r="L114" t="s">
        <v>101</v>
      </c>
      <c r="M114" t="s">
        <v>102</v>
      </c>
      <c r="N114" t="s">
        <v>113</v>
      </c>
      <c r="O114" s="4">
        <v>44900</v>
      </c>
      <c r="P114" s="4">
        <v>-52500</v>
      </c>
      <c r="Q114" s="3">
        <v>42034</v>
      </c>
      <c r="R114" t="s">
        <v>65</v>
      </c>
      <c r="S114" t="s">
        <v>66</v>
      </c>
      <c r="T114" t="s">
        <v>44</v>
      </c>
      <c r="U114" t="s">
        <v>45</v>
      </c>
      <c r="V114" t="s">
        <v>99</v>
      </c>
      <c r="W114" t="s">
        <v>103</v>
      </c>
      <c r="X114">
        <v>15</v>
      </c>
      <c r="Y114">
        <v>3</v>
      </c>
      <c r="Z114" t="s">
        <v>48</v>
      </c>
      <c r="AA114">
        <v>2</v>
      </c>
      <c r="AB114">
        <v>1</v>
      </c>
      <c r="AC114" t="s">
        <v>48</v>
      </c>
      <c r="AD114" s="5">
        <v>42680</v>
      </c>
      <c r="AE114" s="4">
        <v>3880</v>
      </c>
      <c r="AF114" s="5">
        <v>7760</v>
      </c>
      <c r="AG114" s="4">
        <v>31040</v>
      </c>
      <c r="AH114" t="s">
        <v>81</v>
      </c>
      <c r="AI114" s="6" t="s">
        <v>82</v>
      </c>
      <c r="AJ114">
        <v>2006</v>
      </c>
      <c r="AK114" t="s">
        <v>48</v>
      </c>
      <c r="AL114" t="str">
        <f t="shared" si="3"/>
        <v>Low</v>
      </c>
      <c r="AM114" t="str">
        <f t="shared" si="4"/>
        <v>Afternoon</v>
      </c>
      <c r="AN114">
        <f t="shared" si="5"/>
        <v>1992</v>
      </c>
    </row>
    <row r="115" spans="1:40" x14ac:dyDescent="0.25">
      <c r="A115">
        <v>217</v>
      </c>
      <c r="B115">
        <v>39</v>
      </c>
      <c r="C115">
        <v>522506</v>
      </c>
      <c r="D115" s="3">
        <v>33678</v>
      </c>
      <c r="E115" t="s">
        <v>71</v>
      </c>
      <c r="F115" t="s">
        <v>78</v>
      </c>
      <c r="G115">
        <v>2000</v>
      </c>
      <c r="H115">
        <v>1399.85</v>
      </c>
      <c r="I115" s="4">
        <v>0</v>
      </c>
      <c r="J115">
        <v>605490</v>
      </c>
      <c r="K115" t="s">
        <v>184</v>
      </c>
      <c r="L115" t="s">
        <v>101</v>
      </c>
      <c r="M115" t="s">
        <v>92</v>
      </c>
      <c r="N115" t="s">
        <v>53</v>
      </c>
      <c r="O115" s="4">
        <v>49900</v>
      </c>
      <c r="P115" s="4">
        <v>-19800</v>
      </c>
      <c r="Q115" s="3">
        <v>42014</v>
      </c>
      <c r="R115" t="s">
        <v>65</v>
      </c>
      <c r="S115" t="s">
        <v>74</v>
      </c>
      <c r="T115" t="s">
        <v>56</v>
      </c>
      <c r="U115" t="s">
        <v>84</v>
      </c>
      <c r="V115" t="s">
        <v>67</v>
      </c>
      <c r="W115" t="s">
        <v>47</v>
      </c>
      <c r="X115">
        <v>16</v>
      </c>
      <c r="Y115">
        <v>3</v>
      </c>
      <c r="Z115" t="s">
        <v>68</v>
      </c>
      <c r="AA115">
        <v>0</v>
      </c>
      <c r="AB115">
        <v>2</v>
      </c>
      <c r="AC115" t="s">
        <v>55</v>
      </c>
      <c r="AD115" s="5">
        <v>64920</v>
      </c>
      <c r="AE115" s="4">
        <v>10820</v>
      </c>
      <c r="AF115" s="5">
        <v>10820</v>
      </c>
      <c r="AG115" s="4">
        <v>43280</v>
      </c>
      <c r="AH115" t="s">
        <v>104</v>
      </c>
      <c r="AI115" s="6" t="s">
        <v>150</v>
      </c>
      <c r="AJ115">
        <v>1997</v>
      </c>
      <c r="AK115" t="s">
        <v>68</v>
      </c>
      <c r="AL115" t="str">
        <f t="shared" si="3"/>
        <v>High</v>
      </c>
      <c r="AM115" t="str">
        <f t="shared" si="4"/>
        <v>Afternoon</v>
      </c>
      <c r="AN115">
        <f t="shared" si="5"/>
        <v>1992</v>
      </c>
    </row>
    <row r="116" spans="1:40" x14ac:dyDescent="0.25">
      <c r="A116">
        <v>34</v>
      </c>
      <c r="B116">
        <v>34</v>
      </c>
      <c r="C116">
        <v>409074</v>
      </c>
      <c r="D116" s="3">
        <v>33682</v>
      </c>
      <c r="E116" t="s">
        <v>37</v>
      </c>
      <c r="F116" t="s">
        <v>78</v>
      </c>
      <c r="G116">
        <v>500</v>
      </c>
      <c r="H116">
        <v>1295.8699999999999</v>
      </c>
      <c r="I116" s="4">
        <v>0</v>
      </c>
      <c r="J116">
        <v>438529</v>
      </c>
      <c r="K116" t="s">
        <v>184</v>
      </c>
      <c r="L116" t="s">
        <v>62</v>
      </c>
      <c r="M116" t="s">
        <v>96</v>
      </c>
      <c r="N116" t="s">
        <v>41</v>
      </c>
      <c r="O116" s="4">
        <v>0</v>
      </c>
      <c r="P116" s="4">
        <v>0</v>
      </c>
      <c r="Q116" s="3">
        <v>42017</v>
      </c>
      <c r="R116" t="s">
        <v>65</v>
      </c>
      <c r="S116" t="s">
        <v>43</v>
      </c>
      <c r="T116" t="s">
        <v>44</v>
      </c>
      <c r="U116" t="s">
        <v>109</v>
      </c>
      <c r="V116" t="s">
        <v>99</v>
      </c>
      <c r="W116" t="s">
        <v>47</v>
      </c>
      <c r="X116">
        <v>4</v>
      </c>
      <c r="Y116">
        <v>3</v>
      </c>
      <c r="Z116" t="s">
        <v>55</v>
      </c>
      <c r="AA116">
        <v>1</v>
      </c>
      <c r="AB116">
        <v>0</v>
      </c>
      <c r="AC116" t="s">
        <v>68</v>
      </c>
      <c r="AD116" s="5">
        <v>50800</v>
      </c>
      <c r="AE116" s="4">
        <v>5080</v>
      </c>
      <c r="AF116" s="5">
        <v>5080</v>
      </c>
      <c r="AG116" s="4">
        <v>40640</v>
      </c>
      <c r="AH116" t="s">
        <v>90</v>
      </c>
      <c r="AI116" s="6" t="s">
        <v>107</v>
      </c>
      <c r="AJ116">
        <v>1997</v>
      </c>
      <c r="AK116" t="s">
        <v>48</v>
      </c>
      <c r="AL116" t="str">
        <f t="shared" si="3"/>
        <v>Low</v>
      </c>
      <c r="AM116" t="str">
        <f t="shared" si="4"/>
        <v>Night</v>
      </c>
      <c r="AN116">
        <f t="shared" si="5"/>
        <v>1992</v>
      </c>
    </row>
    <row r="117" spans="1:40" x14ac:dyDescent="0.25">
      <c r="A117">
        <v>156</v>
      </c>
      <c r="B117">
        <v>32</v>
      </c>
      <c r="C117">
        <v>449263</v>
      </c>
      <c r="D117" s="3">
        <v>33683</v>
      </c>
      <c r="E117" t="s">
        <v>71</v>
      </c>
      <c r="F117" t="s">
        <v>38</v>
      </c>
      <c r="G117">
        <v>500</v>
      </c>
      <c r="H117">
        <v>1479.48</v>
      </c>
      <c r="I117" s="4">
        <v>0</v>
      </c>
      <c r="J117">
        <v>444413</v>
      </c>
      <c r="K117" t="s">
        <v>185</v>
      </c>
      <c r="L117" t="s">
        <v>101</v>
      </c>
      <c r="M117" t="s">
        <v>85</v>
      </c>
      <c r="N117" t="s">
        <v>73</v>
      </c>
      <c r="O117" s="4">
        <v>0</v>
      </c>
      <c r="P117" s="4">
        <v>0</v>
      </c>
      <c r="Q117" s="3">
        <v>42017</v>
      </c>
      <c r="R117" t="s">
        <v>42</v>
      </c>
      <c r="S117" t="s">
        <v>74</v>
      </c>
      <c r="T117" t="s">
        <v>44</v>
      </c>
      <c r="U117" t="s">
        <v>98</v>
      </c>
      <c r="V117" t="s">
        <v>67</v>
      </c>
      <c r="W117" t="s">
        <v>120</v>
      </c>
      <c r="X117">
        <v>15</v>
      </c>
      <c r="Y117">
        <v>1</v>
      </c>
      <c r="Z117" t="s">
        <v>48</v>
      </c>
      <c r="AA117">
        <v>1</v>
      </c>
      <c r="AB117">
        <v>3</v>
      </c>
      <c r="AC117" t="s">
        <v>48</v>
      </c>
      <c r="AD117" s="5">
        <v>74690</v>
      </c>
      <c r="AE117" s="4">
        <v>6790</v>
      </c>
      <c r="AF117" s="5">
        <v>13580</v>
      </c>
      <c r="AG117" s="4">
        <v>54320</v>
      </c>
      <c r="AH117" t="s">
        <v>69</v>
      </c>
      <c r="AI117" s="6" t="s">
        <v>70</v>
      </c>
      <c r="AJ117">
        <v>2008</v>
      </c>
      <c r="AK117" t="s">
        <v>48</v>
      </c>
      <c r="AL117" t="str">
        <f t="shared" si="3"/>
        <v>Low</v>
      </c>
      <c r="AM117" t="str">
        <f t="shared" si="4"/>
        <v>Afternoon</v>
      </c>
      <c r="AN117">
        <f t="shared" si="5"/>
        <v>1992</v>
      </c>
    </row>
    <row r="118" spans="1:40" x14ac:dyDescent="0.25">
      <c r="A118">
        <v>78</v>
      </c>
      <c r="B118">
        <v>24</v>
      </c>
      <c r="C118">
        <v>910622</v>
      </c>
      <c r="D118" s="3">
        <v>33685</v>
      </c>
      <c r="E118" t="s">
        <v>51</v>
      </c>
      <c r="F118" t="s">
        <v>61</v>
      </c>
      <c r="G118">
        <v>500</v>
      </c>
      <c r="H118">
        <v>1175.51</v>
      </c>
      <c r="I118" s="4">
        <v>0</v>
      </c>
      <c r="J118">
        <v>474792</v>
      </c>
      <c r="K118" t="s">
        <v>185</v>
      </c>
      <c r="L118" t="s">
        <v>101</v>
      </c>
      <c r="M118" t="s">
        <v>40</v>
      </c>
      <c r="N118" t="s">
        <v>41</v>
      </c>
      <c r="O118" s="4">
        <v>0</v>
      </c>
      <c r="P118" s="4">
        <v>0</v>
      </c>
      <c r="Q118" s="3">
        <v>42010</v>
      </c>
      <c r="R118" t="s">
        <v>54</v>
      </c>
      <c r="S118" t="s">
        <v>55</v>
      </c>
      <c r="T118" t="s">
        <v>56</v>
      </c>
      <c r="U118" t="s">
        <v>45</v>
      </c>
      <c r="V118" t="s">
        <v>67</v>
      </c>
      <c r="W118" t="s">
        <v>47</v>
      </c>
      <c r="X118">
        <v>20</v>
      </c>
      <c r="Y118">
        <v>1</v>
      </c>
      <c r="Z118" t="s">
        <v>55</v>
      </c>
      <c r="AA118">
        <v>0</v>
      </c>
      <c r="AB118">
        <v>1</v>
      </c>
      <c r="AC118" t="s">
        <v>48</v>
      </c>
      <c r="AD118" s="5">
        <v>7480</v>
      </c>
      <c r="AE118" s="4">
        <v>680</v>
      </c>
      <c r="AF118" s="5">
        <v>680</v>
      </c>
      <c r="AG118" s="4">
        <v>6120</v>
      </c>
      <c r="AH118" t="s">
        <v>69</v>
      </c>
      <c r="AI118" s="6" t="s">
        <v>114</v>
      </c>
      <c r="AJ118">
        <v>2003</v>
      </c>
      <c r="AK118" t="s">
        <v>68</v>
      </c>
      <c r="AL118" t="str">
        <f t="shared" si="3"/>
        <v>Low</v>
      </c>
      <c r="AM118" t="str">
        <f t="shared" si="4"/>
        <v>Evening</v>
      </c>
      <c r="AN118">
        <f t="shared" si="5"/>
        <v>1992</v>
      </c>
    </row>
    <row r="119" spans="1:40" x14ac:dyDescent="0.25">
      <c r="A119">
        <v>114</v>
      </c>
      <c r="B119">
        <v>30</v>
      </c>
      <c r="C119">
        <v>584859</v>
      </c>
      <c r="D119" s="3">
        <v>33698</v>
      </c>
      <c r="E119" t="s">
        <v>71</v>
      </c>
      <c r="F119" t="s">
        <v>61</v>
      </c>
      <c r="G119">
        <v>1000</v>
      </c>
      <c r="H119">
        <v>1558.29</v>
      </c>
      <c r="I119" s="4">
        <v>0</v>
      </c>
      <c r="J119">
        <v>472248</v>
      </c>
      <c r="K119" t="s">
        <v>185</v>
      </c>
      <c r="L119" t="s">
        <v>106</v>
      </c>
      <c r="M119" t="s">
        <v>134</v>
      </c>
      <c r="N119" t="s">
        <v>97</v>
      </c>
      <c r="O119" s="4">
        <v>51400</v>
      </c>
      <c r="P119" s="4">
        <v>-64000</v>
      </c>
      <c r="Q119" s="3">
        <v>42013</v>
      </c>
      <c r="R119" t="s">
        <v>65</v>
      </c>
      <c r="S119" t="s">
        <v>74</v>
      </c>
      <c r="T119" t="s">
        <v>44</v>
      </c>
      <c r="U119" t="s">
        <v>109</v>
      </c>
      <c r="V119" t="s">
        <v>67</v>
      </c>
      <c r="W119" t="s">
        <v>100</v>
      </c>
      <c r="X119">
        <v>1</v>
      </c>
      <c r="Y119">
        <v>3</v>
      </c>
      <c r="Z119" t="s">
        <v>68</v>
      </c>
      <c r="AA119">
        <v>1</v>
      </c>
      <c r="AB119">
        <v>2</v>
      </c>
      <c r="AC119" t="s">
        <v>55</v>
      </c>
      <c r="AD119" s="5">
        <v>77110</v>
      </c>
      <c r="AE119" s="4">
        <v>14020</v>
      </c>
      <c r="AF119" s="5">
        <v>14020</v>
      </c>
      <c r="AG119" s="4">
        <v>49070</v>
      </c>
      <c r="AH119" t="s">
        <v>118</v>
      </c>
      <c r="AI119" s="6" t="s">
        <v>124</v>
      </c>
      <c r="AJ119">
        <v>2015</v>
      </c>
      <c r="AK119" t="s">
        <v>68</v>
      </c>
      <c r="AL119" t="str">
        <f t="shared" si="3"/>
        <v>Medium</v>
      </c>
      <c r="AM119" t="str">
        <f t="shared" si="4"/>
        <v>Night</v>
      </c>
      <c r="AN119">
        <f t="shared" si="5"/>
        <v>1992</v>
      </c>
    </row>
    <row r="120" spans="1:40" x14ac:dyDescent="0.25">
      <c r="A120">
        <v>204</v>
      </c>
      <c r="B120">
        <v>40</v>
      </c>
      <c r="C120">
        <v>643226</v>
      </c>
      <c r="D120" s="3">
        <v>33701</v>
      </c>
      <c r="E120" t="s">
        <v>37</v>
      </c>
      <c r="F120" t="s">
        <v>38</v>
      </c>
      <c r="G120">
        <v>1000</v>
      </c>
      <c r="H120">
        <v>1693.83</v>
      </c>
      <c r="I120" s="4">
        <v>7000000</v>
      </c>
      <c r="J120">
        <v>447976</v>
      </c>
      <c r="K120" t="s">
        <v>185</v>
      </c>
      <c r="L120" t="s">
        <v>106</v>
      </c>
      <c r="M120" t="s">
        <v>108</v>
      </c>
      <c r="N120" t="s">
        <v>53</v>
      </c>
      <c r="O120" s="4">
        <v>44000</v>
      </c>
      <c r="P120" s="4">
        <v>-20800</v>
      </c>
      <c r="Q120" s="3">
        <v>42013</v>
      </c>
      <c r="R120" t="s">
        <v>42</v>
      </c>
      <c r="S120" t="s">
        <v>74</v>
      </c>
      <c r="T120" t="s">
        <v>56</v>
      </c>
      <c r="U120" t="s">
        <v>45</v>
      </c>
      <c r="V120" t="s">
        <v>67</v>
      </c>
      <c r="W120" t="s">
        <v>120</v>
      </c>
      <c r="X120">
        <v>6</v>
      </c>
      <c r="Y120">
        <v>1</v>
      </c>
      <c r="Z120" t="s">
        <v>55</v>
      </c>
      <c r="AA120">
        <v>1</v>
      </c>
      <c r="AB120">
        <v>0</v>
      </c>
      <c r="AC120" t="s">
        <v>55</v>
      </c>
      <c r="AD120" s="5">
        <v>53400</v>
      </c>
      <c r="AE120" s="4">
        <v>5340</v>
      </c>
      <c r="AF120" s="5">
        <v>5340</v>
      </c>
      <c r="AG120" s="4">
        <v>42720</v>
      </c>
      <c r="AH120" t="s">
        <v>140</v>
      </c>
      <c r="AI120" s="6" t="s">
        <v>146</v>
      </c>
      <c r="AJ120">
        <v>2003</v>
      </c>
      <c r="AK120" t="s">
        <v>68</v>
      </c>
      <c r="AL120" t="str">
        <f t="shared" si="3"/>
        <v>Medium</v>
      </c>
      <c r="AM120" t="str">
        <f t="shared" si="4"/>
        <v>Morning</v>
      </c>
      <c r="AN120">
        <f t="shared" si="5"/>
        <v>1992</v>
      </c>
    </row>
    <row r="121" spans="1:40" x14ac:dyDescent="0.25">
      <c r="A121">
        <v>256</v>
      </c>
      <c r="B121">
        <v>42</v>
      </c>
      <c r="C121">
        <v>860497</v>
      </c>
      <c r="D121" s="3">
        <v>33704</v>
      </c>
      <c r="E121" t="s">
        <v>71</v>
      </c>
      <c r="F121" t="s">
        <v>78</v>
      </c>
      <c r="G121">
        <v>1000</v>
      </c>
      <c r="H121">
        <v>1286.44</v>
      </c>
      <c r="I121" s="4">
        <v>0</v>
      </c>
      <c r="J121">
        <v>460564</v>
      </c>
      <c r="K121" t="s">
        <v>184</v>
      </c>
      <c r="L121" t="s">
        <v>39</v>
      </c>
      <c r="M121" t="s">
        <v>115</v>
      </c>
      <c r="N121" t="s">
        <v>97</v>
      </c>
      <c r="O121" s="4">
        <v>0</v>
      </c>
      <c r="P121" s="4">
        <v>-39500</v>
      </c>
      <c r="Q121" s="3">
        <v>42026</v>
      </c>
      <c r="R121" t="s">
        <v>42</v>
      </c>
      <c r="S121" t="s">
        <v>66</v>
      </c>
      <c r="T121" t="s">
        <v>56</v>
      </c>
      <c r="U121" t="s">
        <v>45</v>
      </c>
      <c r="V121" t="s">
        <v>93</v>
      </c>
      <c r="W121" t="s">
        <v>103</v>
      </c>
      <c r="X121">
        <v>14</v>
      </c>
      <c r="Y121">
        <v>1</v>
      </c>
      <c r="Z121" t="s">
        <v>68</v>
      </c>
      <c r="AA121">
        <v>2</v>
      </c>
      <c r="AB121">
        <v>1</v>
      </c>
      <c r="AC121" t="s">
        <v>55</v>
      </c>
      <c r="AD121" s="5">
        <v>75500</v>
      </c>
      <c r="AE121" s="4">
        <v>7550</v>
      </c>
      <c r="AF121" s="5">
        <v>15100</v>
      </c>
      <c r="AG121" s="4">
        <v>52850</v>
      </c>
      <c r="AH121" t="s">
        <v>87</v>
      </c>
      <c r="AI121" s="6" t="s">
        <v>153</v>
      </c>
      <c r="AJ121">
        <v>1998</v>
      </c>
      <c r="AK121" t="s">
        <v>68</v>
      </c>
      <c r="AL121" t="str">
        <f t="shared" si="3"/>
        <v>Medium</v>
      </c>
      <c r="AM121" t="str">
        <f t="shared" si="4"/>
        <v>Afternoon</v>
      </c>
      <c r="AN121">
        <f t="shared" si="5"/>
        <v>1992</v>
      </c>
    </row>
    <row r="122" spans="1:40" x14ac:dyDescent="0.25">
      <c r="A122">
        <v>319</v>
      </c>
      <c r="B122">
        <v>47</v>
      </c>
      <c r="C122">
        <v>527945</v>
      </c>
      <c r="D122" s="3">
        <v>33708</v>
      </c>
      <c r="E122" t="s">
        <v>51</v>
      </c>
      <c r="F122" t="s">
        <v>38</v>
      </c>
      <c r="G122">
        <v>500</v>
      </c>
      <c r="H122">
        <v>1307.1099999999999</v>
      </c>
      <c r="I122" s="4">
        <v>0</v>
      </c>
      <c r="J122">
        <v>600648</v>
      </c>
      <c r="K122" t="s">
        <v>185</v>
      </c>
      <c r="L122" t="s">
        <v>112</v>
      </c>
      <c r="M122" t="s">
        <v>115</v>
      </c>
      <c r="N122" t="s">
        <v>113</v>
      </c>
      <c r="O122" s="4">
        <v>0</v>
      </c>
      <c r="P122" s="4">
        <v>0</v>
      </c>
      <c r="Q122" s="3">
        <v>42052</v>
      </c>
      <c r="R122" t="s">
        <v>65</v>
      </c>
      <c r="S122" t="s">
        <v>74</v>
      </c>
      <c r="T122" t="s">
        <v>89</v>
      </c>
      <c r="U122" t="s">
        <v>45</v>
      </c>
      <c r="V122" t="s">
        <v>93</v>
      </c>
      <c r="W122" t="s">
        <v>120</v>
      </c>
      <c r="X122">
        <v>22</v>
      </c>
      <c r="Y122">
        <v>3</v>
      </c>
      <c r="Z122" t="s">
        <v>68</v>
      </c>
      <c r="AA122">
        <v>0</v>
      </c>
      <c r="AB122">
        <v>2</v>
      </c>
      <c r="AC122" t="s">
        <v>55</v>
      </c>
      <c r="AD122" s="5">
        <v>59730</v>
      </c>
      <c r="AE122" s="4">
        <v>10860</v>
      </c>
      <c r="AF122" s="5">
        <v>10860</v>
      </c>
      <c r="AG122" s="4">
        <v>38010</v>
      </c>
      <c r="AH122" t="s">
        <v>90</v>
      </c>
      <c r="AI122" s="6" t="s">
        <v>107</v>
      </c>
      <c r="AJ122">
        <v>2005</v>
      </c>
      <c r="AK122" t="s">
        <v>68</v>
      </c>
      <c r="AL122" t="str">
        <f t="shared" si="3"/>
        <v>Low</v>
      </c>
      <c r="AM122" t="str">
        <f t="shared" si="4"/>
        <v>Evening</v>
      </c>
      <c r="AN122">
        <f t="shared" si="5"/>
        <v>1992</v>
      </c>
    </row>
    <row r="123" spans="1:40" x14ac:dyDescent="0.25">
      <c r="A123">
        <v>436</v>
      </c>
      <c r="B123">
        <v>60</v>
      </c>
      <c r="C123">
        <v>910604</v>
      </c>
      <c r="D123" s="3">
        <v>33708</v>
      </c>
      <c r="E123" t="s">
        <v>51</v>
      </c>
      <c r="F123" t="s">
        <v>38</v>
      </c>
      <c r="G123">
        <v>500</v>
      </c>
      <c r="H123">
        <v>1362.31</v>
      </c>
      <c r="I123" s="4">
        <v>0</v>
      </c>
      <c r="J123">
        <v>446606</v>
      </c>
      <c r="K123" t="s">
        <v>185</v>
      </c>
      <c r="L123" t="s">
        <v>106</v>
      </c>
      <c r="M123" t="s">
        <v>85</v>
      </c>
      <c r="N123" t="s">
        <v>97</v>
      </c>
      <c r="O123" s="4">
        <v>67600</v>
      </c>
      <c r="P123" s="4">
        <v>-65300</v>
      </c>
      <c r="Q123" s="3">
        <v>42017</v>
      </c>
      <c r="R123" t="s">
        <v>42</v>
      </c>
      <c r="S123" t="s">
        <v>74</v>
      </c>
      <c r="T123" t="s">
        <v>56</v>
      </c>
      <c r="U123" t="s">
        <v>109</v>
      </c>
      <c r="V123" t="s">
        <v>57</v>
      </c>
      <c r="W123" t="s">
        <v>75</v>
      </c>
      <c r="X123">
        <v>16</v>
      </c>
      <c r="Y123">
        <v>1</v>
      </c>
      <c r="Z123" t="s">
        <v>68</v>
      </c>
      <c r="AA123">
        <v>0</v>
      </c>
      <c r="AB123">
        <v>2</v>
      </c>
      <c r="AC123" t="s">
        <v>68</v>
      </c>
      <c r="AD123" s="5">
        <v>82060</v>
      </c>
      <c r="AE123" s="4">
        <v>14920</v>
      </c>
      <c r="AF123" s="5">
        <v>7460</v>
      </c>
      <c r="AG123" s="4">
        <v>59680</v>
      </c>
      <c r="AH123" t="s">
        <v>49</v>
      </c>
      <c r="AI123" s="6">
        <v>93</v>
      </c>
      <c r="AJ123">
        <v>2005</v>
      </c>
      <c r="AK123" t="s">
        <v>68</v>
      </c>
      <c r="AL123" t="str">
        <f t="shared" si="3"/>
        <v>Low</v>
      </c>
      <c r="AM123" t="str">
        <f t="shared" si="4"/>
        <v>Afternoon</v>
      </c>
      <c r="AN123">
        <f t="shared" si="5"/>
        <v>1992</v>
      </c>
    </row>
    <row r="124" spans="1:40" x14ac:dyDescent="0.25">
      <c r="A124">
        <v>344</v>
      </c>
      <c r="B124">
        <v>51</v>
      </c>
      <c r="C124">
        <v>689901</v>
      </c>
      <c r="D124" s="3">
        <v>33722</v>
      </c>
      <c r="E124" t="s">
        <v>51</v>
      </c>
      <c r="F124" t="s">
        <v>61</v>
      </c>
      <c r="G124">
        <v>2000</v>
      </c>
      <c r="H124">
        <v>1398.46</v>
      </c>
      <c r="I124" s="4">
        <v>0</v>
      </c>
      <c r="J124">
        <v>455672</v>
      </c>
      <c r="K124" t="s">
        <v>185</v>
      </c>
      <c r="L124" t="s">
        <v>79</v>
      </c>
      <c r="M124" t="s">
        <v>63</v>
      </c>
      <c r="N124" t="s">
        <v>53</v>
      </c>
      <c r="O124" s="4">
        <v>0</v>
      </c>
      <c r="P124" s="4">
        <v>0</v>
      </c>
      <c r="Q124" s="3">
        <v>42037</v>
      </c>
      <c r="R124" t="s">
        <v>42</v>
      </c>
      <c r="S124" t="s">
        <v>43</v>
      </c>
      <c r="T124" t="s">
        <v>56</v>
      </c>
      <c r="U124" t="s">
        <v>109</v>
      </c>
      <c r="V124" t="s">
        <v>99</v>
      </c>
      <c r="W124" t="s">
        <v>103</v>
      </c>
      <c r="X124">
        <v>14</v>
      </c>
      <c r="Y124">
        <v>1</v>
      </c>
      <c r="Z124" t="s">
        <v>55</v>
      </c>
      <c r="AA124">
        <v>0</v>
      </c>
      <c r="AB124">
        <v>2</v>
      </c>
      <c r="AC124" t="s">
        <v>68</v>
      </c>
      <c r="AD124" s="5">
        <v>82830</v>
      </c>
      <c r="AE124" s="4">
        <v>7530</v>
      </c>
      <c r="AF124" s="5">
        <v>15060</v>
      </c>
      <c r="AG124" s="4">
        <v>60240</v>
      </c>
      <c r="AH124" t="s">
        <v>90</v>
      </c>
      <c r="AI124" s="6" t="s">
        <v>91</v>
      </c>
      <c r="AJ124">
        <v>2004</v>
      </c>
      <c r="AK124" t="s">
        <v>68</v>
      </c>
      <c r="AL124" t="str">
        <f t="shared" si="3"/>
        <v>High</v>
      </c>
      <c r="AM124" t="str">
        <f t="shared" si="4"/>
        <v>Afternoon</v>
      </c>
      <c r="AN124">
        <f t="shared" si="5"/>
        <v>1992</v>
      </c>
    </row>
    <row r="125" spans="1:40" x14ac:dyDescent="0.25">
      <c r="A125">
        <v>364</v>
      </c>
      <c r="B125">
        <v>51</v>
      </c>
      <c r="C125">
        <v>385932</v>
      </c>
      <c r="D125" s="3">
        <v>33722</v>
      </c>
      <c r="E125" t="s">
        <v>71</v>
      </c>
      <c r="F125" t="s">
        <v>61</v>
      </c>
      <c r="G125">
        <v>500</v>
      </c>
      <c r="H125">
        <v>1268.3499999999999</v>
      </c>
      <c r="I125" s="4">
        <v>0</v>
      </c>
      <c r="J125">
        <v>478902</v>
      </c>
      <c r="K125" t="s">
        <v>185</v>
      </c>
      <c r="L125" t="s">
        <v>101</v>
      </c>
      <c r="M125" t="s">
        <v>115</v>
      </c>
      <c r="N125" t="s">
        <v>97</v>
      </c>
      <c r="O125" s="4">
        <v>0</v>
      </c>
      <c r="P125" s="4">
        <v>0</v>
      </c>
      <c r="Q125" s="3">
        <v>42014</v>
      </c>
      <c r="R125" t="s">
        <v>42</v>
      </c>
      <c r="S125" t="s">
        <v>66</v>
      </c>
      <c r="T125" t="s">
        <v>44</v>
      </c>
      <c r="U125" t="s">
        <v>98</v>
      </c>
      <c r="V125" t="s">
        <v>67</v>
      </c>
      <c r="W125" t="s">
        <v>120</v>
      </c>
      <c r="X125">
        <v>16</v>
      </c>
      <c r="Y125">
        <v>1</v>
      </c>
      <c r="Z125" t="s">
        <v>48</v>
      </c>
      <c r="AA125">
        <v>2</v>
      </c>
      <c r="AB125">
        <v>1</v>
      </c>
      <c r="AC125" t="s">
        <v>68</v>
      </c>
      <c r="AD125" s="5">
        <v>77330</v>
      </c>
      <c r="AE125" s="4">
        <v>14060</v>
      </c>
      <c r="AF125" s="5">
        <v>14060</v>
      </c>
      <c r="AG125" s="4">
        <v>49210</v>
      </c>
      <c r="AH125" t="s">
        <v>143</v>
      </c>
      <c r="AI125" s="6" t="s">
        <v>151</v>
      </c>
      <c r="AJ125">
        <v>2014</v>
      </c>
      <c r="AK125" t="s">
        <v>48</v>
      </c>
      <c r="AL125" t="str">
        <f t="shared" si="3"/>
        <v>Low</v>
      </c>
      <c r="AM125" t="str">
        <f t="shared" si="4"/>
        <v>Afternoon</v>
      </c>
      <c r="AN125">
        <f t="shared" si="5"/>
        <v>1992</v>
      </c>
    </row>
    <row r="126" spans="1:40" x14ac:dyDescent="0.25">
      <c r="A126">
        <v>293</v>
      </c>
      <c r="B126">
        <v>45</v>
      </c>
      <c r="C126">
        <v>235097</v>
      </c>
      <c r="D126" s="3">
        <v>33722</v>
      </c>
      <c r="E126" t="s">
        <v>71</v>
      </c>
      <c r="F126" t="s">
        <v>61</v>
      </c>
      <c r="G126">
        <v>1000</v>
      </c>
      <c r="H126">
        <v>1119.23</v>
      </c>
      <c r="I126" s="4">
        <v>0</v>
      </c>
      <c r="J126">
        <v>447560</v>
      </c>
      <c r="K126" t="s">
        <v>184</v>
      </c>
      <c r="L126" t="s">
        <v>39</v>
      </c>
      <c r="M126" t="s">
        <v>102</v>
      </c>
      <c r="N126" t="s">
        <v>73</v>
      </c>
      <c r="O126" s="4">
        <v>51500</v>
      </c>
      <c r="P126" s="4">
        <v>0</v>
      </c>
      <c r="Q126" s="3">
        <v>42053</v>
      </c>
      <c r="R126" t="s">
        <v>65</v>
      </c>
      <c r="S126" t="s">
        <v>74</v>
      </c>
      <c r="T126" t="s">
        <v>89</v>
      </c>
      <c r="U126" t="s">
        <v>84</v>
      </c>
      <c r="V126" t="s">
        <v>93</v>
      </c>
      <c r="W126" t="s">
        <v>103</v>
      </c>
      <c r="X126">
        <v>13</v>
      </c>
      <c r="Y126">
        <v>3</v>
      </c>
      <c r="Z126" t="s">
        <v>68</v>
      </c>
      <c r="AA126">
        <v>1</v>
      </c>
      <c r="AB126">
        <v>1</v>
      </c>
      <c r="AC126" t="s">
        <v>68</v>
      </c>
      <c r="AD126" s="5">
        <v>51210</v>
      </c>
      <c r="AE126" s="4">
        <v>11380</v>
      </c>
      <c r="AF126" s="5">
        <v>5690</v>
      </c>
      <c r="AG126" s="4">
        <v>34140</v>
      </c>
      <c r="AH126" t="s">
        <v>136</v>
      </c>
      <c r="AI126" s="6" t="s">
        <v>137</v>
      </c>
      <c r="AJ126">
        <v>2015</v>
      </c>
      <c r="AK126" t="s">
        <v>68</v>
      </c>
      <c r="AL126" t="str">
        <f t="shared" si="3"/>
        <v>Medium</v>
      </c>
      <c r="AM126" t="str">
        <f t="shared" si="4"/>
        <v>Afternoon</v>
      </c>
      <c r="AN126">
        <f t="shared" si="5"/>
        <v>1992</v>
      </c>
    </row>
    <row r="127" spans="1:40" x14ac:dyDescent="0.25">
      <c r="A127">
        <v>257</v>
      </c>
      <c r="B127">
        <v>43</v>
      </c>
      <c r="C127">
        <v>797636</v>
      </c>
      <c r="D127" s="3">
        <v>33743</v>
      </c>
      <c r="E127" t="s">
        <v>51</v>
      </c>
      <c r="F127" t="s">
        <v>61</v>
      </c>
      <c r="G127">
        <v>1000</v>
      </c>
      <c r="H127">
        <v>974.84</v>
      </c>
      <c r="I127" s="4">
        <v>0</v>
      </c>
      <c r="J127">
        <v>468984</v>
      </c>
      <c r="K127" t="s">
        <v>184</v>
      </c>
      <c r="L127" t="s">
        <v>123</v>
      </c>
      <c r="M127" t="s">
        <v>115</v>
      </c>
      <c r="N127" t="s">
        <v>53</v>
      </c>
      <c r="O127" s="4">
        <v>52100</v>
      </c>
      <c r="P127" s="4">
        <v>0</v>
      </c>
      <c r="Q127" s="3">
        <v>42061</v>
      </c>
      <c r="R127" t="s">
        <v>42</v>
      </c>
      <c r="S127" t="s">
        <v>66</v>
      </c>
      <c r="T127" t="s">
        <v>89</v>
      </c>
      <c r="U127" t="s">
        <v>45</v>
      </c>
      <c r="V127" t="s">
        <v>57</v>
      </c>
      <c r="W127" t="s">
        <v>103</v>
      </c>
      <c r="X127">
        <v>0</v>
      </c>
      <c r="Y127">
        <v>1</v>
      </c>
      <c r="Z127" t="s">
        <v>68</v>
      </c>
      <c r="AA127">
        <v>0</v>
      </c>
      <c r="AB127">
        <v>1</v>
      </c>
      <c r="AC127" t="s">
        <v>48</v>
      </c>
      <c r="AD127" s="5">
        <v>85320</v>
      </c>
      <c r="AE127" s="4">
        <v>21330</v>
      </c>
      <c r="AF127" s="5">
        <v>7110</v>
      </c>
      <c r="AG127" s="4">
        <v>56880</v>
      </c>
      <c r="AH127" t="s">
        <v>87</v>
      </c>
      <c r="AI127" s="6" t="s">
        <v>88</v>
      </c>
      <c r="AJ127">
        <v>2006</v>
      </c>
      <c r="AK127" t="s">
        <v>68</v>
      </c>
      <c r="AL127" t="str">
        <f t="shared" si="3"/>
        <v>Medium</v>
      </c>
      <c r="AM127" t="str">
        <f t="shared" si="4"/>
        <v>Night</v>
      </c>
      <c r="AN127">
        <f t="shared" si="5"/>
        <v>1992</v>
      </c>
    </row>
    <row r="128" spans="1:40" x14ac:dyDescent="0.25">
      <c r="A128">
        <v>58</v>
      </c>
      <c r="B128">
        <v>23</v>
      </c>
      <c r="C128">
        <v>520179</v>
      </c>
      <c r="D128" s="3">
        <v>33753</v>
      </c>
      <c r="E128" t="s">
        <v>37</v>
      </c>
      <c r="F128" t="s">
        <v>78</v>
      </c>
      <c r="G128">
        <v>2000</v>
      </c>
      <c r="H128">
        <v>1471.44</v>
      </c>
      <c r="I128" s="4">
        <v>5000000</v>
      </c>
      <c r="J128">
        <v>446657</v>
      </c>
      <c r="K128" t="s">
        <v>185</v>
      </c>
      <c r="L128" t="s">
        <v>106</v>
      </c>
      <c r="M128" t="s">
        <v>115</v>
      </c>
      <c r="N128" t="s">
        <v>64</v>
      </c>
      <c r="O128" s="4">
        <v>57500</v>
      </c>
      <c r="P128" s="4">
        <v>0</v>
      </c>
      <c r="Q128" s="3">
        <v>42024</v>
      </c>
      <c r="R128" t="s">
        <v>42</v>
      </c>
      <c r="S128" t="s">
        <v>66</v>
      </c>
      <c r="T128" t="s">
        <v>44</v>
      </c>
      <c r="U128" t="s">
        <v>84</v>
      </c>
      <c r="V128" t="s">
        <v>99</v>
      </c>
      <c r="W128" t="s">
        <v>58</v>
      </c>
      <c r="X128">
        <v>8</v>
      </c>
      <c r="Y128">
        <v>1</v>
      </c>
      <c r="Z128" t="s">
        <v>68</v>
      </c>
      <c r="AA128">
        <v>2</v>
      </c>
      <c r="AB128">
        <v>1</v>
      </c>
      <c r="AC128" t="s">
        <v>68</v>
      </c>
      <c r="AD128" s="5">
        <v>50380</v>
      </c>
      <c r="AE128" s="4">
        <v>4580</v>
      </c>
      <c r="AF128" s="5">
        <v>9160</v>
      </c>
      <c r="AG128" s="4">
        <v>36640</v>
      </c>
      <c r="AH128" t="s">
        <v>76</v>
      </c>
      <c r="AI128" s="6" t="s">
        <v>77</v>
      </c>
      <c r="AJ128">
        <v>2007</v>
      </c>
      <c r="AK128" t="s">
        <v>48</v>
      </c>
      <c r="AL128" t="str">
        <f t="shared" si="3"/>
        <v>High</v>
      </c>
      <c r="AM128" t="str">
        <f t="shared" si="4"/>
        <v>Morning</v>
      </c>
      <c r="AN128">
        <f t="shared" si="5"/>
        <v>1992</v>
      </c>
    </row>
    <row r="129" spans="1:40" x14ac:dyDescent="0.25">
      <c r="A129">
        <v>124</v>
      </c>
      <c r="B129">
        <v>32</v>
      </c>
      <c r="C129">
        <v>756054</v>
      </c>
      <c r="D129" s="3">
        <v>33761</v>
      </c>
      <c r="E129" t="s">
        <v>71</v>
      </c>
      <c r="F129" t="s">
        <v>38</v>
      </c>
      <c r="G129">
        <v>1000</v>
      </c>
      <c r="H129">
        <v>1198.1500000000001</v>
      </c>
      <c r="I129" s="4">
        <v>0</v>
      </c>
      <c r="J129">
        <v>447925</v>
      </c>
      <c r="K129" t="s">
        <v>184</v>
      </c>
      <c r="L129" t="s">
        <v>39</v>
      </c>
      <c r="M129" t="s">
        <v>92</v>
      </c>
      <c r="N129" t="s">
        <v>113</v>
      </c>
      <c r="O129" s="4">
        <v>0</v>
      </c>
      <c r="P129" s="4">
        <v>-43200</v>
      </c>
      <c r="Q129" s="3">
        <v>42056</v>
      </c>
      <c r="R129" t="s">
        <v>65</v>
      </c>
      <c r="S129" t="s">
        <v>74</v>
      </c>
      <c r="T129" t="s">
        <v>89</v>
      </c>
      <c r="U129" t="s">
        <v>98</v>
      </c>
      <c r="V129" t="s">
        <v>57</v>
      </c>
      <c r="W129" t="s">
        <v>86</v>
      </c>
      <c r="X129">
        <v>19</v>
      </c>
      <c r="Y129">
        <v>3</v>
      </c>
      <c r="Z129" t="s">
        <v>68</v>
      </c>
      <c r="AA129">
        <v>0</v>
      </c>
      <c r="AB129">
        <v>2</v>
      </c>
      <c r="AC129" t="s">
        <v>48</v>
      </c>
      <c r="AD129" s="5">
        <v>73560</v>
      </c>
      <c r="AE129" s="4">
        <v>12260</v>
      </c>
      <c r="AF129" s="5">
        <v>12260</v>
      </c>
      <c r="AG129" s="4">
        <v>49040</v>
      </c>
      <c r="AH129" t="s">
        <v>132</v>
      </c>
      <c r="AI129" s="6" t="s">
        <v>139</v>
      </c>
      <c r="AJ129">
        <v>1995</v>
      </c>
      <c r="AK129" t="s">
        <v>68</v>
      </c>
      <c r="AL129" t="str">
        <f t="shared" si="3"/>
        <v>Medium</v>
      </c>
      <c r="AM129" t="str">
        <f t="shared" si="4"/>
        <v>Evening</v>
      </c>
      <c r="AN129">
        <f t="shared" si="5"/>
        <v>1992</v>
      </c>
    </row>
    <row r="130" spans="1:40" x14ac:dyDescent="0.25">
      <c r="A130">
        <v>295</v>
      </c>
      <c r="B130">
        <v>49</v>
      </c>
      <c r="C130">
        <v>872814</v>
      </c>
      <c r="D130" s="3">
        <v>33768</v>
      </c>
      <c r="E130" t="s">
        <v>71</v>
      </c>
      <c r="F130" t="s">
        <v>61</v>
      </c>
      <c r="G130">
        <v>500</v>
      </c>
      <c r="H130">
        <v>1141.6199999999999</v>
      </c>
      <c r="I130" s="4">
        <v>0</v>
      </c>
      <c r="J130">
        <v>451672</v>
      </c>
      <c r="K130" t="s">
        <v>185</v>
      </c>
      <c r="L130" t="s">
        <v>112</v>
      </c>
      <c r="M130" t="s">
        <v>85</v>
      </c>
      <c r="N130" t="s">
        <v>41</v>
      </c>
      <c r="O130" s="4">
        <v>34300</v>
      </c>
      <c r="P130" s="4">
        <v>-24300</v>
      </c>
      <c r="Q130" s="3">
        <v>42005</v>
      </c>
      <c r="R130" t="s">
        <v>54</v>
      </c>
      <c r="S130" t="s">
        <v>55</v>
      </c>
      <c r="T130" t="s">
        <v>56</v>
      </c>
      <c r="U130" t="s">
        <v>80</v>
      </c>
      <c r="V130" t="s">
        <v>93</v>
      </c>
      <c r="W130" t="s">
        <v>47</v>
      </c>
      <c r="X130">
        <v>4</v>
      </c>
      <c r="Y130">
        <v>1</v>
      </c>
      <c r="Z130" t="s">
        <v>48</v>
      </c>
      <c r="AA130">
        <v>1</v>
      </c>
      <c r="AB130">
        <v>3</v>
      </c>
      <c r="AC130" t="s">
        <v>48</v>
      </c>
      <c r="AD130" s="5">
        <v>4320</v>
      </c>
      <c r="AE130" s="4">
        <v>480</v>
      </c>
      <c r="AF130" s="5">
        <v>480</v>
      </c>
      <c r="AG130" s="4">
        <v>3360</v>
      </c>
      <c r="AH130" t="s">
        <v>59</v>
      </c>
      <c r="AI130" s="6" t="s">
        <v>60</v>
      </c>
      <c r="AJ130">
        <v>2002</v>
      </c>
      <c r="AK130" t="s">
        <v>68</v>
      </c>
      <c r="AL130" t="str">
        <f t="shared" ref="AL130:AL193" si="6">IF(G130 &lt;= 1000, IF(G130 &lt;= 500, "Low", "Medium"), "High")</f>
        <v>Low</v>
      </c>
      <c r="AM130" t="str">
        <f t="shared" ref="AM130:AM193" si="7">IF(X130 &lt; 6, "Night", IF(X130 &lt; 12, "Morning", IF(X130 &lt; 18, "Afternoon", "Evening")))</f>
        <v>Night</v>
      </c>
      <c r="AN130">
        <f t="shared" ref="AN130:AN193" si="8">YEAR(D130)</f>
        <v>1992</v>
      </c>
    </row>
    <row r="131" spans="1:40" x14ac:dyDescent="0.25">
      <c r="A131">
        <v>69</v>
      </c>
      <c r="B131">
        <v>24</v>
      </c>
      <c r="C131">
        <v>807369</v>
      </c>
      <c r="D131" s="3">
        <v>33774</v>
      </c>
      <c r="E131" t="s">
        <v>51</v>
      </c>
      <c r="F131" t="s">
        <v>78</v>
      </c>
      <c r="G131">
        <v>500</v>
      </c>
      <c r="H131">
        <v>1418.5</v>
      </c>
      <c r="I131" s="4">
        <v>0</v>
      </c>
      <c r="J131">
        <v>614948</v>
      </c>
      <c r="K131" t="s">
        <v>184</v>
      </c>
      <c r="L131" t="s">
        <v>106</v>
      </c>
      <c r="M131" t="s">
        <v>72</v>
      </c>
      <c r="N131" t="s">
        <v>53</v>
      </c>
      <c r="O131" s="4">
        <v>0</v>
      </c>
      <c r="P131" s="4">
        <v>0</v>
      </c>
      <c r="Q131" s="3">
        <v>42039</v>
      </c>
      <c r="R131" t="s">
        <v>65</v>
      </c>
      <c r="S131" t="s">
        <v>66</v>
      </c>
      <c r="T131" t="s">
        <v>56</v>
      </c>
      <c r="U131" t="s">
        <v>45</v>
      </c>
      <c r="V131" t="s">
        <v>67</v>
      </c>
      <c r="W131" t="s">
        <v>86</v>
      </c>
      <c r="X131">
        <v>23</v>
      </c>
      <c r="Y131">
        <v>3</v>
      </c>
      <c r="Z131" t="s">
        <v>55</v>
      </c>
      <c r="AA131">
        <v>0</v>
      </c>
      <c r="AB131">
        <v>0</v>
      </c>
      <c r="AC131" t="s">
        <v>68</v>
      </c>
      <c r="AD131" s="5">
        <v>63300</v>
      </c>
      <c r="AE131" s="4">
        <v>12660</v>
      </c>
      <c r="AF131" s="5">
        <v>6330</v>
      </c>
      <c r="AG131" s="4">
        <v>44310</v>
      </c>
      <c r="AH131" t="s">
        <v>69</v>
      </c>
      <c r="AI131" s="6" t="s">
        <v>70</v>
      </c>
      <c r="AJ131">
        <v>2012</v>
      </c>
      <c r="AK131" t="s">
        <v>68</v>
      </c>
      <c r="AL131" t="str">
        <f t="shared" si="6"/>
        <v>Low</v>
      </c>
      <c r="AM131" t="str">
        <f t="shared" si="7"/>
        <v>Evening</v>
      </c>
      <c r="AN131">
        <f t="shared" si="8"/>
        <v>1992</v>
      </c>
    </row>
    <row r="132" spans="1:40" x14ac:dyDescent="0.25">
      <c r="A132">
        <v>298</v>
      </c>
      <c r="B132">
        <v>45</v>
      </c>
      <c r="C132">
        <v>491392</v>
      </c>
      <c r="D132" s="3">
        <v>33788</v>
      </c>
      <c r="E132" t="s">
        <v>71</v>
      </c>
      <c r="F132" t="s">
        <v>78</v>
      </c>
      <c r="G132">
        <v>1000</v>
      </c>
      <c r="H132">
        <v>1362.29</v>
      </c>
      <c r="I132" s="4">
        <v>0</v>
      </c>
      <c r="J132">
        <v>442598</v>
      </c>
      <c r="K132" t="s">
        <v>185</v>
      </c>
      <c r="L132" t="s">
        <v>106</v>
      </c>
      <c r="M132" t="s">
        <v>134</v>
      </c>
      <c r="N132" t="s">
        <v>73</v>
      </c>
      <c r="O132" s="4">
        <v>0</v>
      </c>
      <c r="P132" s="4">
        <v>-51100</v>
      </c>
      <c r="Q132" s="3">
        <v>42062</v>
      </c>
      <c r="R132" t="s">
        <v>65</v>
      </c>
      <c r="S132" t="s">
        <v>74</v>
      </c>
      <c r="T132" t="s">
        <v>56</v>
      </c>
      <c r="U132" t="s">
        <v>109</v>
      </c>
      <c r="V132" t="s">
        <v>67</v>
      </c>
      <c r="W132" t="s">
        <v>103</v>
      </c>
      <c r="X132">
        <v>18</v>
      </c>
      <c r="Y132">
        <v>3</v>
      </c>
      <c r="Z132" t="s">
        <v>68</v>
      </c>
      <c r="AA132">
        <v>0</v>
      </c>
      <c r="AB132">
        <v>0</v>
      </c>
      <c r="AC132" t="s">
        <v>68</v>
      </c>
      <c r="AD132" s="5">
        <v>64000</v>
      </c>
      <c r="AE132" s="4">
        <v>12800</v>
      </c>
      <c r="AF132" s="5">
        <v>6400</v>
      </c>
      <c r="AG132" s="4">
        <v>44800</v>
      </c>
      <c r="AH132" t="s">
        <v>49</v>
      </c>
      <c r="AI132" s="6">
        <v>95</v>
      </c>
      <c r="AJ132">
        <v>1999</v>
      </c>
      <c r="AK132" t="s">
        <v>68</v>
      </c>
      <c r="AL132" t="str">
        <f t="shared" si="6"/>
        <v>Medium</v>
      </c>
      <c r="AM132" t="str">
        <f t="shared" si="7"/>
        <v>Evening</v>
      </c>
      <c r="AN132">
        <f t="shared" si="8"/>
        <v>1992</v>
      </c>
    </row>
    <row r="133" spans="1:40" x14ac:dyDescent="0.25">
      <c r="A133">
        <v>27</v>
      </c>
      <c r="B133">
        <v>28</v>
      </c>
      <c r="C133">
        <v>944537</v>
      </c>
      <c r="D133" s="3">
        <v>33808</v>
      </c>
      <c r="E133" t="s">
        <v>37</v>
      </c>
      <c r="F133" t="s">
        <v>78</v>
      </c>
      <c r="G133">
        <v>1000</v>
      </c>
      <c r="H133">
        <v>1074.47</v>
      </c>
      <c r="I133" s="4">
        <v>0</v>
      </c>
      <c r="J133">
        <v>465201</v>
      </c>
      <c r="K133" t="s">
        <v>185</v>
      </c>
      <c r="L133" t="s">
        <v>39</v>
      </c>
      <c r="M133" t="s">
        <v>108</v>
      </c>
      <c r="N133" t="s">
        <v>97</v>
      </c>
      <c r="O133" s="4">
        <v>0</v>
      </c>
      <c r="P133" s="4">
        <v>0</v>
      </c>
      <c r="Q133" s="3">
        <v>42048</v>
      </c>
      <c r="R133" t="s">
        <v>110</v>
      </c>
      <c r="S133" t="s">
        <v>55</v>
      </c>
      <c r="T133" t="s">
        <v>142</v>
      </c>
      <c r="U133" t="s">
        <v>45</v>
      </c>
      <c r="V133" t="s">
        <v>93</v>
      </c>
      <c r="W133" t="s">
        <v>58</v>
      </c>
      <c r="X133">
        <v>4</v>
      </c>
      <c r="Y133">
        <v>1</v>
      </c>
      <c r="Z133" t="s">
        <v>55</v>
      </c>
      <c r="AA133">
        <v>2</v>
      </c>
      <c r="AB133">
        <v>0</v>
      </c>
      <c r="AC133" t="s">
        <v>55</v>
      </c>
      <c r="AD133" s="5">
        <v>3200</v>
      </c>
      <c r="AE133" s="4">
        <v>400</v>
      </c>
      <c r="AF133" s="5">
        <v>400</v>
      </c>
      <c r="AG133" s="4">
        <v>2400</v>
      </c>
      <c r="AH133" t="s">
        <v>136</v>
      </c>
      <c r="AI133" s="6" t="s">
        <v>155</v>
      </c>
      <c r="AJ133">
        <v>2012</v>
      </c>
      <c r="AK133" t="s">
        <v>68</v>
      </c>
      <c r="AL133" t="str">
        <f t="shared" si="6"/>
        <v>Medium</v>
      </c>
      <c r="AM133" t="str">
        <f t="shared" si="7"/>
        <v>Night</v>
      </c>
      <c r="AN133">
        <f t="shared" si="8"/>
        <v>1992</v>
      </c>
    </row>
    <row r="134" spans="1:40" x14ac:dyDescent="0.25">
      <c r="A134">
        <v>411</v>
      </c>
      <c r="B134">
        <v>56</v>
      </c>
      <c r="C134">
        <v>574637</v>
      </c>
      <c r="D134" s="3">
        <v>33815</v>
      </c>
      <c r="E134" t="s">
        <v>71</v>
      </c>
      <c r="F134" t="s">
        <v>38</v>
      </c>
      <c r="G134">
        <v>1000</v>
      </c>
      <c r="H134">
        <v>1595.28</v>
      </c>
      <c r="I134" s="4">
        <v>0</v>
      </c>
      <c r="J134">
        <v>479320</v>
      </c>
      <c r="K134" t="s">
        <v>184</v>
      </c>
      <c r="L134" t="s">
        <v>112</v>
      </c>
      <c r="M134" t="s">
        <v>108</v>
      </c>
      <c r="N134" t="s">
        <v>53</v>
      </c>
      <c r="O134" s="4">
        <v>0</v>
      </c>
      <c r="P134" s="4">
        <v>0</v>
      </c>
      <c r="Q134" s="3">
        <v>42010</v>
      </c>
      <c r="R134" t="s">
        <v>65</v>
      </c>
      <c r="S134" t="s">
        <v>43</v>
      </c>
      <c r="T134" t="s">
        <v>44</v>
      </c>
      <c r="U134" t="s">
        <v>109</v>
      </c>
      <c r="V134" t="s">
        <v>57</v>
      </c>
      <c r="W134" t="s">
        <v>86</v>
      </c>
      <c r="X134">
        <v>23</v>
      </c>
      <c r="Y134">
        <v>3</v>
      </c>
      <c r="Z134" t="s">
        <v>55</v>
      </c>
      <c r="AA134">
        <v>0</v>
      </c>
      <c r="AB134">
        <v>0</v>
      </c>
      <c r="AC134" t="s">
        <v>55</v>
      </c>
      <c r="AD134" s="5">
        <v>38610</v>
      </c>
      <c r="AE134" s="4">
        <v>3510</v>
      </c>
      <c r="AF134" s="5">
        <v>3510</v>
      </c>
      <c r="AG134" s="4">
        <v>31590</v>
      </c>
      <c r="AH134" t="s">
        <v>143</v>
      </c>
      <c r="AI134" s="6" t="s">
        <v>144</v>
      </c>
      <c r="AJ134">
        <v>2007</v>
      </c>
      <c r="AK134" t="s">
        <v>68</v>
      </c>
      <c r="AL134" t="str">
        <f t="shared" si="6"/>
        <v>Medium</v>
      </c>
      <c r="AM134" t="str">
        <f t="shared" si="7"/>
        <v>Evening</v>
      </c>
      <c r="AN134">
        <f t="shared" si="8"/>
        <v>1992</v>
      </c>
    </row>
    <row r="135" spans="1:40" x14ac:dyDescent="0.25">
      <c r="A135">
        <v>196</v>
      </c>
      <c r="B135">
        <v>39</v>
      </c>
      <c r="C135">
        <v>143972</v>
      </c>
      <c r="D135" s="3">
        <v>33818</v>
      </c>
      <c r="E135" t="s">
        <v>51</v>
      </c>
      <c r="F135" t="s">
        <v>78</v>
      </c>
      <c r="G135">
        <v>2000</v>
      </c>
      <c r="H135">
        <v>1475.73</v>
      </c>
      <c r="I135" s="4">
        <v>0</v>
      </c>
      <c r="J135">
        <v>477670</v>
      </c>
      <c r="K135" t="s">
        <v>184</v>
      </c>
      <c r="L135" t="s">
        <v>106</v>
      </c>
      <c r="M135" t="s">
        <v>122</v>
      </c>
      <c r="N135" t="s">
        <v>64</v>
      </c>
      <c r="O135" s="4">
        <v>57000</v>
      </c>
      <c r="P135" s="4">
        <v>-27300</v>
      </c>
      <c r="Q135" s="3">
        <v>42057</v>
      </c>
      <c r="R135" t="s">
        <v>65</v>
      </c>
      <c r="S135" t="s">
        <v>43</v>
      </c>
      <c r="T135" t="s">
        <v>44</v>
      </c>
      <c r="U135" t="s">
        <v>45</v>
      </c>
      <c r="V135" t="s">
        <v>57</v>
      </c>
      <c r="W135" t="s">
        <v>47</v>
      </c>
      <c r="X135">
        <v>8</v>
      </c>
      <c r="Y135">
        <v>3</v>
      </c>
      <c r="Z135" t="s">
        <v>55</v>
      </c>
      <c r="AA135">
        <v>2</v>
      </c>
      <c r="AB135">
        <v>0</v>
      </c>
      <c r="AC135" t="s">
        <v>68</v>
      </c>
      <c r="AD135" s="5">
        <v>60400</v>
      </c>
      <c r="AE135" s="4">
        <v>6040</v>
      </c>
      <c r="AF135" s="5">
        <v>6040</v>
      </c>
      <c r="AG135" s="4">
        <v>48320</v>
      </c>
      <c r="AH135" t="s">
        <v>87</v>
      </c>
      <c r="AI135" s="6" t="s">
        <v>88</v>
      </c>
      <c r="AJ135">
        <v>2014</v>
      </c>
      <c r="AK135" t="s">
        <v>68</v>
      </c>
      <c r="AL135" t="str">
        <f t="shared" si="6"/>
        <v>High</v>
      </c>
      <c r="AM135" t="str">
        <f t="shared" si="7"/>
        <v>Morning</v>
      </c>
      <c r="AN135">
        <f t="shared" si="8"/>
        <v>1992</v>
      </c>
    </row>
    <row r="136" spans="1:40" x14ac:dyDescent="0.25">
      <c r="A136">
        <v>6</v>
      </c>
      <c r="B136">
        <v>27</v>
      </c>
      <c r="C136">
        <v>463727</v>
      </c>
      <c r="D136" s="3">
        <v>33821</v>
      </c>
      <c r="E136" t="s">
        <v>37</v>
      </c>
      <c r="F136" t="s">
        <v>38</v>
      </c>
      <c r="G136">
        <v>500</v>
      </c>
      <c r="H136">
        <v>1075.71</v>
      </c>
      <c r="I136" s="4">
        <v>0</v>
      </c>
      <c r="J136">
        <v>604328</v>
      </c>
      <c r="K136" t="s">
        <v>184</v>
      </c>
      <c r="L136" t="s">
        <v>106</v>
      </c>
      <c r="M136" t="s">
        <v>85</v>
      </c>
      <c r="N136" t="s">
        <v>73</v>
      </c>
      <c r="O136" s="4">
        <v>0</v>
      </c>
      <c r="P136" s="4">
        <v>-47400</v>
      </c>
      <c r="Q136" s="3">
        <v>42052</v>
      </c>
      <c r="R136" t="s">
        <v>54</v>
      </c>
      <c r="S136" t="s">
        <v>55</v>
      </c>
      <c r="T136" t="s">
        <v>142</v>
      </c>
      <c r="U136" t="s">
        <v>45</v>
      </c>
      <c r="V136" t="s">
        <v>93</v>
      </c>
      <c r="W136" t="s">
        <v>47</v>
      </c>
      <c r="X136">
        <v>7</v>
      </c>
      <c r="Y136">
        <v>1</v>
      </c>
      <c r="Z136" t="s">
        <v>55</v>
      </c>
      <c r="AA136">
        <v>0</v>
      </c>
      <c r="AB136">
        <v>1</v>
      </c>
      <c r="AC136" t="s">
        <v>48</v>
      </c>
      <c r="AD136" s="5">
        <v>3190</v>
      </c>
      <c r="AE136" s="4">
        <v>580</v>
      </c>
      <c r="AF136" s="5">
        <v>290</v>
      </c>
      <c r="AG136" s="4">
        <v>2320</v>
      </c>
      <c r="AH136" t="s">
        <v>49</v>
      </c>
      <c r="AI136" s="6">
        <v>95</v>
      </c>
      <c r="AJ136">
        <v>2015</v>
      </c>
      <c r="AK136" t="s">
        <v>68</v>
      </c>
      <c r="AL136" t="str">
        <f t="shared" si="6"/>
        <v>Low</v>
      </c>
      <c r="AM136" t="str">
        <f t="shared" si="7"/>
        <v>Morning</v>
      </c>
      <c r="AN136">
        <f t="shared" si="8"/>
        <v>1992</v>
      </c>
    </row>
    <row r="137" spans="1:40" x14ac:dyDescent="0.25">
      <c r="A137">
        <v>88</v>
      </c>
      <c r="B137">
        <v>30</v>
      </c>
      <c r="C137">
        <v>372912</v>
      </c>
      <c r="D137" s="3">
        <v>33821</v>
      </c>
      <c r="E137" t="s">
        <v>51</v>
      </c>
      <c r="F137" t="s">
        <v>61</v>
      </c>
      <c r="G137">
        <v>1000</v>
      </c>
      <c r="H137">
        <v>1437.88</v>
      </c>
      <c r="I137" s="4">
        <v>0</v>
      </c>
      <c r="J137">
        <v>614383</v>
      </c>
      <c r="K137" t="s">
        <v>184</v>
      </c>
      <c r="L137" t="s">
        <v>112</v>
      </c>
      <c r="M137" t="s">
        <v>115</v>
      </c>
      <c r="N137" t="s">
        <v>41</v>
      </c>
      <c r="O137" s="4">
        <v>42800</v>
      </c>
      <c r="P137" s="4">
        <v>-51200</v>
      </c>
      <c r="Q137" s="3">
        <v>42060</v>
      </c>
      <c r="R137" t="s">
        <v>42</v>
      </c>
      <c r="S137" t="s">
        <v>43</v>
      </c>
      <c r="T137" t="s">
        <v>89</v>
      </c>
      <c r="U137" t="s">
        <v>84</v>
      </c>
      <c r="V137" t="s">
        <v>46</v>
      </c>
      <c r="W137" t="s">
        <v>120</v>
      </c>
      <c r="X137">
        <v>3</v>
      </c>
      <c r="Y137">
        <v>1</v>
      </c>
      <c r="Z137" t="s">
        <v>68</v>
      </c>
      <c r="AA137">
        <v>2</v>
      </c>
      <c r="AB137">
        <v>0</v>
      </c>
      <c r="AC137" t="s">
        <v>48</v>
      </c>
      <c r="AD137" s="5">
        <v>56000</v>
      </c>
      <c r="AE137" s="4">
        <v>14000</v>
      </c>
      <c r="AF137" s="5">
        <v>0</v>
      </c>
      <c r="AG137" s="4">
        <v>42000</v>
      </c>
      <c r="AH137" t="s">
        <v>76</v>
      </c>
      <c r="AI137" s="6" t="s">
        <v>149</v>
      </c>
      <c r="AJ137">
        <v>2003</v>
      </c>
      <c r="AK137" t="s">
        <v>68</v>
      </c>
      <c r="AL137" t="str">
        <f t="shared" si="6"/>
        <v>Medium</v>
      </c>
      <c r="AM137" t="str">
        <f t="shared" si="7"/>
        <v>Night</v>
      </c>
      <c r="AN137">
        <f t="shared" si="8"/>
        <v>1992</v>
      </c>
    </row>
    <row r="138" spans="1:40" x14ac:dyDescent="0.25">
      <c r="A138">
        <v>75</v>
      </c>
      <c r="B138">
        <v>27</v>
      </c>
      <c r="C138">
        <v>831053</v>
      </c>
      <c r="D138" s="3">
        <v>33821</v>
      </c>
      <c r="E138" t="s">
        <v>51</v>
      </c>
      <c r="F138" t="s">
        <v>38</v>
      </c>
      <c r="G138">
        <v>1000</v>
      </c>
      <c r="H138">
        <v>1202.75</v>
      </c>
      <c r="I138" s="4">
        <v>0</v>
      </c>
      <c r="J138">
        <v>602289</v>
      </c>
      <c r="K138" t="s">
        <v>185</v>
      </c>
      <c r="L138" t="s">
        <v>106</v>
      </c>
      <c r="M138" t="s">
        <v>122</v>
      </c>
      <c r="N138" t="s">
        <v>113</v>
      </c>
      <c r="O138" s="4">
        <v>57900</v>
      </c>
      <c r="P138" s="4">
        <v>-90100</v>
      </c>
      <c r="Q138" s="3">
        <v>42025</v>
      </c>
      <c r="R138" t="s">
        <v>65</v>
      </c>
      <c r="S138" t="s">
        <v>74</v>
      </c>
      <c r="T138" t="s">
        <v>56</v>
      </c>
      <c r="U138" t="s">
        <v>45</v>
      </c>
      <c r="V138" t="s">
        <v>46</v>
      </c>
      <c r="W138" t="s">
        <v>120</v>
      </c>
      <c r="X138">
        <v>23</v>
      </c>
      <c r="Y138">
        <v>3</v>
      </c>
      <c r="Z138" t="s">
        <v>68</v>
      </c>
      <c r="AA138">
        <v>0</v>
      </c>
      <c r="AB138">
        <v>2</v>
      </c>
      <c r="AC138" t="s">
        <v>48</v>
      </c>
      <c r="AD138" s="5">
        <v>79560</v>
      </c>
      <c r="AE138" s="4">
        <v>6630</v>
      </c>
      <c r="AF138" s="5">
        <v>13260</v>
      </c>
      <c r="AG138" s="4">
        <v>59670</v>
      </c>
      <c r="AH138" t="s">
        <v>143</v>
      </c>
      <c r="AI138" s="6" t="s">
        <v>144</v>
      </c>
      <c r="AJ138">
        <v>2003</v>
      </c>
      <c r="AK138" t="s">
        <v>68</v>
      </c>
      <c r="AL138" t="str">
        <f t="shared" si="6"/>
        <v>Medium</v>
      </c>
      <c r="AM138" t="str">
        <f t="shared" si="7"/>
        <v>Evening</v>
      </c>
      <c r="AN138">
        <f t="shared" si="8"/>
        <v>1992</v>
      </c>
    </row>
    <row r="139" spans="1:40" x14ac:dyDescent="0.25">
      <c r="A139">
        <v>151</v>
      </c>
      <c r="B139">
        <v>37</v>
      </c>
      <c r="C139">
        <v>898573</v>
      </c>
      <c r="D139" s="3">
        <v>33823</v>
      </c>
      <c r="E139" t="s">
        <v>51</v>
      </c>
      <c r="F139" t="s">
        <v>78</v>
      </c>
      <c r="G139">
        <v>1000</v>
      </c>
      <c r="H139">
        <v>1728.56</v>
      </c>
      <c r="I139" s="4">
        <v>0</v>
      </c>
      <c r="J139">
        <v>617947</v>
      </c>
      <c r="K139" t="s">
        <v>184</v>
      </c>
      <c r="L139" t="s">
        <v>101</v>
      </c>
      <c r="M139" t="s">
        <v>134</v>
      </c>
      <c r="N139" t="s">
        <v>64</v>
      </c>
      <c r="O139" s="4">
        <v>54000</v>
      </c>
      <c r="P139" s="4">
        <v>0</v>
      </c>
      <c r="Q139" s="3">
        <v>42043</v>
      </c>
      <c r="R139" t="s">
        <v>42</v>
      </c>
      <c r="S139" t="s">
        <v>74</v>
      </c>
      <c r="T139" t="s">
        <v>56</v>
      </c>
      <c r="U139" t="s">
        <v>84</v>
      </c>
      <c r="V139" t="s">
        <v>93</v>
      </c>
      <c r="W139" t="s">
        <v>120</v>
      </c>
      <c r="X139">
        <v>0</v>
      </c>
      <c r="Y139">
        <v>1</v>
      </c>
      <c r="Z139" t="s">
        <v>48</v>
      </c>
      <c r="AA139">
        <v>1</v>
      </c>
      <c r="AB139">
        <v>1</v>
      </c>
      <c r="AC139" t="s">
        <v>55</v>
      </c>
      <c r="AD139" s="5">
        <v>38830</v>
      </c>
      <c r="AE139" s="4">
        <v>3530</v>
      </c>
      <c r="AF139" s="5">
        <v>3530</v>
      </c>
      <c r="AG139" s="4">
        <v>31770</v>
      </c>
      <c r="AH139" t="s">
        <v>118</v>
      </c>
      <c r="AI139" s="6" t="s">
        <v>119</v>
      </c>
      <c r="AJ139">
        <v>1999</v>
      </c>
      <c r="AK139" t="s">
        <v>68</v>
      </c>
      <c r="AL139" t="str">
        <f t="shared" si="6"/>
        <v>Medium</v>
      </c>
      <c r="AM139" t="str">
        <f t="shared" si="7"/>
        <v>Night</v>
      </c>
      <c r="AN139">
        <f t="shared" si="8"/>
        <v>1992</v>
      </c>
    </row>
    <row r="140" spans="1:40" x14ac:dyDescent="0.25">
      <c r="A140">
        <v>440</v>
      </c>
      <c r="B140">
        <v>61</v>
      </c>
      <c r="C140">
        <v>212674</v>
      </c>
      <c r="D140" s="3">
        <v>33848</v>
      </c>
      <c r="E140" t="s">
        <v>37</v>
      </c>
      <c r="F140" t="s">
        <v>38</v>
      </c>
      <c r="G140">
        <v>500</v>
      </c>
      <c r="H140">
        <v>1050.76</v>
      </c>
      <c r="I140" s="4">
        <v>0</v>
      </c>
      <c r="J140">
        <v>467942</v>
      </c>
      <c r="K140" t="s">
        <v>185</v>
      </c>
      <c r="L140" t="s">
        <v>62</v>
      </c>
      <c r="M140" t="s">
        <v>115</v>
      </c>
      <c r="N140" t="s">
        <v>97</v>
      </c>
      <c r="O140" s="4">
        <v>41500</v>
      </c>
      <c r="P140" s="4">
        <v>-70200</v>
      </c>
      <c r="Q140" s="3">
        <v>42030</v>
      </c>
      <c r="R140" t="s">
        <v>42</v>
      </c>
      <c r="S140" t="s">
        <v>43</v>
      </c>
      <c r="T140" t="s">
        <v>44</v>
      </c>
      <c r="U140" t="s">
        <v>84</v>
      </c>
      <c r="V140" t="s">
        <v>37</v>
      </c>
      <c r="W140" t="s">
        <v>58</v>
      </c>
      <c r="X140">
        <v>21</v>
      </c>
      <c r="Y140">
        <v>1</v>
      </c>
      <c r="Z140" t="s">
        <v>55</v>
      </c>
      <c r="AA140">
        <v>2</v>
      </c>
      <c r="AB140">
        <v>3</v>
      </c>
      <c r="AC140" t="s">
        <v>68</v>
      </c>
      <c r="AD140" s="5">
        <v>53640</v>
      </c>
      <c r="AE140" s="4">
        <v>5960</v>
      </c>
      <c r="AF140" s="5">
        <v>5960</v>
      </c>
      <c r="AG140" s="4">
        <v>41720</v>
      </c>
      <c r="AH140" t="s">
        <v>87</v>
      </c>
      <c r="AI140" s="6" t="s">
        <v>117</v>
      </c>
      <c r="AJ140">
        <v>2004</v>
      </c>
      <c r="AK140" t="s">
        <v>48</v>
      </c>
      <c r="AL140" t="str">
        <f t="shared" si="6"/>
        <v>Low</v>
      </c>
      <c r="AM140" t="str">
        <f t="shared" si="7"/>
        <v>Evening</v>
      </c>
      <c r="AN140">
        <f t="shared" si="8"/>
        <v>1992</v>
      </c>
    </row>
    <row r="141" spans="1:40" x14ac:dyDescent="0.25">
      <c r="A141">
        <v>261</v>
      </c>
      <c r="B141">
        <v>46</v>
      </c>
      <c r="C141">
        <v>348814</v>
      </c>
      <c r="D141" s="3">
        <v>33871</v>
      </c>
      <c r="E141" t="s">
        <v>71</v>
      </c>
      <c r="F141" t="s">
        <v>78</v>
      </c>
      <c r="G141">
        <v>1000</v>
      </c>
      <c r="H141">
        <v>1245.6099999999999</v>
      </c>
      <c r="I141" s="4">
        <v>0</v>
      </c>
      <c r="J141">
        <v>478703</v>
      </c>
      <c r="K141" t="s">
        <v>185</v>
      </c>
      <c r="L141" t="s">
        <v>39</v>
      </c>
      <c r="M141" t="s">
        <v>115</v>
      </c>
      <c r="N141" t="s">
        <v>64</v>
      </c>
      <c r="O141" s="4">
        <v>0</v>
      </c>
      <c r="P141" s="4">
        <v>0</v>
      </c>
      <c r="Q141" s="3">
        <v>42047</v>
      </c>
      <c r="R141" t="s">
        <v>42</v>
      </c>
      <c r="S141" t="s">
        <v>74</v>
      </c>
      <c r="T141" t="s">
        <v>89</v>
      </c>
      <c r="U141" t="s">
        <v>84</v>
      </c>
      <c r="V141" t="s">
        <v>67</v>
      </c>
      <c r="W141" t="s">
        <v>47</v>
      </c>
      <c r="X141">
        <v>11</v>
      </c>
      <c r="Y141">
        <v>1</v>
      </c>
      <c r="Z141" t="s">
        <v>48</v>
      </c>
      <c r="AA141">
        <v>1</v>
      </c>
      <c r="AB141">
        <v>0</v>
      </c>
      <c r="AC141" t="s">
        <v>55</v>
      </c>
      <c r="AD141" s="5">
        <v>59670</v>
      </c>
      <c r="AE141" s="4">
        <v>9180</v>
      </c>
      <c r="AF141" s="5">
        <v>9180</v>
      </c>
      <c r="AG141" s="4">
        <v>41310</v>
      </c>
      <c r="AH141" t="s">
        <v>104</v>
      </c>
      <c r="AI141" s="6" t="s">
        <v>128</v>
      </c>
      <c r="AJ141">
        <v>2008</v>
      </c>
      <c r="AK141" t="s">
        <v>68</v>
      </c>
      <c r="AL141" t="str">
        <f t="shared" si="6"/>
        <v>Medium</v>
      </c>
      <c r="AM141" t="str">
        <f t="shared" si="7"/>
        <v>Morning</v>
      </c>
      <c r="AN141">
        <f t="shared" si="8"/>
        <v>1992</v>
      </c>
    </row>
    <row r="142" spans="1:40" x14ac:dyDescent="0.25">
      <c r="A142">
        <v>147</v>
      </c>
      <c r="B142">
        <v>37</v>
      </c>
      <c r="C142">
        <v>525224</v>
      </c>
      <c r="D142" s="3">
        <v>33879</v>
      </c>
      <c r="E142" t="s">
        <v>51</v>
      </c>
      <c r="F142" t="s">
        <v>38</v>
      </c>
      <c r="G142">
        <v>1000</v>
      </c>
      <c r="H142">
        <v>1306.78</v>
      </c>
      <c r="I142" s="4">
        <v>0</v>
      </c>
      <c r="J142">
        <v>466818</v>
      </c>
      <c r="K142" t="s">
        <v>185</v>
      </c>
      <c r="L142" t="s">
        <v>39</v>
      </c>
      <c r="M142" t="s">
        <v>85</v>
      </c>
      <c r="N142" t="s">
        <v>53</v>
      </c>
      <c r="O142" s="4">
        <v>0</v>
      </c>
      <c r="P142" s="4">
        <v>0</v>
      </c>
      <c r="Q142" s="3">
        <v>42018</v>
      </c>
      <c r="R142" t="s">
        <v>42</v>
      </c>
      <c r="S142" t="s">
        <v>74</v>
      </c>
      <c r="T142" t="s">
        <v>89</v>
      </c>
      <c r="U142" t="s">
        <v>109</v>
      </c>
      <c r="V142" t="s">
        <v>46</v>
      </c>
      <c r="W142" t="s">
        <v>103</v>
      </c>
      <c r="X142">
        <v>22</v>
      </c>
      <c r="Y142">
        <v>1</v>
      </c>
      <c r="Z142" t="s">
        <v>55</v>
      </c>
      <c r="AA142">
        <v>1</v>
      </c>
      <c r="AB142">
        <v>0</v>
      </c>
      <c r="AC142" t="s">
        <v>68</v>
      </c>
      <c r="AD142" s="5">
        <v>81120</v>
      </c>
      <c r="AE142" s="4">
        <v>13520</v>
      </c>
      <c r="AF142" s="5">
        <v>20280</v>
      </c>
      <c r="AG142" s="4">
        <v>47320</v>
      </c>
      <c r="AH142" t="s">
        <v>94</v>
      </c>
      <c r="AI142" s="6" t="s">
        <v>95</v>
      </c>
      <c r="AJ142">
        <v>1995</v>
      </c>
      <c r="AK142" t="s">
        <v>68</v>
      </c>
      <c r="AL142" t="str">
        <f t="shared" si="6"/>
        <v>Medium</v>
      </c>
      <c r="AM142" t="str">
        <f t="shared" si="7"/>
        <v>Evening</v>
      </c>
      <c r="AN142">
        <f t="shared" si="8"/>
        <v>1992</v>
      </c>
    </row>
    <row r="143" spans="1:40" x14ac:dyDescent="0.25">
      <c r="A143">
        <v>396</v>
      </c>
      <c r="B143">
        <v>57</v>
      </c>
      <c r="C143">
        <v>514424</v>
      </c>
      <c r="D143" s="3">
        <v>33888</v>
      </c>
      <c r="E143" t="s">
        <v>51</v>
      </c>
      <c r="F143" t="s">
        <v>61</v>
      </c>
      <c r="G143">
        <v>1000</v>
      </c>
      <c r="H143">
        <v>1366.39</v>
      </c>
      <c r="I143" s="4">
        <v>0</v>
      </c>
      <c r="J143">
        <v>438180</v>
      </c>
      <c r="K143" t="s">
        <v>185</v>
      </c>
      <c r="L143" t="s">
        <v>106</v>
      </c>
      <c r="M143" t="s">
        <v>108</v>
      </c>
      <c r="N143" t="s">
        <v>53</v>
      </c>
      <c r="O143" s="4">
        <v>0</v>
      </c>
      <c r="P143" s="4">
        <v>-22400</v>
      </c>
      <c r="Q143" s="3">
        <v>42034</v>
      </c>
      <c r="R143" t="s">
        <v>65</v>
      </c>
      <c r="S143" t="s">
        <v>74</v>
      </c>
      <c r="T143" t="s">
        <v>44</v>
      </c>
      <c r="U143" t="s">
        <v>98</v>
      </c>
      <c r="V143" t="s">
        <v>99</v>
      </c>
      <c r="W143" t="s">
        <v>47</v>
      </c>
      <c r="X143">
        <v>22</v>
      </c>
      <c r="Y143">
        <v>3</v>
      </c>
      <c r="Z143" t="s">
        <v>48</v>
      </c>
      <c r="AA143">
        <v>2</v>
      </c>
      <c r="AB143">
        <v>1</v>
      </c>
      <c r="AC143" t="s">
        <v>68</v>
      </c>
      <c r="AD143" s="5">
        <v>52560</v>
      </c>
      <c r="AE143" s="4">
        <v>11680</v>
      </c>
      <c r="AF143" s="5">
        <v>5840</v>
      </c>
      <c r="AG143" s="4">
        <v>35040</v>
      </c>
      <c r="AH143" t="s">
        <v>49</v>
      </c>
      <c r="AI143" s="6">
        <v>93</v>
      </c>
      <c r="AJ143">
        <v>1995</v>
      </c>
      <c r="AK143" t="s">
        <v>68</v>
      </c>
      <c r="AL143" t="str">
        <f t="shared" si="6"/>
        <v>Medium</v>
      </c>
      <c r="AM143" t="str">
        <f t="shared" si="7"/>
        <v>Evening</v>
      </c>
      <c r="AN143">
        <f t="shared" si="8"/>
        <v>1992</v>
      </c>
    </row>
    <row r="144" spans="1:40" x14ac:dyDescent="0.25">
      <c r="A144">
        <v>236</v>
      </c>
      <c r="B144">
        <v>38</v>
      </c>
      <c r="C144">
        <v>873859</v>
      </c>
      <c r="D144" s="3">
        <v>33891</v>
      </c>
      <c r="E144" t="s">
        <v>37</v>
      </c>
      <c r="F144" t="s">
        <v>38</v>
      </c>
      <c r="G144">
        <v>1000</v>
      </c>
      <c r="H144">
        <v>802.24</v>
      </c>
      <c r="I144" s="4">
        <v>0</v>
      </c>
      <c r="J144">
        <v>612597</v>
      </c>
      <c r="K144" t="s">
        <v>184</v>
      </c>
      <c r="L144" t="s">
        <v>112</v>
      </c>
      <c r="M144" t="s">
        <v>92</v>
      </c>
      <c r="N144" t="s">
        <v>113</v>
      </c>
      <c r="O144" s="4">
        <v>0</v>
      </c>
      <c r="P144" s="4">
        <v>-62500</v>
      </c>
      <c r="Q144" s="3">
        <v>42058</v>
      </c>
      <c r="R144" t="s">
        <v>42</v>
      </c>
      <c r="S144" t="s">
        <v>43</v>
      </c>
      <c r="T144" t="s">
        <v>44</v>
      </c>
      <c r="U144" t="s">
        <v>109</v>
      </c>
      <c r="V144" t="s">
        <v>93</v>
      </c>
      <c r="W144" t="s">
        <v>120</v>
      </c>
      <c r="X144">
        <v>16</v>
      </c>
      <c r="Y144">
        <v>1</v>
      </c>
      <c r="Z144" t="s">
        <v>68</v>
      </c>
      <c r="AA144">
        <v>0</v>
      </c>
      <c r="AB144">
        <v>1</v>
      </c>
      <c r="AC144" t="s">
        <v>55</v>
      </c>
      <c r="AD144" s="5">
        <v>66840</v>
      </c>
      <c r="AE144" s="4">
        <v>16710</v>
      </c>
      <c r="AF144" s="5">
        <v>5570</v>
      </c>
      <c r="AG144" s="4">
        <v>44560</v>
      </c>
      <c r="AH144" t="s">
        <v>59</v>
      </c>
      <c r="AI144" s="6" t="s">
        <v>60</v>
      </c>
      <c r="AJ144">
        <v>2014</v>
      </c>
      <c r="AK144" t="s">
        <v>68</v>
      </c>
      <c r="AL144" t="str">
        <f t="shared" si="6"/>
        <v>Medium</v>
      </c>
      <c r="AM144" t="str">
        <f t="shared" si="7"/>
        <v>Afternoon</v>
      </c>
      <c r="AN144">
        <f t="shared" si="8"/>
        <v>1992</v>
      </c>
    </row>
    <row r="145" spans="1:40" x14ac:dyDescent="0.25">
      <c r="A145">
        <v>473</v>
      </c>
      <c r="B145">
        <v>58</v>
      </c>
      <c r="C145">
        <v>892874</v>
      </c>
      <c r="D145" s="3">
        <v>33896</v>
      </c>
      <c r="E145" t="s">
        <v>51</v>
      </c>
      <c r="F145" t="s">
        <v>61</v>
      </c>
      <c r="G145">
        <v>2000</v>
      </c>
      <c r="H145">
        <v>1131.4000000000001</v>
      </c>
      <c r="I145" s="4">
        <v>0</v>
      </c>
      <c r="J145">
        <v>458733</v>
      </c>
      <c r="K145" t="s">
        <v>184</v>
      </c>
      <c r="L145" t="s">
        <v>39</v>
      </c>
      <c r="M145" t="s">
        <v>115</v>
      </c>
      <c r="N145" t="s">
        <v>53</v>
      </c>
      <c r="O145" s="4">
        <v>55700</v>
      </c>
      <c r="P145" s="4">
        <v>0</v>
      </c>
      <c r="Q145" s="3">
        <v>42033</v>
      </c>
      <c r="R145" t="s">
        <v>65</v>
      </c>
      <c r="S145" t="s">
        <v>43</v>
      </c>
      <c r="T145" t="s">
        <v>44</v>
      </c>
      <c r="U145" t="s">
        <v>98</v>
      </c>
      <c r="V145" t="s">
        <v>93</v>
      </c>
      <c r="W145" t="s">
        <v>100</v>
      </c>
      <c r="X145">
        <v>12</v>
      </c>
      <c r="Y145">
        <v>4</v>
      </c>
      <c r="Z145" t="s">
        <v>48</v>
      </c>
      <c r="AA145">
        <v>0</v>
      </c>
      <c r="AB145">
        <v>0</v>
      </c>
      <c r="AC145" t="s">
        <v>68</v>
      </c>
      <c r="AD145" s="5">
        <v>63120</v>
      </c>
      <c r="AE145" s="4">
        <v>10520</v>
      </c>
      <c r="AF145" s="5">
        <v>10520</v>
      </c>
      <c r="AG145" s="4">
        <v>42080</v>
      </c>
      <c r="AH145" t="s">
        <v>81</v>
      </c>
      <c r="AI145" s="6" t="s">
        <v>116</v>
      </c>
      <c r="AJ145">
        <v>1999</v>
      </c>
      <c r="AK145" t="s">
        <v>48</v>
      </c>
      <c r="AL145" t="str">
        <f t="shared" si="6"/>
        <v>High</v>
      </c>
      <c r="AM145" t="str">
        <f t="shared" si="7"/>
        <v>Afternoon</v>
      </c>
      <c r="AN145">
        <f t="shared" si="8"/>
        <v>1992</v>
      </c>
    </row>
    <row r="146" spans="1:40" x14ac:dyDescent="0.25">
      <c r="A146">
        <v>277</v>
      </c>
      <c r="B146">
        <v>46</v>
      </c>
      <c r="C146">
        <v>398484</v>
      </c>
      <c r="D146" s="3">
        <v>33915</v>
      </c>
      <c r="E146" t="s">
        <v>71</v>
      </c>
      <c r="F146" t="s">
        <v>38</v>
      </c>
      <c r="G146">
        <v>2000</v>
      </c>
      <c r="H146">
        <v>1177.57</v>
      </c>
      <c r="I146" s="4">
        <v>0</v>
      </c>
      <c r="J146">
        <v>469220</v>
      </c>
      <c r="K146" t="s">
        <v>184</v>
      </c>
      <c r="L146" t="s">
        <v>79</v>
      </c>
      <c r="M146" t="s">
        <v>131</v>
      </c>
      <c r="N146" t="s">
        <v>41</v>
      </c>
      <c r="O146" s="4">
        <v>0</v>
      </c>
      <c r="P146" s="4">
        <v>-65500</v>
      </c>
      <c r="Q146" s="3">
        <v>42028</v>
      </c>
      <c r="R146" t="s">
        <v>54</v>
      </c>
      <c r="S146" t="s">
        <v>55</v>
      </c>
      <c r="T146" t="s">
        <v>56</v>
      </c>
      <c r="U146" t="s">
        <v>45</v>
      </c>
      <c r="V146" t="s">
        <v>57</v>
      </c>
      <c r="W146" t="s">
        <v>75</v>
      </c>
      <c r="X146">
        <v>4</v>
      </c>
      <c r="Y146">
        <v>1</v>
      </c>
      <c r="Z146" t="s">
        <v>55</v>
      </c>
      <c r="AA146">
        <v>2</v>
      </c>
      <c r="AB146">
        <v>3</v>
      </c>
      <c r="AC146" t="s">
        <v>68</v>
      </c>
      <c r="AD146" s="5">
        <v>3870</v>
      </c>
      <c r="AE146" s="4">
        <v>430</v>
      </c>
      <c r="AF146" s="5">
        <v>860</v>
      </c>
      <c r="AG146" s="4">
        <v>2580</v>
      </c>
      <c r="AH146" t="s">
        <v>136</v>
      </c>
      <c r="AI146" s="6" t="s">
        <v>137</v>
      </c>
      <c r="AJ146">
        <v>2010</v>
      </c>
      <c r="AK146" t="s">
        <v>68</v>
      </c>
      <c r="AL146" t="str">
        <f t="shared" si="6"/>
        <v>High</v>
      </c>
      <c r="AM146" t="str">
        <f t="shared" si="7"/>
        <v>Night</v>
      </c>
      <c r="AN146">
        <f t="shared" si="8"/>
        <v>1992</v>
      </c>
    </row>
    <row r="147" spans="1:40" x14ac:dyDescent="0.25">
      <c r="A147">
        <v>166</v>
      </c>
      <c r="B147">
        <v>38</v>
      </c>
      <c r="C147">
        <v>414779</v>
      </c>
      <c r="D147" s="3">
        <v>33917</v>
      </c>
      <c r="E147" t="s">
        <v>71</v>
      </c>
      <c r="F147" t="s">
        <v>61</v>
      </c>
      <c r="G147">
        <v>2000</v>
      </c>
      <c r="H147">
        <v>1588.55</v>
      </c>
      <c r="I147" s="4">
        <v>0</v>
      </c>
      <c r="J147">
        <v>435758</v>
      </c>
      <c r="K147" t="s">
        <v>185</v>
      </c>
      <c r="L147" t="s">
        <v>39</v>
      </c>
      <c r="M147" t="s">
        <v>108</v>
      </c>
      <c r="N147" t="s">
        <v>73</v>
      </c>
      <c r="O147" s="4">
        <v>59600</v>
      </c>
      <c r="P147" s="4">
        <v>-32100</v>
      </c>
      <c r="Q147" s="3">
        <v>42013</v>
      </c>
      <c r="R147" t="s">
        <v>42</v>
      </c>
      <c r="S147" t="s">
        <v>43</v>
      </c>
      <c r="T147" t="s">
        <v>89</v>
      </c>
      <c r="U147" t="s">
        <v>98</v>
      </c>
      <c r="V147" t="s">
        <v>93</v>
      </c>
      <c r="W147" t="s">
        <v>47</v>
      </c>
      <c r="X147">
        <v>8</v>
      </c>
      <c r="Y147">
        <v>1</v>
      </c>
      <c r="Z147" t="s">
        <v>68</v>
      </c>
      <c r="AA147">
        <v>0</v>
      </c>
      <c r="AB147">
        <v>0</v>
      </c>
      <c r="AC147" t="s">
        <v>55</v>
      </c>
      <c r="AD147" s="5">
        <v>40320</v>
      </c>
      <c r="AE147" s="4">
        <v>5760</v>
      </c>
      <c r="AF147" s="5">
        <v>5760</v>
      </c>
      <c r="AG147" s="4">
        <v>28800</v>
      </c>
      <c r="AH147" t="s">
        <v>118</v>
      </c>
      <c r="AI147" s="6" t="s">
        <v>124</v>
      </c>
      <c r="AJ147">
        <v>2001</v>
      </c>
      <c r="AK147" t="s">
        <v>68</v>
      </c>
      <c r="AL147" t="str">
        <f t="shared" si="6"/>
        <v>High</v>
      </c>
      <c r="AM147" t="str">
        <f t="shared" si="7"/>
        <v>Morning</v>
      </c>
      <c r="AN147">
        <f t="shared" si="8"/>
        <v>1992</v>
      </c>
    </row>
    <row r="148" spans="1:40" x14ac:dyDescent="0.25">
      <c r="A148">
        <v>216</v>
      </c>
      <c r="B148">
        <v>36</v>
      </c>
      <c r="C148">
        <v>454086</v>
      </c>
      <c r="D148" s="3">
        <v>33918</v>
      </c>
      <c r="E148" t="s">
        <v>51</v>
      </c>
      <c r="F148" t="s">
        <v>78</v>
      </c>
      <c r="G148">
        <v>1000</v>
      </c>
      <c r="H148">
        <v>1152.4000000000001</v>
      </c>
      <c r="I148" s="4">
        <v>0</v>
      </c>
      <c r="J148">
        <v>615921</v>
      </c>
      <c r="K148" t="s">
        <v>184</v>
      </c>
      <c r="L148" t="s">
        <v>79</v>
      </c>
      <c r="M148" t="s">
        <v>96</v>
      </c>
      <c r="N148" t="s">
        <v>73</v>
      </c>
      <c r="O148" s="4">
        <v>39600</v>
      </c>
      <c r="P148" s="4">
        <v>-82400</v>
      </c>
      <c r="Q148" s="3">
        <v>42029</v>
      </c>
      <c r="R148" t="s">
        <v>110</v>
      </c>
      <c r="S148" t="s">
        <v>55</v>
      </c>
      <c r="T148" t="s">
        <v>56</v>
      </c>
      <c r="U148" t="s">
        <v>45</v>
      </c>
      <c r="V148" t="s">
        <v>57</v>
      </c>
      <c r="W148" t="s">
        <v>86</v>
      </c>
      <c r="X148">
        <v>0</v>
      </c>
      <c r="Y148">
        <v>1</v>
      </c>
      <c r="Z148" t="s">
        <v>48</v>
      </c>
      <c r="AA148">
        <v>2</v>
      </c>
      <c r="AB148">
        <v>3</v>
      </c>
      <c r="AC148" t="s">
        <v>55</v>
      </c>
      <c r="AD148" s="5">
        <v>6160</v>
      </c>
      <c r="AE148" s="4">
        <v>560</v>
      </c>
      <c r="AF148" s="5">
        <v>1680</v>
      </c>
      <c r="AG148" s="4">
        <v>3920</v>
      </c>
      <c r="AH148" t="s">
        <v>59</v>
      </c>
      <c r="AI148" s="6" t="s">
        <v>60</v>
      </c>
      <c r="AJ148">
        <v>2014</v>
      </c>
      <c r="AK148" t="s">
        <v>68</v>
      </c>
      <c r="AL148" t="str">
        <f t="shared" si="6"/>
        <v>Medium</v>
      </c>
      <c r="AM148" t="str">
        <f t="shared" si="7"/>
        <v>Night</v>
      </c>
      <c r="AN148">
        <f t="shared" si="8"/>
        <v>1992</v>
      </c>
    </row>
    <row r="149" spans="1:40" x14ac:dyDescent="0.25">
      <c r="A149">
        <v>3</v>
      </c>
      <c r="B149">
        <v>29</v>
      </c>
      <c r="C149">
        <v>276804</v>
      </c>
      <c r="D149" s="3">
        <v>33935</v>
      </c>
      <c r="E149" t="s">
        <v>71</v>
      </c>
      <c r="F149" t="s">
        <v>61</v>
      </c>
      <c r="G149">
        <v>500</v>
      </c>
      <c r="H149">
        <v>995.7</v>
      </c>
      <c r="I149" s="4">
        <v>5000000</v>
      </c>
      <c r="J149">
        <v>615446</v>
      </c>
      <c r="K149" t="s">
        <v>184</v>
      </c>
      <c r="L149" t="s">
        <v>123</v>
      </c>
      <c r="M149" t="s">
        <v>96</v>
      </c>
      <c r="N149" t="s">
        <v>73</v>
      </c>
      <c r="O149" s="4">
        <v>0</v>
      </c>
      <c r="P149" s="4">
        <v>0</v>
      </c>
      <c r="Q149" s="3">
        <v>42037</v>
      </c>
      <c r="R149" t="s">
        <v>110</v>
      </c>
      <c r="S149" t="s">
        <v>55</v>
      </c>
      <c r="T149" t="s">
        <v>142</v>
      </c>
      <c r="U149" t="s">
        <v>45</v>
      </c>
      <c r="V149" t="s">
        <v>129</v>
      </c>
      <c r="W149" t="s">
        <v>86</v>
      </c>
      <c r="X149">
        <v>3</v>
      </c>
      <c r="Y149">
        <v>1</v>
      </c>
      <c r="Z149" t="s">
        <v>55</v>
      </c>
      <c r="AA149">
        <v>2</v>
      </c>
      <c r="AB149">
        <v>1</v>
      </c>
      <c r="AC149" t="s">
        <v>55</v>
      </c>
      <c r="AD149" s="5">
        <v>5000</v>
      </c>
      <c r="AE149" s="4">
        <v>500</v>
      </c>
      <c r="AF149" s="5">
        <v>1000</v>
      </c>
      <c r="AG149" s="4">
        <v>3500</v>
      </c>
      <c r="AH149" t="s">
        <v>59</v>
      </c>
      <c r="AI149" s="6" t="s">
        <v>60</v>
      </c>
      <c r="AJ149">
        <v>2008</v>
      </c>
      <c r="AK149" t="s">
        <v>48</v>
      </c>
      <c r="AL149" t="str">
        <f t="shared" si="6"/>
        <v>Low</v>
      </c>
      <c r="AM149" t="str">
        <f t="shared" si="7"/>
        <v>Night</v>
      </c>
      <c r="AN149">
        <f t="shared" si="8"/>
        <v>1992</v>
      </c>
    </row>
    <row r="150" spans="1:40" x14ac:dyDescent="0.25">
      <c r="A150">
        <v>458</v>
      </c>
      <c r="B150">
        <v>61</v>
      </c>
      <c r="C150">
        <v>921851</v>
      </c>
      <c r="D150" s="3">
        <v>33945</v>
      </c>
      <c r="E150" t="s">
        <v>51</v>
      </c>
      <c r="F150" t="s">
        <v>61</v>
      </c>
      <c r="G150">
        <v>1000</v>
      </c>
      <c r="H150">
        <v>1328.18</v>
      </c>
      <c r="I150" s="4">
        <v>0</v>
      </c>
      <c r="J150">
        <v>617699</v>
      </c>
      <c r="K150" t="s">
        <v>184</v>
      </c>
      <c r="L150" t="s">
        <v>106</v>
      </c>
      <c r="M150" t="s">
        <v>108</v>
      </c>
      <c r="N150" t="s">
        <v>53</v>
      </c>
      <c r="O150" s="4">
        <v>53000</v>
      </c>
      <c r="P150" s="4">
        <v>0</v>
      </c>
      <c r="Q150" s="3">
        <v>42060</v>
      </c>
      <c r="R150" t="s">
        <v>42</v>
      </c>
      <c r="S150" t="s">
        <v>74</v>
      </c>
      <c r="T150" t="s">
        <v>56</v>
      </c>
      <c r="U150" t="s">
        <v>84</v>
      </c>
      <c r="V150" t="s">
        <v>93</v>
      </c>
      <c r="W150" t="s">
        <v>47</v>
      </c>
      <c r="X150">
        <v>18</v>
      </c>
      <c r="Y150">
        <v>1</v>
      </c>
      <c r="Z150" t="s">
        <v>68</v>
      </c>
      <c r="AA150">
        <v>2</v>
      </c>
      <c r="AB150">
        <v>1</v>
      </c>
      <c r="AC150" t="s">
        <v>68</v>
      </c>
      <c r="AD150" s="5">
        <v>56340</v>
      </c>
      <c r="AE150" s="4">
        <v>6260</v>
      </c>
      <c r="AF150" s="5">
        <v>6260</v>
      </c>
      <c r="AG150" s="4">
        <v>43820</v>
      </c>
      <c r="AH150" t="s">
        <v>143</v>
      </c>
      <c r="AI150" s="6" t="s">
        <v>144</v>
      </c>
      <c r="AJ150">
        <v>2003</v>
      </c>
      <c r="AK150" t="s">
        <v>68</v>
      </c>
      <c r="AL150" t="str">
        <f t="shared" si="6"/>
        <v>Medium</v>
      </c>
      <c r="AM150" t="str">
        <f t="shared" si="7"/>
        <v>Evening</v>
      </c>
      <c r="AN150">
        <f t="shared" si="8"/>
        <v>1992</v>
      </c>
    </row>
    <row r="151" spans="1:40" x14ac:dyDescent="0.25">
      <c r="A151">
        <v>446</v>
      </c>
      <c r="B151">
        <v>57</v>
      </c>
      <c r="C151">
        <v>991480</v>
      </c>
      <c r="D151" s="3">
        <v>33947</v>
      </c>
      <c r="E151" t="s">
        <v>51</v>
      </c>
      <c r="F151" t="s">
        <v>61</v>
      </c>
      <c r="G151">
        <v>2000</v>
      </c>
      <c r="H151">
        <v>1373.21</v>
      </c>
      <c r="I151" s="4">
        <v>0</v>
      </c>
      <c r="J151">
        <v>478486</v>
      </c>
      <c r="K151" t="s">
        <v>185</v>
      </c>
      <c r="L151" t="s">
        <v>112</v>
      </c>
      <c r="M151" t="s">
        <v>131</v>
      </c>
      <c r="N151" t="s">
        <v>73</v>
      </c>
      <c r="O151" s="4">
        <v>42700</v>
      </c>
      <c r="P151" s="4">
        <v>-64900</v>
      </c>
      <c r="Q151" s="3">
        <v>42049</v>
      </c>
      <c r="R151" t="s">
        <v>65</v>
      </c>
      <c r="S151" t="s">
        <v>74</v>
      </c>
      <c r="T151" t="s">
        <v>89</v>
      </c>
      <c r="U151" t="s">
        <v>45</v>
      </c>
      <c r="V151" t="s">
        <v>46</v>
      </c>
      <c r="W151" t="s">
        <v>120</v>
      </c>
      <c r="X151">
        <v>10</v>
      </c>
      <c r="Y151">
        <v>3</v>
      </c>
      <c r="Z151" t="s">
        <v>68</v>
      </c>
      <c r="AA151">
        <v>0</v>
      </c>
      <c r="AB151">
        <v>0</v>
      </c>
      <c r="AC151" t="s">
        <v>68</v>
      </c>
      <c r="AD151" s="5">
        <v>62800</v>
      </c>
      <c r="AE151" s="4">
        <v>6280</v>
      </c>
      <c r="AF151" s="5">
        <v>12560</v>
      </c>
      <c r="AG151" s="4">
        <v>43960</v>
      </c>
      <c r="AH151" t="s">
        <v>136</v>
      </c>
      <c r="AI151" s="6" t="s">
        <v>137</v>
      </c>
      <c r="AJ151">
        <v>2012</v>
      </c>
      <c r="AK151" t="s">
        <v>68</v>
      </c>
      <c r="AL151" t="str">
        <f t="shared" si="6"/>
        <v>High</v>
      </c>
      <c r="AM151" t="str">
        <f t="shared" si="7"/>
        <v>Morning</v>
      </c>
      <c r="AN151">
        <f t="shared" si="8"/>
        <v>1992</v>
      </c>
    </row>
    <row r="152" spans="1:40" x14ac:dyDescent="0.25">
      <c r="A152">
        <v>241</v>
      </c>
      <c r="B152">
        <v>43</v>
      </c>
      <c r="C152">
        <v>922937</v>
      </c>
      <c r="D152" s="3">
        <v>33949</v>
      </c>
      <c r="E152" t="s">
        <v>51</v>
      </c>
      <c r="F152" t="s">
        <v>38</v>
      </c>
      <c r="G152">
        <v>1000</v>
      </c>
      <c r="H152">
        <v>935.77</v>
      </c>
      <c r="I152" s="4">
        <v>0</v>
      </c>
      <c r="J152">
        <v>437422</v>
      </c>
      <c r="K152" t="s">
        <v>185</v>
      </c>
      <c r="L152" t="s">
        <v>79</v>
      </c>
      <c r="M152" t="s">
        <v>85</v>
      </c>
      <c r="N152" t="s">
        <v>64</v>
      </c>
      <c r="O152" s="4">
        <v>0</v>
      </c>
      <c r="P152" s="4">
        <v>-36000</v>
      </c>
      <c r="Q152" s="3">
        <v>42055</v>
      </c>
      <c r="R152" t="s">
        <v>54</v>
      </c>
      <c r="S152" t="s">
        <v>55</v>
      </c>
      <c r="T152" t="s">
        <v>142</v>
      </c>
      <c r="U152" t="s">
        <v>45</v>
      </c>
      <c r="V152" t="s">
        <v>129</v>
      </c>
      <c r="W152" t="s">
        <v>103</v>
      </c>
      <c r="X152">
        <v>21</v>
      </c>
      <c r="Y152">
        <v>1</v>
      </c>
      <c r="Z152" t="s">
        <v>68</v>
      </c>
      <c r="AA152">
        <v>1</v>
      </c>
      <c r="AB152">
        <v>0</v>
      </c>
      <c r="AC152" t="s">
        <v>48</v>
      </c>
      <c r="AD152" s="5">
        <v>7150</v>
      </c>
      <c r="AE152" s="4">
        <v>1300</v>
      </c>
      <c r="AF152" s="5">
        <v>650</v>
      </c>
      <c r="AG152" s="4">
        <v>5200</v>
      </c>
      <c r="AH152" t="s">
        <v>143</v>
      </c>
      <c r="AI152" s="6" t="s">
        <v>151</v>
      </c>
      <c r="AJ152">
        <v>2003</v>
      </c>
      <c r="AK152" t="s">
        <v>68</v>
      </c>
      <c r="AL152" t="str">
        <f t="shared" si="6"/>
        <v>Medium</v>
      </c>
      <c r="AM152" t="str">
        <f t="shared" si="7"/>
        <v>Evening</v>
      </c>
      <c r="AN152">
        <f t="shared" si="8"/>
        <v>1992</v>
      </c>
    </row>
    <row r="153" spans="1:40" x14ac:dyDescent="0.25">
      <c r="A153">
        <v>103</v>
      </c>
      <c r="B153">
        <v>33</v>
      </c>
      <c r="C153">
        <v>552618</v>
      </c>
      <c r="D153" s="3">
        <v>33991</v>
      </c>
      <c r="E153" t="s">
        <v>51</v>
      </c>
      <c r="F153" t="s">
        <v>61</v>
      </c>
      <c r="G153">
        <v>1000</v>
      </c>
      <c r="H153">
        <v>969.88</v>
      </c>
      <c r="I153" s="4">
        <v>6000000</v>
      </c>
      <c r="J153">
        <v>614385</v>
      </c>
      <c r="K153" t="s">
        <v>185</v>
      </c>
      <c r="L153" t="s">
        <v>39</v>
      </c>
      <c r="M153" t="s">
        <v>72</v>
      </c>
      <c r="N153" t="s">
        <v>64</v>
      </c>
      <c r="O153" s="4">
        <v>0</v>
      </c>
      <c r="P153" s="4">
        <v>0</v>
      </c>
      <c r="Q153" s="3">
        <v>42025</v>
      </c>
      <c r="R153" t="s">
        <v>42</v>
      </c>
      <c r="S153" t="s">
        <v>66</v>
      </c>
      <c r="T153" t="s">
        <v>56</v>
      </c>
      <c r="U153" t="s">
        <v>109</v>
      </c>
      <c r="V153" t="s">
        <v>67</v>
      </c>
      <c r="W153" t="s">
        <v>47</v>
      </c>
      <c r="X153">
        <v>21</v>
      </c>
      <c r="Y153">
        <v>1</v>
      </c>
      <c r="Z153" t="s">
        <v>68</v>
      </c>
      <c r="AA153">
        <v>1</v>
      </c>
      <c r="AB153">
        <v>0</v>
      </c>
      <c r="AC153" t="s">
        <v>48</v>
      </c>
      <c r="AD153" s="5">
        <v>76920</v>
      </c>
      <c r="AE153" s="4">
        <v>12820</v>
      </c>
      <c r="AF153" s="5">
        <v>6410</v>
      </c>
      <c r="AG153" s="4">
        <v>57690</v>
      </c>
      <c r="AH153" t="s">
        <v>76</v>
      </c>
      <c r="AI153" s="6" t="s">
        <v>149</v>
      </c>
      <c r="AJ153">
        <v>2002</v>
      </c>
      <c r="AK153" t="s">
        <v>68</v>
      </c>
      <c r="AL153" t="str">
        <f t="shared" si="6"/>
        <v>Medium</v>
      </c>
      <c r="AM153" t="str">
        <f t="shared" si="7"/>
        <v>Evening</v>
      </c>
      <c r="AN153">
        <f t="shared" si="8"/>
        <v>1993</v>
      </c>
    </row>
    <row r="154" spans="1:40" x14ac:dyDescent="0.25">
      <c r="A154">
        <v>39</v>
      </c>
      <c r="B154">
        <v>22</v>
      </c>
      <c r="C154">
        <v>691115</v>
      </c>
      <c r="D154" s="3">
        <v>33997</v>
      </c>
      <c r="E154" t="s">
        <v>51</v>
      </c>
      <c r="F154" t="s">
        <v>78</v>
      </c>
      <c r="G154">
        <v>500</v>
      </c>
      <c r="H154">
        <v>1173.21</v>
      </c>
      <c r="I154" s="4">
        <v>0</v>
      </c>
      <c r="J154">
        <v>431202</v>
      </c>
      <c r="K154" t="s">
        <v>185</v>
      </c>
      <c r="L154" t="s">
        <v>123</v>
      </c>
      <c r="M154" t="s">
        <v>134</v>
      </c>
      <c r="N154" t="s">
        <v>113</v>
      </c>
      <c r="O154" s="4">
        <v>0</v>
      </c>
      <c r="P154" s="4">
        <v>0</v>
      </c>
      <c r="Q154" s="3">
        <v>42049</v>
      </c>
      <c r="R154" t="s">
        <v>42</v>
      </c>
      <c r="S154" t="s">
        <v>66</v>
      </c>
      <c r="T154" t="s">
        <v>44</v>
      </c>
      <c r="U154" t="s">
        <v>45</v>
      </c>
      <c r="V154" t="s">
        <v>46</v>
      </c>
      <c r="W154" t="s">
        <v>103</v>
      </c>
      <c r="X154">
        <v>14</v>
      </c>
      <c r="Y154">
        <v>1</v>
      </c>
      <c r="Z154" t="s">
        <v>48</v>
      </c>
      <c r="AA154">
        <v>0</v>
      </c>
      <c r="AB154">
        <v>1</v>
      </c>
      <c r="AC154" t="s">
        <v>48</v>
      </c>
      <c r="AD154" s="5">
        <v>86130</v>
      </c>
      <c r="AE154" s="4">
        <v>15660</v>
      </c>
      <c r="AF154" s="5">
        <v>7830</v>
      </c>
      <c r="AG154" s="4">
        <v>62640</v>
      </c>
      <c r="AH154" t="s">
        <v>118</v>
      </c>
      <c r="AI154" s="6" t="s">
        <v>119</v>
      </c>
      <c r="AJ154">
        <v>2009</v>
      </c>
      <c r="AK154" t="s">
        <v>48</v>
      </c>
      <c r="AL154" t="str">
        <f t="shared" si="6"/>
        <v>Low</v>
      </c>
      <c r="AM154" t="str">
        <f t="shared" si="7"/>
        <v>Afternoon</v>
      </c>
      <c r="AN154">
        <f t="shared" si="8"/>
        <v>1993</v>
      </c>
    </row>
    <row r="155" spans="1:40" x14ac:dyDescent="0.25">
      <c r="A155">
        <v>73</v>
      </c>
      <c r="B155">
        <v>29</v>
      </c>
      <c r="C155">
        <v>154280</v>
      </c>
      <c r="D155" s="3">
        <v>33998</v>
      </c>
      <c r="E155" t="s">
        <v>71</v>
      </c>
      <c r="F155" t="s">
        <v>38</v>
      </c>
      <c r="G155">
        <v>1000</v>
      </c>
      <c r="H155">
        <v>1447.78</v>
      </c>
      <c r="I155" s="4">
        <v>0</v>
      </c>
      <c r="J155">
        <v>467947</v>
      </c>
      <c r="K155" t="s">
        <v>185</v>
      </c>
      <c r="L155" t="s">
        <v>112</v>
      </c>
      <c r="M155" t="s">
        <v>108</v>
      </c>
      <c r="N155" t="s">
        <v>97</v>
      </c>
      <c r="O155" s="4">
        <v>35100</v>
      </c>
      <c r="P155" s="4">
        <v>-59900</v>
      </c>
      <c r="Q155" s="3">
        <v>42014</v>
      </c>
      <c r="R155" t="s">
        <v>65</v>
      </c>
      <c r="S155" t="s">
        <v>66</v>
      </c>
      <c r="T155" t="s">
        <v>89</v>
      </c>
      <c r="U155" t="s">
        <v>98</v>
      </c>
      <c r="V155" t="s">
        <v>46</v>
      </c>
      <c r="W155" t="s">
        <v>75</v>
      </c>
      <c r="X155">
        <v>15</v>
      </c>
      <c r="Y155">
        <v>3</v>
      </c>
      <c r="Z155" t="s">
        <v>48</v>
      </c>
      <c r="AA155">
        <v>1</v>
      </c>
      <c r="AB155">
        <v>0</v>
      </c>
      <c r="AC155" t="s">
        <v>55</v>
      </c>
      <c r="AD155" s="5">
        <v>44910</v>
      </c>
      <c r="AE155" s="4">
        <v>4990</v>
      </c>
      <c r="AF155" s="5">
        <v>4990</v>
      </c>
      <c r="AG155" s="4">
        <v>34930</v>
      </c>
      <c r="AH155" t="s">
        <v>69</v>
      </c>
      <c r="AI155" s="6" t="s">
        <v>114</v>
      </c>
      <c r="AJ155">
        <v>2001</v>
      </c>
      <c r="AK155" t="s">
        <v>68</v>
      </c>
      <c r="AL155" t="str">
        <f t="shared" si="6"/>
        <v>Medium</v>
      </c>
      <c r="AM155" t="str">
        <f t="shared" si="7"/>
        <v>Afternoon</v>
      </c>
      <c r="AN155">
        <f t="shared" si="8"/>
        <v>1993</v>
      </c>
    </row>
    <row r="156" spans="1:40" x14ac:dyDescent="0.25">
      <c r="A156">
        <v>289</v>
      </c>
      <c r="B156">
        <v>49</v>
      </c>
      <c r="C156">
        <v>933293</v>
      </c>
      <c r="D156" s="3">
        <v>34003</v>
      </c>
      <c r="E156" t="s">
        <v>71</v>
      </c>
      <c r="F156" t="s">
        <v>78</v>
      </c>
      <c r="G156">
        <v>2000</v>
      </c>
      <c r="H156">
        <v>1222.48</v>
      </c>
      <c r="I156" s="4">
        <v>0</v>
      </c>
      <c r="J156">
        <v>620757</v>
      </c>
      <c r="K156" t="s">
        <v>184</v>
      </c>
      <c r="L156" t="s">
        <v>123</v>
      </c>
      <c r="M156" t="s">
        <v>127</v>
      </c>
      <c r="N156" t="s">
        <v>73</v>
      </c>
      <c r="O156" s="4">
        <v>0</v>
      </c>
      <c r="P156" s="4">
        <v>0</v>
      </c>
      <c r="Q156" s="3">
        <v>42022</v>
      </c>
      <c r="R156" t="s">
        <v>110</v>
      </c>
      <c r="S156" t="s">
        <v>55</v>
      </c>
      <c r="T156" t="s">
        <v>56</v>
      </c>
      <c r="U156" t="s">
        <v>80</v>
      </c>
      <c r="V156" t="s">
        <v>93</v>
      </c>
      <c r="W156" t="s">
        <v>75</v>
      </c>
      <c r="X156">
        <v>16</v>
      </c>
      <c r="Y156">
        <v>1</v>
      </c>
      <c r="Z156" t="s">
        <v>68</v>
      </c>
      <c r="AA156">
        <v>1</v>
      </c>
      <c r="AB156">
        <v>1</v>
      </c>
      <c r="AC156" t="s">
        <v>48</v>
      </c>
      <c r="AD156" s="5">
        <v>5330</v>
      </c>
      <c r="AE156" s="4">
        <v>1230</v>
      </c>
      <c r="AF156" s="5">
        <v>820</v>
      </c>
      <c r="AG156" s="4">
        <v>3280</v>
      </c>
      <c r="AH156" t="s">
        <v>118</v>
      </c>
      <c r="AI156" s="6" t="s">
        <v>119</v>
      </c>
      <c r="AJ156">
        <v>2001</v>
      </c>
      <c r="AK156" t="s">
        <v>68</v>
      </c>
      <c r="AL156" t="str">
        <f t="shared" si="6"/>
        <v>High</v>
      </c>
      <c r="AM156" t="str">
        <f t="shared" si="7"/>
        <v>Afternoon</v>
      </c>
      <c r="AN156">
        <f t="shared" si="8"/>
        <v>1993</v>
      </c>
    </row>
    <row r="157" spans="1:40" x14ac:dyDescent="0.25">
      <c r="A157">
        <v>156</v>
      </c>
      <c r="B157">
        <v>37</v>
      </c>
      <c r="C157">
        <v>384618</v>
      </c>
      <c r="D157" s="3">
        <v>34009</v>
      </c>
      <c r="E157" t="s">
        <v>51</v>
      </c>
      <c r="F157" t="s">
        <v>38</v>
      </c>
      <c r="G157">
        <v>500</v>
      </c>
      <c r="H157">
        <v>1090.6500000000001</v>
      </c>
      <c r="I157" s="4">
        <v>0</v>
      </c>
      <c r="J157">
        <v>608331</v>
      </c>
      <c r="K157" t="s">
        <v>185</v>
      </c>
      <c r="L157" t="s">
        <v>106</v>
      </c>
      <c r="M157" t="s">
        <v>102</v>
      </c>
      <c r="N157" t="s">
        <v>73</v>
      </c>
      <c r="O157" s="4">
        <v>0</v>
      </c>
      <c r="P157" s="4">
        <v>-51800</v>
      </c>
      <c r="Q157" s="3">
        <v>42020</v>
      </c>
      <c r="R157" t="s">
        <v>65</v>
      </c>
      <c r="S157" t="s">
        <v>66</v>
      </c>
      <c r="T157" t="s">
        <v>56</v>
      </c>
      <c r="U157" t="s">
        <v>45</v>
      </c>
      <c r="V157" t="s">
        <v>99</v>
      </c>
      <c r="W157" t="s">
        <v>47</v>
      </c>
      <c r="X157">
        <v>16</v>
      </c>
      <c r="Y157">
        <v>4</v>
      </c>
      <c r="Z157" t="s">
        <v>55</v>
      </c>
      <c r="AA157">
        <v>1</v>
      </c>
      <c r="AB157">
        <v>2</v>
      </c>
      <c r="AC157" t="s">
        <v>48</v>
      </c>
      <c r="AD157" s="5">
        <v>53400</v>
      </c>
      <c r="AE157" s="4">
        <v>5340</v>
      </c>
      <c r="AF157" s="5">
        <v>5340</v>
      </c>
      <c r="AG157" s="4">
        <v>42720</v>
      </c>
      <c r="AH157" t="s">
        <v>140</v>
      </c>
      <c r="AI157" s="6" t="s">
        <v>141</v>
      </c>
      <c r="AJ157">
        <v>2010</v>
      </c>
      <c r="AK157" t="s">
        <v>48</v>
      </c>
      <c r="AL157" t="str">
        <f t="shared" si="6"/>
        <v>Low</v>
      </c>
      <c r="AM157" t="str">
        <f t="shared" si="7"/>
        <v>Afternoon</v>
      </c>
      <c r="AN157">
        <f t="shared" si="8"/>
        <v>1993</v>
      </c>
    </row>
    <row r="158" spans="1:40" x14ac:dyDescent="0.25">
      <c r="A158">
        <v>297</v>
      </c>
      <c r="B158">
        <v>48</v>
      </c>
      <c r="C158">
        <v>830729</v>
      </c>
      <c r="D158" s="3">
        <v>34010</v>
      </c>
      <c r="E158" t="s">
        <v>51</v>
      </c>
      <c r="F158" t="s">
        <v>61</v>
      </c>
      <c r="G158">
        <v>1000</v>
      </c>
      <c r="H158">
        <v>1538.6</v>
      </c>
      <c r="I158" s="4">
        <v>0</v>
      </c>
      <c r="J158">
        <v>618455</v>
      </c>
      <c r="K158" t="s">
        <v>184</v>
      </c>
      <c r="L158" t="s">
        <v>39</v>
      </c>
      <c r="M158" t="s">
        <v>92</v>
      </c>
      <c r="N158" t="s">
        <v>97</v>
      </c>
      <c r="O158" s="4">
        <v>0</v>
      </c>
      <c r="P158" s="4">
        <v>-54700</v>
      </c>
      <c r="Q158" s="3">
        <v>42015</v>
      </c>
      <c r="R158" t="s">
        <v>42</v>
      </c>
      <c r="S158" t="s">
        <v>43</v>
      </c>
      <c r="T158" t="s">
        <v>56</v>
      </c>
      <c r="U158" t="s">
        <v>84</v>
      </c>
      <c r="V158" t="s">
        <v>46</v>
      </c>
      <c r="W158" t="s">
        <v>103</v>
      </c>
      <c r="X158">
        <v>12</v>
      </c>
      <c r="Y158">
        <v>1</v>
      </c>
      <c r="Z158" t="s">
        <v>55</v>
      </c>
      <c r="AA158">
        <v>0</v>
      </c>
      <c r="AB158">
        <v>0</v>
      </c>
      <c r="AC158" t="s">
        <v>55</v>
      </c>
      <c r="AD158" s="5">
        <v>60600</v>
      </c>
      <c r="AE158" s="4">
        <v>6060</v>
      </c>
      <c r="AF158" s="5">
        <v>12120</v>
      </c>
      <c r="AG158" s="4">
        <v>42420</v>
      </c>
      <c r="AH158" t="s">
        <v>104</v>
      </c>
      <c r="AI158" s="6" t="s">
        <v>150</v>
      </c>
      <c r="AJ158">
        <v>2004</v>
      </c>
      <c r="AK158" t="s">
        <v>68</v>
      </c>
      <c r="AL158" t="str">
        <f t="shared" si="6"/>
        <v>Medium</v>
      </c>
      <c r="AM158" t="str">
        <f t="shared" si="7"/>
        <v>Afternoon</v>
      </c>
      <c r="AN158">
        <f t="shared" si="8"/>
        <v>1993</v>
      </c>
    </row>
    <row r="159" spans="1:40" x14ac:dyDescent="0.25">
      <c r="A159">
        <v>194</v>
      </c>
      <c r="B159">
        <v>41</v>
      </c>
      <c r="C159">
        <v>238196</v>
      </c>
      <c r="D159" s="3">
        <v>34015</v>
      </c>
      <c r="E159" t="s">
        <v>71</v>
      </c>
      <c r="F159" t="s">
        <v>38</v>
      </c>
      <c r="G159">
        <v>500</v>
      </c>
      <c r="H159">
        <v>1203.81</v>
      </c>
      <c r="I159" s="4">
        <v>0</v>
      </c>
      <c r="J159">
        <v>613119</v>
      </c>
      <c r="K159" t="s">
        <v>185</v>
      </c>
      <c r="L159" t="s">
        <v>123</v>
      </c>
      <c r="M159" t="s">
        <v>115</v>
      </c>
      <c r="N159" t="s">
        <v>113</v>
      </c>
      <c r="O159" s="4">
        <v>52500</v>
      </c>
      <c r="P159" s="4">
        <v>-51300</v>
      </c>
      <c r="Q159" s="3">
        <v>42041</v>
      </c>
      <c r="R159" t="s">
        <v>65</v>
      </c>
      <c r="S159" t="s">
        <v>66</v>
      </c>
      <c r="T159" t="s">
        <v>56</v>
      </c>
      <c r="U159" t="s">
        <v>45</v>
      </c>
      <c r="V159" t="s">
        <v>93</v>
      </c>
      <c r="W159" t="s">
        <v>86</v>
      </c>
      <c r="X159">
        <v>17</v>
      </c>
      <c r="Y159">
        <v>3</v>
      </c>
      <c r="Z159" t="s">
        <v>55</v>
      </c>
      <c r="AA159">
        <v>0</v>
      </c>
      <c r="AB159">
        <v>2</v>
      </c>
      <c r="AC159" t="s">
        <v>55</v>
      </c>
      <c r="AD159" s="5">
        <v>95900</v>
      </c>
      <c r="AE159" s="4">
        <v>13700</v>
      </c>
      <c r="AF159" s="5">
        <v>20550</v>
      </c>
      <c r="AG159" s="4">
        <v>61650</v>
      </c>
      <c r="AH159" t="s">
        <v>49</v>
      </c>
      <c r="AI159" s="6">
        <v>95</v>
      </c>
      <c r="AJ159">
        <v>1999</v>
      </c>
      <c r="AK159" t="s">
        <v>68</v>
      </c>
      <c r="AL159" t="str">
        <f t="shared" si="6"/>
        <v>Low</v>
      </c>
      <c r="AM159" t="str">
        <f t="shared" si="7"/>
        <v>Afternoon</v>
      </c>
      <c r="AN159">
        <f t="shared" si="8"/>
        <v>1993</v>
      </c>
    </row>
    <row r="160" spans="1:40" x14ac:dyDescent="0.25">
      <c r="A160">
        <v>296</v>
      </c>
      <c r="B160">
        <v>46</v>
      </c>
      <c r="C160">
        <v>922167</v>
      </c>
      <c r="D160" s="3">
        <v>34023</v>
      </c>
      <c r="E160" t="s">
        <v>37</v>
      </c>
      <c r="F160" t="s">
        <v>61</v>
      </c>
      <c r="G160">
        <v>1000</v>
      </c>
      <c r="H160">
        <v>1141.3499999999999</v>
      </c>
      <c r="I160" s="4">
        <v>7000000</v>
      </c>
      <c r="J160">
        <v>476456</v>
      </c>
      <c r="K160" t="s">
        <v>185</v>
      </c>
      <c r="L160" t="s">
        <v>101</v>
      </c>
      <c r="M160" t="s">
        <v>40</v>
      </c>
      <c r="N160" t="s">
        <v>113</v>
      </c>
      <c r="O160" s="4">
        <v>0</v>
      </c>
      <c r="P160" s="4">
        <v>0</v>
      </c>
      <c r="Q160" s="3">
        <v>42010</v>
      </c>
      <c r="R160" t="s">
        <v>42</v>
      </c>
      <c r="S160" t="s">
        <v>74</v>
      </c>
      <c r="T160" t="s">
        <v>44</v>
      </c>
      <c r="U160" t="s">
        <v>109</v>
      </c>
      <c r="V160" t="s">
        <v>67</v>
      </c>
      <c r="W160" t="s">
        <v>103</v>
      </c>
      <c r="X160">
        <v>18</v>
      </c>
      <c r="Y160">
        <v>1</v>
      </c>
      <c r="Z160" t="s">
        <v>55</v>
      </c>
      <c r="AA160">
        <v>0</v>
      </c>
      <c r="AB160">
        <v>2</v>
      </c>
      <c r="AC160" t="s">
        <v>68</v>
      </c>
      <c r="AD160" s="5">
        <v>54900</v>
      </c>
      <c r="AE160" s="4">
        <v>5490</v>
      </c>
      <c r="AF160" s="5">
        <v>5490</v>
      </c>
      <c r="AG160" s="4">
        <v>43920</v>
      </c>
      <c r="AH160" t="s">
        <v>59</v>
      </c>
      <c r="AI160" s="6" t="s">
        <v>135</v>
      </c>
      <c r="AJ160">
        <v>2013</v>
      </c>
      <c r="AK160" t="s">
        <v>68</v>
      </c>
      <c r="AL160" t="str">
        <f t="shared" si="6"/>
        <v>Medium</v>
      </c>
      <c r="AM160" t="str">
        <f t="shared" si="7"/>
        <v>Evening</v>
      </c>
      <c r="AN160">
        <f t="shared" si="8"/>
        <v>1993</v>
      </c>
    </row>
    <row r="161" spans="1:40" x14ac:dyDescent="0.25">
      <c r="A161">
        <v>399</v>
      </c>
      <c r="B161">
        <v>55</v>
      </c>
      <c r="C161">
        <v>984948</v>
      </c>
      <c r="D161" s="3">
        <v>34073</v>
      </c>
      <c r="E161" t="s">
        <v>71</v>
      </c>
      <c r="F161" t="s">
        <v>78</v>
      </c>
      <c r="G161">
        <v>2000</v>
      </c>
      <c r="H161">
        <v>995.56</v>
      </c>
      <c r="I161" s="4">
        <v>0</v>
      </c>
      <c r="J161">
        <v>464665</v>
      </c>
      <c r="K161" t="s">
        <v>185</v>
      </c>
      <c r="L161" t="s">
        <v>123</v>
      </c>
      <c r="M161" t="s">
        <v>83</v>
      </c>
      <c r="N161" t="s">
        <v>113</v>
      </c>
      <c r="O161" s="4">
        <v>0</v>
      </c>
      <c r="P161" s="4">
        <v>-65400</v>
      </c>
      <c r="Q161" s="3">
        <v>42042</v>
      </c>
      <c r="R161" t="s">
        <v>65</v>
      </c>
      <c r="S161" t="s">
        <v>43</v>
      </c>
      <c r="T161" t="s">
        <v>89</v>
      </c>
      <c r="U161" t="s">
        <v>45</v>
      </c>
      <c r="V161" t="s">
        <v>67</v>
      </c>
      <c r="W161" t="s">
        <v>103</v>
      </c>
      <c r="X161">
        <v>23</v>
      </c>
      <c r="Y161">
        <v>3</v>
      </c>
      <c r="Z161" t="s">
        <v>48</v>
      </c>
      <c r="AA161">
        <v>1</v>
      </c>
      <c r="AB161">
        <v>1</v>
      </c>
      <c r="AC161" t="s">
        <v>48</v>
      </c>
      <c r="AD161" s="5">
        <v>88400</v>
      </c>
      <c r="AE161" s="4">
        <v>17680</v>
      </c>
      <c r="AF161" s="5">
        <v>8840</v>
      </c>
      <c r="AG161" s="4">
        <v>61880</v>
      </c>
      <c r="AH161" t="s">
        <v>87</v>
      </c>
      <c r="AI161" s="6" t="s">
        <v>88</v>
      </c>
      <c r="AJ161">
        <v>2010</v>
      </c>
      <c r="AK161" t="s">
        <v>68</v>
      </c>
      <c r="AL161" t="str">
        <f t="shared" si="6"/>
        <v>High</v>
      </c>
      <c r="AM161" t="str">
        <f t="shared" si="7"/>
        <v>Evening</v>
      </c>
      <c r="AN161">
        <f t="shared" si="8"/>
        <v>1993</v>
      </c>
    </row>
    <row r="162" spans="1:40" x14ac:dyDescent="0.25">
      <c r="A162">
        <v>476</v>
      </c>
      <c r="B162">
        <v>61</v>
      </c>
      <c r="C162">
        <v>865607</v>
      </c>
      <c r="D162" s="3">
        <v>34077</v>
      </c>
      <c r="E162" t="s">
        <v>51</v>
      </c>
      <c r="F162" t="s">
        <v>38</v>
      </c>
      <c r="G162">
        <v>1000</v>
      </c>
      <c r="H162">
        <v>1562.8</v>
      </c>
      <c r="I162" s="4">
        <v>0</v>
      </c>
      <c r="J162">
        <v>458997</v>
      </c>
      <c r="K162" t="s">
        <v>184</v>
      </c>
      <c r="L162" t="s">
        <v>101</v>
      </c>
      <c r="M162" t="s">
        <v>122</v>
      </c>
      <c r="N162" t="s">
        <v>113</v>
      </c>
      <c r="O162" s="4">
        <v>42800</v>
      </c>
      <c r="P162" s="4">
        <v>-68200</v>
      </c>
      <c r="Q162" s="3">
        <v>42022</v>
      </c>
      <c r="R162" t="s">
        <v>42</v>
      </c>
      <c r="S162" t="s">
        <v>74</v>
      </c>
      <c r="T162" t="s">
        <v>89</v>
      </c>
      <c r="U162" t="s">
        <v>84</v>
      </c>
      <c r="V162" t="s">
        <v>93</v>
      </c>
      <c r="W162" t="s">
        <v>100</v>
      </c>
      <c r="X162">
        <v>10</v>
      </c>
      <c r="Y162">
        <v>1</v>
      </c>
      <c r="Z162" t="s">
        <v>55</v>
      </c>
      <c r="AA162">
        <v>1</v>
      </c>
      <c r="AB162">
        <v>2</v>
      </c>
      <c r="AC162" t="s">
        <v>48</v>
      </c>
      <c r="AD162" s="5">
        <v>49390</v>
      </c>
      <c r="AE162" s="4">
        <v>8980</v>
      </c>
      <c r="AF162" s="5">
        <v>4490</v>
      </c>
      <c r="AG162" s="4">
        <v>35920</v>
      </c>
      <c r="AH162" t="s">
        <v>118</v>
      </c>
      <c r="AI162" s="6" t="s">
        <v>119</v>
      </c>
      <c r="AJ162">
        <v>2009</v>
      </c>
      <c r="AK162" t="s">
        <v>68</v>
      </c>
      <c r="AL162" t="str">
        <f t="shared" si="6"/>
        <v>Medium</v>
      </c>
      <c r="AM162" t="str">
        <f t="shared" si="7"/>
        <v>Morning</v>
      </c>
      <c r="AN162">
        <f t="shared" si="8"/>
        <v>1993</v>
      </c>
    </row>
    <row r="163" spans="1:40" x14ac:dyDescent="0.25">
      <c r="A163">
        <v>315</v>
      </c>
      <c r="B163">
        <v>44</v>
      </c>
      <c r="C163">
        <v>206667</v>
      </c>
      <c r="D163" s="3">
        <v>34094</v>
      </c>
      <c r="E163" t="s">
        <v>71</v>
      </c>
      <c r="F163" t="s">
        <v>38</v>
      </c>
      <c r="G163">
        <v>1000</v>
      </c>
      <c r="H163">
        <v>974.16</v>
      </c>
      <c r="I163" s="4">
        <v>6000000</v>
      </c>
      <c r="J163">
        <v>438328</v>
      </c>
      <c r="K163" t="s">
        <v>184</v>
      </c>
      <c r="L163" t="s">
        <v>101</v>
      </c>
      <c r="M163" t="s">
        <v>63</v>
      </c>
      <c r="N163" t="s">
        <v>53</v>
      </c>
      <c r="O163" s="4">
        <v>0</v>
      </c>
      <c r="P163" s="4">
        <v>-56800</v>
      </c>
      <c r="Q163" s="3">
        <v>42042</v>
      </c>
      <c r="R163" t="s">
        <v>65</v>
      </c>
      <c r="S163" t="s">
        <v>74</v>
      </c>
      <c r="T163" t="s">
        <v>89</v>
      </c>
      <c r="U163" t="s">
        <v>98</v>
      </c>
      <c r="V163" t="s">
        <v>67</v>
      </c>
      <c r="W163" t="s">
        <v>86</v>
      </c>
      <c r="X163">
        <v>12</v>
      </c>
      <c r="Y163">
        <v>3</v>
      </c>
      <c r="Z163" t="s">
        <v>55</v>
      </c>
      <c r="AA163">
        <v>1</v>
      </c>
      <c r="AB163">
        <v>0</v>
      </c>
      <c r="AC163" t="s">
        <v>48</v>
      </c>
      <c r="AD163" s="5">
        <v>26730</v>
      </c>
      <c r="AE163" s="4">
        <v>4860</v>
      </c>
      <c r="AF163" s="5">
        <v>4860</v>
      </c>
      <c r="AG163" s="4">
        <v>17010</v>
      </c>
      <c r="AH163" t="s">
        <v>143</v>
      </c>
      <c r="AI163" s="6" t="s">
        <v>151</v>
      </c>
      <c r="AJ163">
        <v>2006</v>
      </c>
      <c r="AK163" t="s">
        <v>68</v>
      </c>
      <c r="AL163" t="str">
        <f t="shared" si="6"/>
        <v>Medium</v>
      </c>
      <c r="AM163" t="str">
        <f t="shared" si="7"/>
        <v>Afternoon</v>
      </c>
      <c r="AN163">
        <f t="shared" si="8"/>
        <v>1993</v>
      </c>
    </row>
    <row r="164" spans="1:40" x14ac:dyDescent="0.25">
      <c r="A164">
        <v>195</v>
      </c>
      <c r="B164">
        <v>38</v>
      </c>
      <c r="C164">
        <v>238412</v>
      </c>
      <c r="D164" s="3">
        <v>34107</v>
      </c>
      <c r="E164" t="s">
        <v>71</v>
      </c>
      <c r="F164" t="s">
        <v>78</v>
      </c>
      <c r="G164">
        <v>2000</v>
      </c>
      <c r="H164">
        <v>1294.93</v>
      </c>
      <c r="I164" s="4">
        <v>6000000</v>
      </c>
      <c r="J164">
        <v>477356</v>
      </c>
      <c r="K164" t="s">
        <v>185</v>
      </c>
      <c r="L164" t="s">
        <v>39</v>
      </c>
      <c r="M164" t="s">
        <v>83</v>
      </c>
      <c r="N164" t="s">
        <v>73</v>
      </c>
      <c r="O164" s="4">
        <v>38000</v>
      </c>
      <c r="P164" s="4">
        <v>-50300</v>
      </c>
      <c r="Q164" s="3">
        <v>42049</v>
      </c>
      <c r="R164" t="s">
        <v>65</v>
      </c>
      <c r="S164" t="s">
        <v>74</v>
      </c>
      <c r="T164" t="s">
        <v>56</v>
      </c>
      <c r="U164" t="s">
        <v>109</v>
      </c>
      <c r="V164" t="s">
        <v>93</v>
      </c>
      <c r="W164" t="s">
        <v>86</v>
      </c>
      <c r="X164">
        <v>12</v>
      </c>
      <c r="Y164">
        <v>3</v>
      </c>
      <c r="Z164" t="s">
        <v>48</v>
      </c>
      <c r="AA164">
        <v>1</v>
      </c>
      <c r="AB164">
        <v>2</v>
      </c>
      <c r="AC164" t="s">
        <v>68</v>
      </c>
      <c r="AD164" s="5">
        <v>64620</v>
      </c>
      <c r="AE164" s="4">
        <v>7180</v>
      </c>
      <c r="AF164" s="5">
        <v>0</v>
      </c>
      <c r="AG164" s="4">
        <v>57440</v>
      </c>
      <c r="AH164" t="s">
        <v>69</v>
      </c>
      <c r="AI164" s="6" t="s">
        <v>114</v>
      </c>
      <c r="AJ164">
        <v>2003</v>
      </c>
      <c r="AK164" t="s">
        <v>68</v>
      </c>
      <c r="AL164" t="str">
        <f t="shared" si="6"/>
        <v>High</v>
      </c>
      <c r="AM164" t="str">
        <f t="shared" si="7"/>
        <v>Afternoon</v>
      </c>
      <c r="AN164">
        <f t="shared" si="8"/>
        <v>1993</v>
      </c>
    </row>
    <row r="165" spans="1:40" x14ac:dyDescent="0.25">
      <c r="A165">
        <v>11</v>
      </c>
      <c r="B165">
        <v>39</v>
      </c>
      <c r="C165">
        <v>623648</v>
      </c>
      <c r="D165" s="3">
        <v>34108</v>
      </c>
      <c r="E165" t="s">
        <v>71</v>
      </c>
      <c r="F165" t="s">
        <v>38</v>
      </c>
      <c r="G165">
        <v>2000</v>
      </c>
      <c r="H165">
        <v>1470.06</v>
      </c>
      <c r="I165" s="4">
        <v>0</v>
      </c>
      <c r="J165">
        <v>431683</v>
      </c>
      <c r="K165" t="s">
        <v>185</v>
      </c>
      <c r="L165" t="s">
        <v>62</v>
      </c>
      <c r="M165" t="s">
        <v>92</v>
      </c>
      <c r="N165" t="s">
        <v>41</v>
      </c>
      <c r="O165" s="4">
        <v>56600</v>
      </c>
      <c r="P165" s="4">
        <v>-45800</v>
      </c>
      <c r="Q165" s="3">
        <v>42011</v>
      </c>
      <c r="R165" t="s">
        <v>42</v>
      </c>
      <c r="S165" t="s">
        <v>74</v>
      </c>
      <c r="T165" t="s">
        <v>89</v>
      </c>
      <c r="U165" t="s">
        <v>109</v>
      </c>
      <c r="V165" t="s">
        <v>93</v>
      </c>
      <c r="W165" t="s">
        <v>58</v>
      </c>
      <c r="X165">
        <v>22</v>
      </c>
      <c r="Y165">
        <v>1</v>
      </c>
      <c r="Z165" t="s">
        <v>48</v>
      </c>
      <c r="AA165">
        <v>0</v>
      </c>
      <c r="AB165">
        <v>1</v>
      </c>
      <c r="AC165" t="s">
        <v>68</v>
      </c>
      <c r="AD165" s="5">
        <v>65790</v>
      </c>
      <c r="AE165" s="4">
        <v>7310</v>
      </c>
      <c r="AF165" s="5">
        <v>7310</v>
      </c>
      <c r="AG165" s="4">
        <v>51170</v>
      </c>
      <c r="AH165" t="s">
        <v>49</v>
      </c>
      <c r="AI165" s="6">
        <v>93</v>
      </c>
      <c r="AJ165">
        <v>2007</v>
      </c>
      <c r="AK165" t="s">
        <v>68</v>
      </c>
      <c r="AL165" t="str">
        <f t="shared" si="6"/>
        <v>High</v>
      </c>
      <c r="AM165" t="str">
        <f t="shared" si="7"/>
        <v>Evening</v>
      </c>
      <c r="AN165">
        <f t="shared" si="8"/>
        <v>1993</v>
      </c>
    </row>
    <row r="166" spans="1:40" x14ac:dyDescent="0.25">
      <c r="A166">
        <v>61</v>
      </c>
      <c r="B166">
        <v>23</v>
      </c>
      <c r="C166">
        <v>127754</v>
      </c>
      <c r="D166" s="3">
        <v>34126</v>
      </c>
      <c r="E166" t="s">
        <v>71</v>
      </c>
      <c r="F166" t="s">
        <v>38</v>
      </c>
      <c r="G166">
        <v>2000</v>
      </c>
      <c r="H166">
        <v>1136.83</v>
      </c>
      <c r="I166" s="4">
        <v>4000000</v>
      </c>
      <c r="J166">
        <v>471300</v>
      </c>
      <c r="K166" t="s">
        <v>184</v>
      </c>
      <c r="L166" t="s">
        <v>79</v>
      </c>
      <c r="M166" t="s">
        <v>83</v>
      </c>
      <c r="N166" t="s">
        <v>64</v>
      </c>
      <c r="O166" s="4">
        <v>0</v>
      </c>
      <c r="P166" s="4">
        <v>-62400</v>
      </c>
      <c r="Q166" s="3">
        <v>42037</v>
      </c>
      <c r="R166" t="s">
        <v>42</v>
      </c>
      <c r="S166" t="s">
        <v>43</v>
      </c>
      <c r="T166" t="s">
        <v>44</v>
      </c>
      <c r="U166" t="s">
        <v>45</v>
      </c>
      <c r="V166" t="s">
        <v>67</v>
      </c>
      <c r="W166" t="s">
        <v>47</v>
      </c>
      <c r="X166">
        <v>14</v>
      </c>
      <c r="Y166">
        <v>1</v>
      </c>
      <c r="Z166" t="s">
        <v>68</v>
      </c>
      <c r="AA166">
        <v>0</v>
      </c>
      <c r="AB166">
        <v>3</v>
      </c>
      <c r="AC166" t="s">
        <v>55</v>
      </c>
      <c r="AD166" s="5">
        <v>98340</v>
      </c>
      <c r="AE166" s="4">
        <v>8940</v>
      </c>
      <c r="AF166" s="5">
        <v>17880</v>
      </c>
      <c r="AG166" s="4">
        <v>71520</v>
      </c>
      <c r="AH166" t="s">
        <v>140</v>
      </c>
      <c r="AI166" s="6" t="s">
        <v>147</v>
      </c>
      <c r="AJ166">
        <v>2004</v>
      </c>
      <c r="AK166" t="s">
        <v>48</v>
      </c>
      <c r="AL166" t="str">
        <f t="shared" si="6"/>
        <v>High</v>
      </c>
      <c r="AM166" t="str">
        <f t="shared" si="7"/>
        <v>Afternoon</v>
      </c>
      <c r="AN166">
        <f t="shared" si="8"/>
        <v>1993</v>
      </c>
    </row>
    <row r="167" spans="1:40" x14ac:dyDescent="0.25">
      <c r="A167">
        <v>281</v>
      </c>
      <c r="B167">
        <v>43</v>
      </c>
      <c r="C167">
        <v>529398</v>
      </c>
      <c r="D167" s="3">
        <v>34136</v>
      </c>
      <c r="E167" t="s">
        <v>37</v>
      </c>
      <c r="F167" t="s">
        <v>61</v>
      </c>
      <c r="G167">
        <v>1000</v>
      </c>
      <c r="H167">
        <v>1515.18</v>
      </c>
      <c r="I167" s="4">
        <v>6000000</v>
      </c>
      <c r="J167">
        <v>443191</v>
      </c>
      <c r="K167" t="s">
        <v>185</v>
      </c>
      <c r="L167" t="s">
        <v>112</v>
      </c>
      <c r="M167" t="s">
        <v>96</v>
      </c>
      <c r="N167" t="s">
        <v>53</v>
      </c>
      <c r="O167" s="4">
        <v>0</v>
      </c>
      <c r="P167" s="4">
        <v>0</v>
      </c>
      <c r="Q167" s="3">
        <v>42013</v>
      </c>
      <c r="R167" t="s">
        <v>65</v>
      </c>
      <c r="S167" t="s">
        <v>43</v>
      </c>
      <c r="T167" t="s">
        <v>56</v>
      </c>
      <c r="U167" t="s">
        <v>84</v>
      </c>
      <c r="V167" t="s">
        <v>46</v>
      </c>
      <c r="W167" t="s">
        <v>120</v>
      </c>
      <c r="X167">
        <v>21</v>
      </c>
      <c r="Y167">
        <v>3</v>
      </c>
      <c r="Z167" t="s">
        <v>68</v>
      </c>
      <c r="AA167">
        <v>1</v>
      </c>
      <c r="AB167">
        <v>0</v>
      </c>
      <c r="AC167" t="s">
        <v>68</v>
      </c>
      <c r="AD167" s="5">
        <v>60190</v>
      </c>
      <c r="AE167" s="4">
        <v>9260</v>
      </c>
      <c r="AF167" s="5">
        <v>9260</v>
      </c>
      <c r="AG167" s="4">
        <v>41670</v>
      </c>
      <c r="AH167" t="s">
        <v>132</v>
      </c>
      <c r="AI167" s="6" t="s">
        <v>148</v>
      </c>
      <c r="AJ167">
        <v>1999</v>
      </c>
      <c r="AK167" t="s">
        <v>68</v>
      </c>
      <c r="AL167" t="str">
        <f t="shared" si="6"/>
        <v>Medium</v>
      </c>
      <c r="AM167" t="str">
        <f t="shared" si="7"/>
        <v>Evening</v>
      </c>
      <c r="AN167">
        <f t="shared" si="8"/>
        <v>1993</v>
      </c>
    </row>
    <row r="168" spans="1:40" x14ac:dyDescent="0.25">
      <c r="A168">
        <v>276</v>
      </c>
      <c r="B168">
        <v>47</v>
      </c>
      <c r="C168">
        <v>803294</v>
      </c>
      <c r="D168" s="3">
        <v>34138</v>
      </c>
      <c r="E168" t="s">
        <v>51</v>
      </c>
      <c r="F168" t="s">
        <v>61</v>
      </c>
      <c r="G168">
        <v>1000</v>
      </c>
      <c r="H168">
        <v>1724.09</v>
      </c>
      <c r="I168" s="4">
        <v>0</v>
      </c>
      <c r="J168">
        <v>615712</v>
      </c>
      <c r="K168" t="s">
        <v>185</v>
      </c>
      <c r="L168" t="s">
        <v>62</v>
      </c>
      <c r="M168" t="s">
        <v>40</v>
      </c>
      <c r="N168" t="s">
        <v>64</v>
      </c>
      <c r="O168" s="4">
        <v>0</v>
      </c>
      <c r="P168" s="4">
        <v>0</v>
      </c>
      <c r="Q168" s="3">
        <v>42016</v>
      </c>
      <c r="R168" t="s">
        <v>65</v>
      </c>
      <c r="S168" t="s">
        <v>66</v>
      </c>
      <c r="T168" t="s">
        <v>56</v>
      </c>
      <c r="U168" t="s">
        <v>45</v>
      </c>
      <c r="V168" t="s">
        <v>67</v>
      </c>
      <c r="W168" t="s">
        <v>75</v>
      </c>
      <c r="X168">
        <v>23</v>
      </c>
      <c r="Y168">
        <v>3</v>
      </c>
      <c r="Z168" t="s">
        <v>48</v>
      </c>
      <c r="AA168">
        <v>0</v>
      </c>
      <c r="AB168">
        <v>0</v>
      </c>
      <c r="AC168" t="s">
        <v>55</v>
      </c>
      <c r="AD168" s="5">
        <v>65780</v>
      </c>
      <c r="AE168" s="4">
        <v>5980</v>
      </c>
      <c r="AF168" s="5">
        <v>11960</v>
      </c>
      <c r="AG168" s="4">
        <v>47840</v>
      </c>
      <c r="AH168" t="s">
        <v>76</v>
      </c>
      <c r="AI168" s="6" t="s">
        <v>77</v>
      </c>
      <c r="AJ168">
        <v>2014</v>
      </c>
      <c r="AK168" t="s">
        <v>68</v>
      </c>
      <c r="AL168" t="str">
        <f t="shared" si="6"/>
        <v>Medium</v>
      </c>
      <c r="AM168" t="str">
        <f t="shared" si="7"/>
        <v>Evening</v>
      </c>
      <c r="AN168">
        <f t="shared" si="8"/>
        <v>1993</v>
      </c>
    </row>
    <row r="169" spans="1:40" x14ac:dyDescent="0.25">
      <c r="A169">
        <v>128</v>
      </c>
      <c r="B169">
        <v>31</v>
      </c>
      <c r="C169">
        <v>526296</v>
      </c>
      <c r="D169" s="3">
        <v>34184</v>
      </c>
      <c r="E169" t="s">
        <v>71</v>
      </c>
      <c r="F169" t="s">
        <v>61</v>
      </c>
      <c r="G169">
        <v>500</v>
      </c>
      <c r="H169">
        <v>1045.1199999999999</v>
      </c>
      <c r="I169" s="4">
        <v>0</v>
      </c>
      <c r="J169">
        <v>615311</v>
      </c>
      <c r="K169" t="s">
        <v>184</v>
      </c>
      <c r="L169" t="s">
        <v>106</v>
      </c>
      <c r="M169" t="s">
        <v>115</v>
      </c>
      <c r="N169" t="s">
        <v>53</v>
      </c>
      <c r="O169" s="4">
        <v>0</v>
      </c>
      <c r="P169" s="4">
        <v>-28300</v>
      </c>
      <c r="Q169" s="3">
        <v>42023</v>
      </c>
      <c r="R169" t="s">
        <v>65</v>
      </c>
      <c r="S169" t="s">
        <v>43</v>
      </c>
      <c r="T169" t="s">
        <v>44</v>
      </c>
      <c r="U169" t="s">
        <v>109</v>
      </c>
      <c r="V169" t="s">
        <v>67</v>
      </c>
      <c r="W169" t="s">
        <v>86</v>
      </c>
      <c r="X169">
        <v>2</v>
      </c>
      <c r="Y169">
        <v>3</v>
      </c>
      <c r="Z169" t="s">
        <v>68</v>
      </c>
      <c r="AA169">
        <v>0</v>
      </c>
      <c r="AB169">
        <v>2</v>
      </c>
      <c r="AC169" t="s">
        <v>55</v>
      </c>
      <c r="AD169" s="5">
        <v>69930</v>
      </c>
      <c r="AE169" s="4">
        <v>0</v>
      </c>
      <c r="AF169" s="5">
        <v>15540</v>
      </c>
      <c r="AG169" s="4">
        <v>54390</v>
      </c>
      <c r="AH169" t="s">
        <v>104</v>
      </c>
      <c r="AI169" s="6" t="s">
        <v>128</v>
      </c>
      <c r="AJ169">
        <v>2013</v>
      </c>
      <c r="AK169" t="s">
        <v>48</v>
      </c>
      <c r="AL169" t="str">
        <f t="shared" si="6"/>
        <v>Low</v>
      </c>
      <c r="AM169" t="str">
        <f t="shared" si="7"/>
        <v>Night</v>
      </c>
      <c r="AN169">
        <f t="shared" si="8"/>
        <v>1993</v>
      </c>
    </row>
    <row r="170" spans="1:40" x14ac:dyDescent="0.25">
      <c r="A170">
        <v>225</v>
      </c>
      <c r="B170">
        <v>41</v>
      </c>
      <c r="C170">
        <v>330591</v>
      </c>
      <c r="D170" s="3">
        <v>34186</v>
      </c>
      <c r="E170" t="s">
        <v>37</v>
      </c>
      <c r="F170" t="s">
        <v>78</v>
      </c>
      <c r="G170">
        <v>2000</v>
      </c>
      <c r="H170">
        <v>1103.58</v>
      </c>
      <c r="I170" s="4">
        <v>0</v>
      </c>
      <c r="J170">
        <v>475292</v>
      </c>
      <c r="K170" t="s">
        <v>185</v>
      </c>
      <c r="L170" t="s">
        <v>106</v>
      </c>
      <c r="M170" t="s">
        <v>102</v>
      </c>
      <c r="N170" t="s">
        <v>73</v>
      </c>
      <c r="O170" s="4">
        <v>41200</v>
      </c>
      <c r="P170" s="4">
        <v>-36200</v>
      </c>
      <c r="Q170" s="3">
        <v>42023</v>
      </c>
      <c r="R170" t="s">
        <v>65</v>
      </c>
      <c r="S170" t="s">
        <v>43</v>
      </c>
      <c r="T170" t="s">
        <v>44</v>
      </c>
      <c r="U170" t="s">
        <v>45</v>
      </c>
      <c r="V170" t="s">
        <v>67</v>
      </c>
      <c r="W170" t="s">
        <v>103</v>
      </c>
      <c r="X170">
        <v>20</v>
      </c>
      <c r="Y170">
        <v>3</v>
      </c>
      <c r="Z170" t="s">
        <v>55</v>
      </c>
      <c r="AA170">
        <v>2</v>
      </c>
      <c r="AB170">
        <v>2</v>
      </c>
      <c r="AC170" t="s">
        <v>68</v>
      </c>
      <c r="AD170" s="5">
        <v>70400</v>
      </c>
      <c r="AE170" s="4">
        <v>6400</v>
      </c>
      <c r="AF170" s="5">
        <v>12800</v>
      </c>
      <c r="AG170" s="4">
        <v>51200</v>
      </c>
      <c r="AH170" t="s">
        <v>94</v>
      </c>
      <c r="AI170" s="6" t="s">
        <v>111</v>
      </c>
      <c r="AJ170">
        <v>2011</v>
      </c>
      <c r="AK170" t="s">
        <v>48</v>
      </c>
      <c r="AL170" t="str">
        <f t="shared" si="6"/>
        <v>High</v>
      </c>
      <c r="AM170" t="str">
        <f t="shared" si="7"/>
        <v>Evening</v>
      </c>
      <c r="AN170">
        <f t="shared" si="8"/>
        <v>1993</v>
      </c>
    </row>
    <row r="171" spans="1:40" x14ac:dyDescent="0.25">
      <c r="A171">
        <v>155</v>
      </c>
      <c r="B171">
        <v>35</v>
      </c>
      <c r="C171">
        <v>327488</v>
      </c>
      <c r="D171" s="3">
        <v>34190</v>
      </c>
      <c r="E171" t="s">
        <v>37</v>
      </c>
      <c r="F171" t="s">
        <v>38</v>
      </c>
      <c r="G171">
        <v>1000</v>
      </c>
      <c r="H171">
        <v>919.37</v>
      </c>
      <c r="I171" s="4">
        <v>0</v>
      </c>
      <c r="J171">
        <v>459537</v>
      </c>
      <c r="K171" t="s">
        <v>184</v>
      </c>
      <c r="L171" t="s">
        <v>79</v>
      </c>
      <c r="M171" t="s">
        <v>108</v>
      </c>
      <c r="N171" t="s">
        <v>113</v>
      </c>
      <c r="O171" s="4">
        <v>83600</v>
      </c>
      <c r="P171" s="4">
        <v>0</v>
      </c>
      <c r="Q171" s="3">
        <v>42022</v>
      </c>
      <c r="R171" t="s">
        <v>42</v>
      </c>
      <c r="S171" t="s">
        <v>74</v>
      </c>
      <c r="T171" t="s">
        <v>56</v>
      </c>
      <c r="U171" t="s">
        <v>109</v>
      </c>
      <c r="V171" t="s">
        <v>67</v>
      </c>
      <c r="W171" t="s">
        <v>120</v>
      </c>
      <c r="X171">
        <v>0</v>
      </c>
      <c r="Y171">
        <v>1</v>
      </c>
      <c r="Z171" t="s">
        <v>55</v>
      </c>
      <c r="AA171">
        <v>0</v>
      </c>
      <c r="AB171">
        <v>3</v>
      </c>
      <c r="AC171" t="s">
        <v>55</v>
      </c>
      <c r="AD171" s="5">
        <v>48360</v>
      </c>
      <c r="AE171" s="4">
        <v>8060</v>
      </c>
      <c r="AF171" s="5">
        <v>8060</v>
      </c>
      <c r="AG171" s="4">
        <v>32240</v>
      </c>
      <c r="AH171" t="s">
        <v>87</v>
      </c>
      <c r="AI171" s="6" t="s">
        <v>117</v>
      </c>
      <c r="AJ171">
        <v>1997</v>
      </c>
      <c r="AK171" t="s">
        <v>68</v>
      </c>
      <c r="AL171" t="str">
        <f t="shared" si="6"/>
        <v>Medium</v>
      </c>
      <c r="AM171" t="str">
        <f t="shared" si="7"/>
        <v>Night</v>
      </c>
      <c r="AN171">
        <f t="shared" si="8"/>
        <v>1993</v>
      </c>
    </row>
    <row r="172" spans="1:40" x14ac:dyDescent="0.25">
      <c r="A172">
        <v>204</v>
      </c>
      <c r="B172">
        <v>40</v>
      </c>
      <c r="C172">
        <v>942106</v>
      </c>
      <c r="D172" s="3">
        <v>34211</v>
      </c>
      <c r="E172" t="s">
        <v>37</v>
      </c>
      <c r="F172" t="s">
        <v>38</v>
      </c>
      <c r="G172">
        <v>2000</v>
      </c>
      <c r="H172">
        <v>1767.02</v>
      </c>
      <c r="I172" s="4">
        <v>0</v>
      </c>
      <c r="J172">
        <v>453193</v>
      </c>
      <c r="K172" t="s">
        <v>185</v>
      </c>
      <c r="L172" t="s">
        <v>123</v>
      </c>
      <c r="M172" t="s">
        <v>52</v>
      </c>
      <c r="N172" t="s">
        <v>41</v>
      </c>
      <c r="O172" s="4">
        <v>0</v>
      </c>
      <c r="P172" s="4">
        <v>-49300</v>
      </c>
      <c r="Q172" s="3">
        <v>42062</v>
      </c>
      <c r="R172" t="s">
        <v>42</v>
      </c>
      <c r="S172" t="s">
        <v>66</v>
      </c>
      <c r="T172" t="s">
        <v>89</v>
      </c>
      <c r="U172" t="s">
        <v>109</v>
      </c>
      <c r="V172" t="s">
        <v>46</v>
      </c>
      <c r="W172" t="s">
        <v>75</v>
      </c>
      <c r="X172">
        <v>7</v>
      </c>
      <c r="Y172">
        <v>1</v>
      </c>
      <c r="Z172" t="s">
        <v>48</v>
      </c>
      <c r="AA172">
        <v>1</v>
      </c>
      <c r="AB172">
        <v>1</v>
      </c>
      <c r="AC172" t="s">
        <v>68</v>
      </c>
      <c r="AD172" s="5">
        <v>46200</v>
      </c>
      <c r="AE172" s="4">
        <v>4200</v>
      </c>
      <c r="AF172" s="5">
        <v>8400</v>
      </c>
      <c r="AG172" s="4">
        <v>33600</v>
      </c>
      <c r="AH172" t="s">
        <v>90</v>
      </c>
      <c r="AI172" s="6" t="s">
        <v>91</v>
      </c>
      <c r="AJ172">
        <v>1997</v>
      </c>
      <c r="AK172" t="s">
        <v>68</v>
      </c>
      <c r="AL172" t="str">
        <f t="shared" si="6"/>
        <v>High</v>
      </c>
      <c r="AM172" t="str">
        <f t="shared" si="7"/>
        <v>Morning</v>
      </c>
      <c r="AN172">
        <f t="shared" si="8"/>
        <v>1993</v>
      </c>
    </row>
    <row r="173" spans="1:40" x14ac:dyDescent="0.25">
      <c r="A173">
        <v>144</v>
      </c>
      <c r="B173">
        <v>35</v>
      </c>
      <c r="C173">
        <v>938634</v>
      </c>
      <c r="D173" s="3">
        <v>34211</v>
      </c>
      <c r="E173" t="s">
        <v>71</v>
      </c>
      <c r="F173" t="s">
        <v>61</v>
      </c>
      <c r="G173">
        <v>500</v>
      </c>
      <c r="H173">
        <v>1427.46</v>
      </c>
      <c r="I173" s="4">
        <v>0</v>
      </c>
      <c r="J173">
        <v>444922</v>
      </c>
      <c r="K173" t="s">
        <v>185</v>
      </c>
      <c r="L173" t="s">
        <v>106</v>
      </c>
      <c r="M173" t="s">
        <v>52</v>
      </c>
      <c r="N173" t="s">
        <v>97</v>
      </c>
      <c r="O173" s="4">
        <v>0</v>
      </c>
      <c r="P173" s="4">
        <v>0</v>
      </c>
      <c r="Q173" s="3">
        <v>42034</v>
      </c>
      <c r="R173" t="s">
        <v>65</v>
      </c>
      <c r="S173" t="s">
        <v>43</v>
      </c>
      <c r="T173" t="s">
        <v>44</v>
      </c>
      <c r="U173" t="s">
        <v>45</v>
      </c>
      <c r="V173" t="s">
        <v>93</v>
      </c>
      <c r="W173" t="s">
        <v>86</v>
      </c>
      <c r="X173">
        <v>3</v>
      </c>
      <c r="Y173">
        <v>3</v>
      </c>
      <c r="Z173" t="s">
        <v>55</v>
      </c>
      <c r="AA173">
        <v>0</v>
      </c>
      <c r="AB173">
        <v>0</v>
      </c>
      <c r="AC173" t="s">
        <v>55</v>
      </c>
      <c r="AD173" s="5">
        <v>87900</v>
      </c>
      <c r="AE173" s="4">
        <v>17580</v>
      </c>
      <c r="AF173" s="5">
        <v>8790</v>
      </c>
      <c r="AG173" s="4">
        <v>61530</v>
      </c>
      <c r="AH173" t="s">
        <v>69</v>
      </c>
      <c r="AI173" s="6" t="s">
        <v>114</v>
      </c>
      <c r="AJ173">
        <v>1995</v>
      </c>
      <c r="AK173" t="s">
        <v>68</v>
      </c>
      <c r="AL173" t="str">
        <f t="shared" si="6"/>
        <v>Low</v>
      </c>
      <c r="AM173" t="str">
        <f t="shared" si="7"/>
        <v>Night</v>
      </c>
      <c r="AN173">
        <f t="shared" si="8"/>
        <v>1993</v>
      </c>
    </row>
    <row r="174" spans="1:40" x14ac:dyDescent="0.25">
      <c r="A174">
        <v>124</v>
      </c>
      <c r="B174">
        <v>29</v>
      </c>
      <c r="C174">
        <v>598124</v>
      </c>
      <c r="D174" s="3">
        <v>34232</v>
      </c>
      <c r="E174" t="s">
        <v>37</v>
      </c>
      <c r="F174" t="s">
        <v>78</v>
      </c>
      <c r="G174">
        <v>500</v>
      </c>
      <c r="H174">
        <v>1301.72</v>
      </c>
      <c r="I174" s="4">
        <v>0</v>
      </c>
      <c r="J174">
        <v>441726</v>
      </c>
      <c r="K174" t="s">
        <v>185</v>
      </c>
      <c r="L174" t="s">
        <v>101</v>
      </c>
      <c r="M174" t="s">
        <v>122</v>
      </c>
      <c r="N174" t="s">
        <v>41</v>
      </c>
      <c r="O174" s="4">
        <v>0</v>
      </c>
      <c r="P174" s="4">
        <v>0</v>
      </c>
      <c r="Q174" s="3">
        <v>42060</v>
      </c>
      <c r="R174" t="s">
        <v>65</v>
      </c>
      <c r="S174" t="s">
        <v>43</v>
      </c>
      <c r="T174" t="s">
        <v>44</v>
      </c>
      <c r="U174" t="s">
        <v>45</v>
      </c>
      <c r="V174" t="s">
        <v>57</v>
      </c>
      <c r="W174" t="s">
        <v>86</v>
      </c>
      <c r="X174">
        <v>14</v>
      </c>
      <c r="Y174">
        <v>3</v>
      </c>
      <c r="Z174" t="s">
        <v>55</v>
      </c>
      <c r="AA174">
        <v>0</v>
      </c>
      <c r="AB174">
        <v>3</v>
      </c>
      <c r="AC174" t="s">
        <v>48</v>
      </c>
      <c r="AD174" s="5">
        <v>72000</v>
      </c>
      <c r="AE174" s="4">
        <v>7200</v>
      </c>
      <c r="AF174" s="5">
        <v>7200</v>
      </c>
      <c r="AG174" s="4">
        <v>57600</v>
      </c>
      <c r="AH174" t="s">
        <v>90</v>
      </c>
      <c r="AI174" s="6" t="s">
        <v>107</v>
      </c>
      <c r="AJ174">
        <v>2005</v>
      </c>
      <c r="AK174" t="s">
        <v>68</v>
      </c>
      <c r="AL174" t="str">
        <f t="shared" si="6"/>
        <v>Low</v>
      </c>
      <c r="AM174" t="str">
        <f t="shared" si="7"/>
        <v>Afternoon</v>
      </c>
      <c r="AN174">
        <f t="shared" si="8"/>
        <v>1993</v>
      </c>
    </row>
    <row r="175" spans="1:40" x14ac:dyDescent="0.25">
      <c r="A175">
        <v>245</v>
      </c>
      <c r="B175">
        <v>44</v>
      </c>
      <c r="C175">
        <v>303987</v>
      </c>
      <c r="D175" s="3">
        <v>34242</v>
      </c>
      <c r="E175" t="s">
        <v>71</v>
      </c>
      <c r="F175" t="s">
        <v>78</v>
      </c>
      <c r="G175">
        <v>1000</v>
      </c>
      <c r="H175">
        <v>1168.2</v>
      </c>
      <c r="I175" s="4">
        <v>0</v>
      </c>
      <c r="J175">
        <v>452787</v>
      </c>
      <c r="K175" t="s">
        <v>185</v>
      </c>
      <c r="L175" t="s">
        <v>123</v>
      </c>
      <c r="M175" t="s">
        <v>122</v>
      </c>
      <c r="N175" t="s">
        <v>41</v>
      </c>
      <c r="O175" s="4">
        <v>69100</v>
      </c>
      <c r="P175" s="4">
        <v>0</v>
      </c>
      <c r="Q175" s="3">
        <v>42046</v>
      </c>
      <c r="R175" t="s">
        <v>65</v>
      </c>
      <c r="S175" t="s">
        <v>43</v>
      </c>
      <c r="T175" t="s">
        <v>89</v>
      </c>
      <c r="U175" t="s">
        <v>98</v>
      </c>
      <c r="V175" t="s">
        <v>37</v>
      </c>
      <c r="W175" t="s">
        <v>86</v>
      </c>
      <c r="X175">
        <v>23</v>
      </c>
      <c r="Y175">
        <v>3</v>
      </c>
      <c r="Z175" t="s">
        <v>68</v>
      </c>
      <c r="AA175">
        <v>0</v>
      </c>
      <c r="AB175">
        <v>3</v>
      </c>
      <c r="AC175" t="s">
        <v>68</v>
      </c>
      <c r="AD175" s="5">
        <v>44280</v>
      </c>
      <c r="AE175" s="4">
        <v>7380</v>
      </c>
      <c r="AF175" s="5">
        <v>3690</v>
      </c>
      <c r="AG175" s="4">
        <v>33210</v>
      </c>
      <c r="AH175" t="s">
        <v>140</v>
      </c>
      <c r="AI175" s="6" t="s">
        <v>147</v>
      </c>
      <c r="AJ175">
        <v>1997</v>
      </c>
      <c r="AK175" t="s">
        <v>68</v>
      </c>
      <c r="AL175" t="str">
        <f t="shared" si="6"/>
        <v>Medium</v>
      </c>
      <c r="AM175" t="str">
        <f t="shared" si="7"/>
        <v>Evening</v>
      </c>
      <c r="AN175">
        <f t="shared" si="8"/>
        <v>1993</v>
      </c>
    </row>
    <row r="176" spans="1:40" x14ac:dyDescent="0.25">
      <c r="A176">
        <v>206</v>
      </c>
      <c r="B176">
        <v>42</v>
      </c>
      <c r="C176">
        <v>779156</v>
      </c>
      <c r="D176" s="3">
        <v>34252</v>
      </c>
      <c r="E176" t="s">
        <v>71</v>
      </c>
      <c r="F176" t="s">
        <v>78</v>
      </c>
      <c r="G176">
        <v>1000</v>
      </c>
      <c r="H176">
        <v>1230.76</v>
      </c>
      <c r="I176" s="4">
        <v>0</v>
      </c>
      <c r="J176">
        <v>470488</v>
      </c>
      <c r="K176" t="s">
        <v>185</v>
      </c>
      <c r="L176" t="s">
        <v>106</v>
      </c>
      <c r="M176" t="s">
        <v>52</v>
      </c>
      <c r="N176" t="s">
        <v>73</v>
      </c>
      <c r="O176" s="4">
        <v>0</v>
      </c>
      <c r="P176" s="4">
        <v>-74200</v>
      </c>
      <c r="Q176" s="3">
        <v>42007</v>
      </c>
      <c r="R176" t="s">
        <v>42</v>
      </c>
      <c r="S176" t="s">
        <v>66</v>
      </c>
      <c r="T176" t="s">
        <v>44</v>
      </c>
      <c r="U176" t="s">
        <v>84</v>
      </c>
      <c r="V176" t="s">
        <v>57</v>
      </c>
      <c r="W176" t="s">
        <v>100</v>
      </c>
      <c r="X176">
        <v>2</v>
      </c>
      <c r="Y176">
        <v>1</v>
      </c>
      <c r="Z176" t="s">
        <v>55</v>
      </c>
      <c r="AA176">
        <v>1</v>
      </c>
      <c r="AB176">
        <v>1</v>
      </c>
      <c r="AC176" t="s">
        <v>68</v>
      </c>
      <c r="AD176" s="5">
        <v>78980</v>
      </c>
      <c r="AE176" s="4">
        <v>7180</v>
      </c>
      <c r="AF176" s="5">
        <v>14360</v>
      </c>
      <c r="AG176" s="4">
        <v>57440</v>
      </c>
      <c r="AH176" t="s">
        <v>49</v>
      </c>
      <c r="AI176" s="6" t="s">
        <v>50</v>
      </c>
      <c r="AJ176">
        <v>1997</v>
      </c>
      <c r="AK176" t="s">
        <v>48</v>
      </c>
      <c r="AL176" t="str">
        <f t="shared" si="6"/>
        <v>Medium</v>
      </c>
      <c r="AM176" t="str">
        <f t="shared" si="7"/>
        <v>Night</v>
      </c>
      <c r="AN176">
        <f t="shared" si="8"/>
        <v>1993</v>
      </c>
    </row>
    <row r="177" spans="1:40" x14ac:dyDescent="0.25">
      <c r="A177">
        <v>359</v>
      </c>
      <c r="B177">
        <v>47</v>
      </c>
      <c r="C177">
        <v>828890</v>
      </c>
      <c r="D177" s="3">
        <v>34262</v>
      </c>
      <c r="E177" t="s">
        <v>37</v>
      </c>
      <c r="F177" t="s">
        <v>61</v>
      </c>
      <c r="G177">
        <v>2000</v>
      </c>
      <c r="H177">
        <v>1367.68</v>
      </c>
      <c r="I177" s="4">
        <v>0</v>
      </c>
      <c r="J177">
        <v>613247</v>
      </c>
      <c r="K177" t="s">
        <v>184</v>
      </c>
      <c r="L177" t="s">
        <v>39</v>
      </c>
      <c r="M177" t="s">
        <v>122</v>
      </c>
      <c r="N177" t="s">
        <v>73</v>
      </c>
      <c r="O177" s="4">
        <v>0</v>
      </c>
      <c r="P177" s="4">
        <v>0</v>
      </c>
      <c r="Q177" s="3">
        <v>42015</v>
      </c>
      <c r="R177" t="s">
        <v>42</v>
      </c>
      <c r="S177" t="s">
        <v>74</v>
      </c>
      <c r="T177" t="s">
        <v>89</v>
      </c>
      <c r="U177" t="s">
        <v>45</v>
      </c>
      <c r="V177" t="s">
        <v>46</v>
      </c>
      <c r="W177" t="s">
        <v>75</v>
      </c>
      <c r="X177">
        <v>13</v>
      </c>
      <c r="Y177">
        <v>1</v>
      </c>
      <c r="Z177" t="s">
        <v>68</v>
      </c>
      <c r="AA177">
        <v>0</v>
      </c>
      <c r="AB177">
        <v>3</v>
      </c>
      <c r="AC177" t="s">
        <v>68</v>
      </c>
      <c r="AD177" s="5">
        <v>55500</v>
      </c>
      <c r="AE177" s="4">
        <v>5550</v>
      </c>
      <c r="AF177" s="5">
        <v>11100</v>
      </c>
      <c r="AG177" s="4">
        <v>38850</v>
      </c>
      <c r="AH177" t="s">
        <v>59</v>
      </c>
      <c r="AI177" s="6" t="s">
        <v>135</v>
      </c>
      <c r="AJ177">
        <v>2012</v>
      </c>
      <c r="AK177" t="s">
        <v>68</v>
      </c>
      <c r="AL177" t="str">
        <f t="shared" si="6"/>
        <v>High</v>
      </c>
      <c r="AM177" t="str">
        <f t="shared" si="7"/>
        <v>Afternoon</v>
      </c>
      <c r="AN177">
        <f t="shared" si="8"/>
        <v>1993</v>
      </c>
    </row>
    <row r="178" spans="1:40" x14ac:dyDescent="0.25">
      <c r="A178">
        <v>85</v>
      </c>
      <c r="B178">
        <v>30</v>
      </c>
      <c r="C178">
        <v>740384</v>
      </c>
      <c r="D178" s="3">
        <v>34271</v>
      </c>
      <c r="E178" t="s">
        <v>51</v>
      </c>
      <c r="F178" t="s">
        <v>78</v>
      </c>
      <c r="G178">
        <v>1000</v>
      </c>
      <c r="H178">
        <v>1454.42</v>
      </c>
      <c r="I178" s="4">
        <v>0</v>
      </c>
      <c r="J178">
        <v>459588</v>
      </c>
      <c r="K178" t="s">
        <v>185</v>
      </c>
      <c r="L178" t="s">
        <v>79</v>
      </c>
      <c r="M178" t="s">
        <v>108</v>
      </c>
      <c r="N178" t="s">
        <v>53</v>
      </c>
      <c r="O178" s="4">
        <v>51600</v>
      </c>
      <c r="P178" s="4">
        <v>-73900</v>
      </c>
      <c r="Q178" s="3">
        <v>42035</v>
      </c>
      <c r="R178" t="s">
        <v>42</v>
      </c>
      <c r="S178" t="s">
        <v>43</v>
      </c>
      <c r="T178" t="s">
        <v>44</v>
      </c>
      <c r="U178" t="s">
        <v>98</v>
      </c>
      <c r="V178" t="s">
        <v>67</v>
      </c>
      <c r="W178" t="s">
        <v>86</v>
      </c>
      <c r="X178">
        <v>19</v>
      </c>
      <c r="Y178">
        <v>1</v>
      </c>
      <c r="Z178" t="s">
        <v>48</v>
      </c>
      <c r="AA178">
        <v>0</v>
      </c>
      <c r="AB178">
        <v>1</v>
      </c>
      <c r="AC178" t="s">
        <v>48</v>
      </c>
      <c r="AD178" s="5">
        <v>74280</v>
      </c>
      <c r="AE178" s="4">
        <v>12380</v>
      </c>
      <c r="AF178" s="5">
        <v>12380</v>
      </c>
      <c r="AG178" s="4">
        <v>49520</v>
      </c>
      <c r="AH178" t="s">
        <v>118</v>
      </c>
      <c r="AI178" s="6" t="s">
        <v>154</v>
      </c>
      <c r="AJ178">
        <v>2006</v>
      </c>
      <c r="AK178" t="s">
        <v>48</v>
      </c>
      <c r="AL178" t="str">
        <f t="shared" si="6"/>
        <v>Medium</v>
      </c>
      <c r="AM178" t="str">
        <f t="shared" si="7"/>
        <v>Evening</v>
      </c>
      <c r="AN178">
        <f t="shared" si="8"/>
        <v>1993</v>
      </c>
    </row>
    <row r="179" spans="1:40" x14ac:dyDescent="0.25">
      <c r="A179">
        <v>144</v>
      </c>
      <c r="B179">
        <v>36</v>
      </c>
      <c r="C179">
        <v>855186</v>
      </c>
      <c r="D179" s="3">
        <v>34273</v>
      </c>
      <c r="E179" t="s">
        <v>51</v>
      </c>
      <c r="F179" t="s">
        <v>78</v>
      </c>
      <c r="G179">
        <v>2000</v>
      </c>
      <c r="H179">
        <v>1255.68</v>
      </c>
      <c r="I179" s="4">
        <v>6000000</v>
      </c>
      <c r="J179">
        <v>466303</v>
      </c>
      <c r="K179" t="s">
        <v>184</v>
      </c>
      <c r="L179" t="s">
        <v>79</v>
      </c>
      <c r="M179" t="s">
        <v>63</v>
      </c>
      <c r="N179" t="s">
        <v>53</v>
      </c>
      <c r="O179" s="4">
        <v>23600</v>
      </c>
      <c r="P179" s="4">
        <v>-15600</v>
      </c>
      <c r="Q179" s="3">
        <v>42053</v>
      </c>
      <c r="R179" t="s">
        <v>110</v>
      </c>
      <c r="S179" t="s">
        <v>55</v>
      </c>
      <c r="T179" t="s">
        <v>56</v>
      </c>
      <c r="U179" t="s">
        <v>80</v>
      </c>
      <c r="V179" t="s">
        <v>99</v>
      </c>
      <c r="W179" t="s">
        <v>75</v>
      </c>
      <c r="X179">
        <v>7</v>
      </c>
      <c r="Y179">
        <v>1</v>
      </c>
      <c r="Z179" t="s">
        <v>68</v>
      </c>
      <c r="AA179">
        <v>0</v>
      </c>
      <c r="AB179">
        <v>0</v>
      </c>
      <c r="AC179" t="s">
        <v>55</v>
      </c>
      <c r="AD179" s="5">
        <v>7400</v>
      </c>
      <c r="AE179" s="4">
        <v>740</v>
      </c>
      <c r="AF179" s="5">
        <v>1480</v>
      </c>
      <c r="AG179" s="4">
        <v>5180</v>
      </c>
      <c r="AH179" t="s">
        <v>69</v>
      </c>
      <c r="AI179" s="6" t="s">
        <v>114</v>
      </c>
      <c r="AJ179">
        <v>2014</v>
      </c>
      <c r="AK179" t="s">
        <v>68</v>
      </c>
      <c r="AL179" t="str">
        <f t="shared" si="6"/>
        <v>High</v>
      </c>
      <c r="AM179" t="str">
        <f t="shared" si="7"/>
        <v>Morning</v>
      </c>
      <c r="AN179">
        <f t="shared" si="8"/>
        <v>1993</v>
      </c>
    </row>
    <row r="180" spans="1:40" x14ac:dyDescent="0.25">
      <c r="A180">
        <v>290</v>
      </c>
      <c r="B180">
        <v>45</v>
      </c>
      <c r="C180">
        <v>737252</v>
      </c>
      <c r="D180" s="3">
        <v>34291</v>
      </c>
      <c r="E180" t="s">
        <v>37</v>
      </c>
      <c r="F180" t="s">
        <v>78</v>
      </c>
      <c r="G180">
        <v>2000</v>
      </c>
      <c r="H180">
        <v>1215.3599999999999</v>
      </c>
      <c r="I180" s="4">
        <v>0</v>
      </c>
      <c r="J180">
        <v>617739</v>
      </c>
      <c r="K180" t="s">
        <v>185</v>
      </c>
      <c r="L180" t="s">
        <v>79</v>
      </c>
      <c r="M180" t="s">
        <v>83</v>
      </c>
      <c r="N180" t="s">
        <v>64</v>
      </c>
      <c r="O180" s="4">
        <v>54400</v>
      </c>
      <c r="P180" s="4">
        <v>0</v>
      </c>
      <c r="Q180" s="3">
        <v>42035</v>
      </c>
      <c r="R180" t="s">
        <v>65</v>
      </c>
      <c r="S180" t="s">
        <v>43</v>
      </c>
      <c r="T180" t="s">
        <v>56</v>
      </c>
      <c r="U180" t="s">
        <v>84</v>
      </c>
      <c r="V180" t="s">
        <v>93</v>
      </c>
      <c r="W180" t="s">
        <v>103</v>
      </c>
      <c r="X180">
        <v>22</v>
      </c>
      <c r="Y180">
        <v>3</v>
      </c>
      <c r="Z180" t="s">
        <v>55</v>
      </c>
      <c r="AA180">
        <v>0</v>
      </c>
      <c r="AB180">
        <v>1</v>
      </c>
      <c r="AC180" t="s">
        <v>68</v>
      </c>
      <c r="AD180" s="5">
        <v>66200</v>
      </c>
      <c r="AE180" s="4">
        <v>6620</v>
      </c>
      <c r="AF180" s="5">
        <v>6620</v>
      </c>
      <c r="AG180" s="4">
        <v>52960</v>
      </c>
      <c r="AH180" t="s">
        <v>118</v>
      </c>
      <c r="AI180" s="6" t="s">
        <v>124</v>
      </c>
      <c r="AJ180">
        <v>2012</v>
      </c>
      <c r="AK180" t="s">
        <v>68</v>
      </c>
      <c r="AL180" t="str">
        <f t="shared" si="6"/>
        <v>High</v>
      </c>
      <c r="AM180" t="str">
        <f t="shared" si="7"/>
        <v>Evening</v>
      </c>
      <c r="AN180">
        <f t="shared" si="8"/>
        <v>1993</v>
      </c>
    </row>
    <row r="181" spans="1:40" x14ac:dyDescent="0.25">
      <c r="A181">
        <v>143</v>
      </c>
      <c r="B181">
        <v>33</v>
      </c>
      <c r="C181">
        <v>889764</v>
      </c>
      <c r="D181" s="3">
        <v>34303</v>
      </c>
      <c r="E181" t="s">
        <v>37</v>
      </c>
      <c r="F181" t="s">
        <v>78</v>
      </c>
      <c r="G181">
        <v>1000</v>
      </c>
      <c r="H181">
        <v>1200.0899999999999</v>
      </c>
      <c r="I181" s="4">
        <v>0</v>
      </c>
      <c r="J181">
        <v>454191</v>
      </c>
      <c r="K181" t="s">
        <v>184</v>
      </c>
      <c r="L181" t="s">
        <v>79</v>
      </c>
      <c r="M181" t="s">
        <v>40</v>
      </c>
      <c r="N181" t="s">
        <v>73</v>
      </c>
      <c r="O181" s="4">
        <v>38400</v>
      </c>
      <c r="P181" s="4">
        <v>-5700</v>
      </c>
      <c r="Q181" s="3">
        <v>42030</v>
      </c>
      <c r="R181" t="s">
        <v>65</v>
      </c>
      <c r="S181" t="s">
        <v>43</v>
      </c>
      <c r="T181" t="s">
        <v>44</v>
      </c>
      <c r="U181" t="s">
        <v>84</v>
      </c>
      <c r="V181" t="s">
        <v>93</v>
      </c>
      <c r="W181" t="s">
        <v>75</v>
      </c>
      <c r="X181">
        <v>17</v>
      </c>
      <c r="Y181">
        <v>3</v>
      </c>
      <c r="Z181" t="s">
        <v>55</v>
      </c>
      <c r="AA181">
        <v>2</v>
      </c>
      <c r="AB181">
        <v>2</v>
      </c>
      <c r="AC181" t="s">
        <v>55</v>
      </c>
      <c r="AD181" s="5">
        <v>70400</v>
      </c>
      <c r="AE181" s="4">
        <v>14080</v>
      </c>
      <c r="AF181" s="5">
        <v>7040</v>
      </c>
      <c r="AG181" s="4">
        <v>49280</v>
      </c>
      <c r="AH181" t="s">
        <v>81</v>
      </c>
      <c r="AI181" s="6" t="s">
        <v>82</v>
      </c>
      <c r="AJ181">
        <v>2002</v>
      </c>
      <c r="AK181" t="s">
        <v>68</v>
      </c>
      <c r="AL181" t="str">
        <f t="shared" si="6"/>
        <v>Medium</v>
      </c>
      <c r="AM181" t="str">
        <f t="shared" si="7"/>
        <v>Afternoon</v>
      </c>
      <c r="AN181">
        <f t="shared" si="8"/>
        <v>1993</v>
      </c>
    </row>
    <row r="182" spans="1:40" x14ac:dyDescent="0.25">
      <c r="A182">
        <v>146</v>
      </c>
      <c r="B182">
        <v>32</v>
      </c>
      <c r="C182">
        <v>172307</v>
      </c>
      <c r="D182" s="3">
        <v>34309</v>
      </c>
      <c r="E182" t="s">
        <v>37</v>
      </c>
      <c r="F182" t="s">
        <v>61</v>
      </c>
      <c r="G182">
        <v>2000</v>
      </c>
      <c r="H182">
        <v>1276.43</v>
      </c>
      <c r="I182" s="4">
        <v>0</v>
      </c>
      <c r="J182">
        <v>431278</v>
      </c>
      <c r="K182" t="s">
        <v>185</v>
      </c>
      <c r="L182" t="s">
        <v>79</v>
      </c>
      <c r="M182" t="s">
        <v>96</v>
      </c>
      <c r="N182" t="s">
        <v>64</v>
      </c>
      <c r="O182" s="4">
        <v>0</v>
      </c>
      <c r="P182" s="4">
        <v>0</v>
      </c>
      <c r="Q182" s="3">
        <v>42044</v>
      </c>
      <c r="R182" t="s">
        <v>42</v>
      </c>
      <c r="S182" t="s">
        <v>66</v>
      </c>
      <c r="T182" t="s">
        <v>44</v>
      </c>
      <c r="U182" t="s">
        <v>84</v>
      </c>
      <c r="V182" t="s">
        <v>99</v>
      </c>
      <c r="W182" t="s">
        <v>58</v>
      </c>
      <c r="X182">
        <v>12</v>
      </c>
      <c r="Y182">
        <v>1</v>
      </c>
      <c r="Z182" t="s">
        <v>55</v>
      </c>
      <c r="AA182">
        <v>0</v>
      </c>
      <c r="AB182">
        <v>3</v>
      </c>
      <c r="AC182" t="s">
        <v>55</v>
      </c>
      <c r="AD182" s="5">
        <v>59940</v>
      </c>
      <c r="AE182" s="4">
        <v>6660</v>
      </c>
      <c r="AF182" s="5">
        <v>6660</v>
      </c>
      <c r="AG182" s="4">
        <v>46620</v>
      </c>
      <c r="AH182" t="s">
        <v>140</v>
      </c>
      <c r="AI182" s="6" t="s">
        <v>146</v>
      </c>
      <c r="AJ182">
        <v>1995</v>
      </c>
      <c r="AK182" t="s">
        <v>68</v>
      </c>
      <c r="AL182" t="str">
        <f t="shared" si="6"/>
        <v>High</v>
      </c>
      <c r="AM182" t="str">
        <f t="shared" si="7"/>
        <v>Afternoon</v>
      </c>
      <c r="AN182">
        <f t="shared" si="8"/>
        <v>1993</v>
      </c>
    </row>
    <row r="183" spans="1:40" x14ac:dyDescent="0.25">
      <c r="A183">
        <v>247</v>
      </c>
      <c r="B183">
        <v>39</v>
      </c>
      <c r="C183">
        <v>419954</v>
      </c>
      <c r="D183" s="3">
        <v>34310</v>
      </c>
      <c r="E183" t="s">
        <v>71</v>
      </c>
      <c r="F183" t="s">
        <v>61</v>
      </c>
      <c r="G183">
        <v>500</v>
      </c>
      <c r="H183">
        <v>806.31</v>
      </c>
      <c r="I183" s="4">
        <v>0</v>
      </c>
      <c r="J183">
        <v>602177</v>
      </c>
      <c r="K183" t="s">
        <v>184</v>
      </c>
      <c r="L183" t="s">
        <v>112</v>
      </c>
      <c r="M183" t="s">
        <v>122</v>
      </c>
      <c r="N183" t="s">
        <v>97</v>
      </c>
      <c r="O183" s="4">
        <v>0</v>
      </c>
      <c r="P183" s="4">
        <v>0</v>
      </c>
      <c r="Q183" s="3">
        <v>42060</v>
      </c>
      <c r="R183" t="s">
        <v>110</v>
      </c>
      <c r="S183" t="s">
        <v>55</v>
      </c>
      <c r="T183" t="s">
        <v>142</v>
      </c>
      <c r="U183" t="s">
        <v>45</v>
      </c>
      <c r="V183" t="s">
        <v>46</v>
      </c>
      <c r="W183" t="s">
        <v>103</v>
      </c>
      <c r="X183">
        <v>3</v>
      </c>
      <c r="Y183">
        <v>1</v>
      </c>
      <c r="Z183" t="s">
        <v>55</v>
      </c>
      <c r="AA183">
        <v>2</v>
      </c>
      <c r="AB183">
        <v>3</v>
      </c>
      <c r="AC183" t="s">
        <v>55</v>
      </c>
      <c r="AD183" s="5">
        <v>3300</v>
      </c>
      <c r="AE183" s="4">
        <v>600</v>
      </c>
      <c r="AF183" s="5">
        <v>0</v>
      </c>
      <c r="AG183" s="4">
        <v>2700</v>
      </c>
      <c r="AH183" t="s">
        <v>69</v>
      </c>
      <c r="AI183" s="6" t="s">
        <v>70</v>
      </c>
      <c r="AJ183">
        <v>2003</v>
      </c>
      <c r="AK183" t="s">
        <v>68</v>
      </c>
      <c r="AL183" t="str">
        <f t="shared" si="6"/>
        <v>Low</v>
      </c>
      <c r="AM183" t="str">
        <f t="shared" si="7"/>
        <v>Night</v>
      </c>
      <c r="AN183">
        <f t="shared" si="8"/>
        <v>1993</v>
      </c>
    </row>
    <row r="184" spans="1:40" x14ac:dyDescent="0.25">
      <c r="A184">
        <v>75</v>
      </c>
      <c r="B184">
        <v>27</v>
      </c>
      <c r="C184">
        <v>143924</v>
      </c>
      <c r="D184" s="3">
        <v>34313</v>
      </c>
      <c r="E184" t="s">
        <v>37</v>
      </c>
      <c r="F184" t="s">
        <v>61</v>
      </c>
      <c r="G184">
        <v>1000</v>
      </c>
      <c r="H184">
        <v>1141.0999999999999</v>
      </c>
      <c r="I184" s="4">
        <v>0</v>
      </c>
      <c r="J184">
        <v>468515</v>
      </c>
      <c r="K184" t="s">
        <v>185</v>
      </c>
      <c r="L184" t="s">
        <v>123</v>
      </c>
      <c r="M184" t="s">
        <v>72</v>
      </c>
      <c r="N184" t="s">
        <v>53</v>
      </c>
      <c r="O184" s="4">
        <v>0</v>
      </c>
      <c r="P184" s="4">
        <v>0</v>
      </c>
      <c r="Q184" s="3">
        <v>42063</v>
      </c>
      <c r="R184" t="s">
        <v>65</v>
      </c>
      <c r="S184" t="s">
        <v>43</v>
      </c>
      <c r="T184" t="s">
        <v>56</v>
      </c>
      <c r="U184" t="s">
        <v>45</v>
      </c>
      <c r="V184" t="s">
        <v>46</v>
      </c>
      <c r="W184" t="s">
        <v>100</v>
      </c>
      <c r="X184">
        <v>15</v>
      </c>
      <c r="Y184">
        <v>2</v>
      </c>
      <c r="Z184" t="s">
        <v>55</v>
      </c>
      <c r="AA184">
        <v>0</v>
      </c>
      <c r="AB184">
        <v>1</v>
      </c>
      <c r="AC184" t="s">
        <v>48</v>
      </c>
      <c r="AD184" s="5">
        <v>71640</v>
      </c>
      <c r="AE184" s="4">
        <v>5970</v>
      </c>
      <c r="AF184" s="5">
        <v>11940</v>
      </c>
      <c r="AG184" s="4">
        <v>53730</v>
      </c>
      <c r="AH184" t="s">
        <v>94</v>
      </c>
      <c r="AI184" s="6" t="s">
        <v>111</v>
      </c>
      <c r="AJ184">
        <v>2008</v>
      </c>
      <c r="AK184" t="s">
        <v>68</v>
      </c>
      <c r="AL184" t="str">
        <f t="shared" si="6"/>
        <v>Medium</v>
      </c>
      <c r="AM184" t="str">
        <f t="shared" si="7"/>
        <v>Afternoon</v>
      </c>
      <c r="AN184">
        <f t="shared" si="8"/>
        <v>1993</v>
      </c>
    </row>
    <row r="185" spans="1:40" x14ac:dyDescent="0.25">
      <c r="A185">
        <v>254</v>
      </c>
      <c r="B185">
        <v>39</v>
      </c>
      <c r="C185">
        <v>332867</v>
      </c>
      <c r="D185" s="3">
        <v>34316</v>
      </c>
      <c r="E185" t="s">
        <v>51</v>
      </c>
      <c r="F185" t="s">
        <v>61</v>
      </c>
      <c r="G185">
        <v>500</v>
      </c>
      <c r="H185">
        <v>1362.87</v>
      </c>
      <c r="I185" s="4">
        <v>0</v>
      </c>
      <c r="J185">
        <v>458364</v>
      </c>
      <c r="K185" t="s">
        <v>184</v>
      </c>
      <c r="L185" t="s">
        <v>39</v>
      </c>
      <c r="M185" t="s">
        <v>102</v>
      </c>
      <c r="N185" t="s">
        <v>53</v>
      </c>
      <c r="O185" s="4">
        <v>35700</v>
      </c>
      <c r="P185" s="4">
        <v>0</v>
      </c>
      <c r="Q185" s="3">
        <v>42057</v>
      </c>
      <c r="R185" t="s">
        <v>65</v>
      </c>
      <c r="S185" t="s">
        <v>74</v>
      </c>
      <c r="T185" t="s">
        <v>56</v>
      </c>
      <c r="U185" t="s">
        <v>109</v>
      </c>
      <c r="V185" t="s">
        <v>67</v>
      </c>
      <c r="W185" t="s">
        <v>75</v>
      </c>
      <c r="X185">
        <v>6</v>
      </c>
      <c r="Y185">
        <v>3</v>
      </c>
      <c r="Z185" t="s">
        <v>48</v>
      </c>
      <c r="AA185">
        <v>2</v>
      </c>
      <c r="AB185">
        <v>2</v>
      </c>
      <c r="AC185" t="s">
        <v>68</v>
      </c>
      <c r="AD185" s="5">
        <v>82320</v>
      </c>
      <c r="AE185" s="4">
        <v>13720</v>
      </c>
      <c r="AF185" s="5">
        <v>6860</v>
      </c>
      <c r="AG185" s="4">
        <v>61740</v>
      </c>
      <c r="AH185" t="s">
        <v>69</v>
      </c>
      <c r="AI185" s="6" t="s">
        <v>114</v>
      </c>
      <c r="AJ185">
        <v>1995</v>
      </c>
      <c r="AK185" t="s">
        <v>48</v>
      </c>
      <c r="AL185" t="str">
        <f t="shared" si="6"/>
        <v>Low</v>
      </c>
      <c r="AM185" t="str">
        <f t="shared" si="7"/>
        <v>Morning</v>
      </c>
      <c r="AN185">
        <f t="shared" si="8"/>
        <v>1993</v>
      </c>
    </row>
    <row r="186" spans="1:40" x14ac:dyDescent="0.25">
      <c r="A186">
        <v>63</v>
      </c>
      <c r="B186">
        <v>24</v>
      </c>
      <c r="C186">
        <v>427484</v>
      </c>
      <c r="D186" s="3">
        <v>34342</v>
      </c>
      <c r="E186" t="s">
        <v>37</v>
      </c>
      <c r="F186" t="s">
        <v>38</v>
      </c>
      <c r="G186">
        <v>2000</v>
      </c>
      <c r="H186">
        <v>1620.89</v>
      </c>
      <c r="I186" s="4">
        <v>0</v>
      </c>
      <c r="J186">
        <v>469621</v>
      </c>
      <c r="K186" t="s">
        <v>184</v>
      </c>
      <c r="L186" t="s">
        <v>106</v>
      </c>
      <c r="M186" t="s">
        <v>122</v>
      </c>
      <c r="N186" t="s">
        <v>53</v>
      </c>
      <c r="O186" s="4">
        <v>0</v>
      </c>
      <c r="P186" s="4">
        <v>0</v>
      </c>
      <c r="Q186" s="3">
        <v>42038</v>
      </c>
      <c r="R186" t="s">
        <v>54</v>
      </c>
      <c r="S186" t="s">
        <v>55</v>
      </c>
      <c r="T186" t="s">
        <v>56</v>
      </c>
      <c r="U186" t="s">
        <v>45</v>
      </c>
      <c r="V186" t="s">
        <v>99</v>
      </c>
      <c r="W186" t="s">
        <v>100</v>
      </c>
      <c r="X186">
        <v>7</v>
      </c>
      <c r="Y186">
        <v>1</v>
      </c>
      <c r="Z186" t="s">
        <v>68</v>
      </c>
      <c r="AA186">
        <v>2</v>
      </c>
      <c r="AB186">
        <v>0</v>
      </c>
      <c r="AC186" t="s">
        <v>68</v>
      </c>
      <c r="AD186" s="5">
        <v>6120</v>
      </c>
      <c r="AE186" s="4">
        <v>1020</v>
      </c>
      <c r="AF186" s="5">
        <v>1020</v>
      </c>
      <c r="AG186" s="4">
        <v>4080</v>
      </c>
      <c r="AH186" t="s">
        <v>94</v>
      </c>
      <c r="AI186" s="6" t="s">
        <v>130</v>
      </c>
      <c r="AJ186">
        <v>2015</v>
      </c>
      <c r="AK186" t="s">
        <v>68</v>
      </c>
      <c r="AL186" t="str">
        <f t="shared" si="6"/>
        <v>High</v>
      </c>
      <c r="AM186" t="str">
        <f t="shared" si="7"/>
        <v>Morning</v>
      </c>
      <c r="AN186">
        <f t="shared" si="8"/>
        <v>1994</v>
      </c>
    </row>
    <row r="187" spans="1:40" x14ac:dyDescent="0.25">
      <c r="A187">
        <v>66</v>
      </c>
      <c r="B187">
        <v>28</v>
      </c>
      <c r="C187">
        <v>167231</v>
      </c>
      <c r="D187" s="3">
        <v>34360</v>
      </c>
      <c r="E187" t="s">
        <v>51</v>
      </c>
      <c r="F187" t="s">
        <v>61</v>
      </c>
      <c r="G187">
        <v>2000</v>
      </c>
      <c r="H187">
        <v>1472.77</v>
      </c>
      <c r="I187" s="4">
        <v>0</v>
      </c>
      <c r="J187">
        <v>471366</v>
      </c>
      <c r="K187" t="s">
        <v>185</v>
      </c>
      <c r="L187" t="s">
        <v>79</v>
      </c>
      <c r="M187" t="s">
        <v>131</v>
      </c>
      <c r="N187" t="s">
        <v>41</v>
      </c>
      <c r="O187" s="4">
        <v>0</v>
      </c>
      <c r="P187" s="4">
        <v>-31700</v>
      </c>
      <c r="Q187" s="3">
        <v>42052</v>
      </c>
      <c r="R187" t="s">
        <v>42</v>
      </c>
      <c r="S187" t="s">
        <v>74</v>
      </c>
      <c r="T187" t="s">
        <v>89</v>
      </c>
      <c r="U187" t="s">
        <v>98</v>
      </c>
      <c r="V187" t="s">
        <v>67</v>
      </c>
      <c r="W187" t="s">
        <v>86</v>
      </c>
      <c r="X187">
        <v>0</v>
      </c>
      <c r="Y187">
        <v>1</v>
      </c>
      <c r="Z187" t="s">
        <v>55</v>
      </c>
      <c r="AA187">
        <v>2</v>
      </c>
      <c r="AB187">
        <v>1</v>
      </c>
      <c r="AC187" t="s">
        <v>55</v>
      </c>
      <c r="AD187" s="5">
        <v>48290</v>
      </c>
      <c r="AE187" s="4">
        <v>8780</v>
      </c>
      <c r="AF187" s="5">
        <v>8780</v>
      </c>
      <c r="AG187" s="4">
        <v>30730</v>
      </c>
      <c r="AH187" t="s">
        <v>87</v>
      </c>
      <c r="AI187" s="6" t="s">
        <v>117</v>
      </c>
      <c r="AJ187">
        <v>1995</v>
      </c>
      <c r="AK187" t="s">
        <v>68</v>
      </c>
      <c r="AL187" t="str">
        <f t="shared" si="6"/>
        <v>High</v>
      </c>
      <c r="AM187" t="str">
        <f t="shared" si="7"/>
        <v>Night</v>
      </c>
      <c r="AN187">
        <f t="shared" si="8"/>
        <v>1994</v>
      </c>
    </row>
    <row r="188" spans="1:40" x14ac:dyDescent="0.25">
      <c r="A188">
        <v>167</v>
      </c>
      <c r="B188">
        <v>36</v>
      </c>
      <c r="C188">
        <v>287489</v>
      </c>
      <c r="D188" s="3">
        <v>34368</v>
      </c>
      <c r="E188" t="s">
        <v>71</v>
      </c>
      <c r="F188" t="s">
        <v>61</v>
      </c>
      <c r="G188">
        <v>1000</v>
      </c>
      <c r="H188">
        <v>949.44</v>
      </c>
      <c r="I188" s="4">
        <v>0</v>
      </c>
      <c r="J188">
        <v>448603</v>
      </c>
      <c r="K188" t="s">
        <v>184</v>
      </c>
      <c r="L188" t="s">
        <v>101</v>
      </c>
      <c r="M188" t="s">
        <v>102</v>
      </c>
      <c r="N188" t="s">
        <v>53</v>
      </c>
      <c r="O188" s="4">
        <v>0</v>
      </c>
      <c r="P188" s="4">
        <v>-38400</v>
      </c>
      <c r="Q188" s="3">
        <v>42023</v>
      </c>
      <c r="R188" t="s">
        <v>65</v>
      </c>
      <c r="S188" t="s">
        <v>66</v>
      </c>
      <c r="T188" t="s">
        <v>44</v>
      </c>
      <c r="U188" t="s">
        <v>109</v>
      </c>
      <c r="V188" t="s">
        <v>99</v>
      </c>
      <c r="W188" t="s">
        <v>86</v>
      </c>
      <c r="X188">
        <v>22</v>
      </c>
      <c r="Y188">
        <v>3</v>
      </c>
      <c r="Z188" t="s">
        <v>55</v>
      </c>
      <c r="AA188">
        <v>0</v>
      </c>
      <c r="AB188">
        <v>0</v>
      </c>
      <c r="AC188" t="s">
        <v>68</v>
      </c>
      <c r="AD188" s="5">
        <v>69680</v>
      </c>
      <c r="AE188" s="4">
        <v>8710</v>
      </c>
      <c r="AF188" s="5">
        <v>8710</v>
      </c>
      <c r="AG188" s="4">
        <v>52260</v>
      </c>
      <c r="AH188" t="s">
        <v>59</v>
      </c>
      <c r="AI188" s="6" t="s">
        <v>152</v>
      </c>
      <c r="AJ188">
        <v>2008</v>
      </c>
      <c r="AK188" t="s">
        <v>48</v>
      </c>
      <c r="AL188" t="str">
        <f t="shared" si="6"/>
        <v>Medium</v>
      </c>
      <c r="AM188" t="str">
        <f t="shared" si="7"/>
        <v>Evening</v>
      </c>
      <c r="AN188">
        <f t="shared" si="8"/>
        <v>1994</v>
      </c>
    </row>
    <row r="189" spans="1:40" x14ac:dyDescent="0.25">
      <c r="A189">
        <v>286</v>
      </c>
      <c r="B189">
        <v>43</v>
      </c>
      <c r="C189">
        <v>663190</v>
      </c>
      <c r="D189" s="3">
        <v>34370</v>
      </c>
      <c r="E189" t="s">
        <v>71</v>
      </c>
      <c r="F189" t="s">
        <v>61</v>
      </c>
      <c r="G189">
        <v>500</v>
      </c>
      <c r="H189">
        <v>1564.43</v>
      </c>
      <c r="I189" s="4">
        <v>3000000</v>
      </c>
      <c r="J189">
        <v>477644</v>
      </c>
      <c r="K189" t="s">
        <v>184</v>
      </c>
      <c r="L189" t="s">
        <v>39</v>
      </c>
      <c r="M189" t="s">
        <v>85</v>
      </c>
      <c r="N189" t="s">
        <v>73</v>
      </c>
      <c r="O189" s="4">
        <v>77500</v>
      </c>
      <c r="P189" s="4">
        <v>-32800</v>
      </c>
      <c r="Q189" s="3">
        <v>42035</v>
      </c>
      <c r="R189" t="s">
        <v>42</v>
      </c>
      <c r="S189" t="s">
        <v>66</v>
      </c>
      <c r="T189" t="s">
        <v>56</v>
      </c>
      <c r="U189" t="s">
        <v>84</v>
      </c>
      <c r="V189" t="s">
        <v>67</v>
      </c>
      <c r="W189" t="s">
        <v>120</v>
      </c>
      <c r="X189">
        <v>18</v>
      </c>
      <c r="Y189">
        <v>1</v>
      </c>
      <c r="Z189" t="s">
        <v>55</v>
      </c>
      <c r="AA189">
        <v>2</v>
      </c>
      <c r="AB189">
        <v>2</v>
      </c>
      <c r="AC189" t="s">
        <v>48</v>
      </c>
      <c r="AD189" s="5">
        <v>34290</v>
      </c>
      <c r="AE189" s="4">
        <v>3810</v>
      </c>
      <c r="AF189" s="5">
        <v>3810</v>
      </c>
      <c r="AG189" s="4">
        <v>26670</v>
      </c>
      <c r="AH189" t="s">
        <v>136</v>
      </c>
      <c r="AI189" s="6" t="s">
        <v>155</v>
      </c>
      <c r="AJ189">
        <v>2013</v>
      </c>
      <c r="AK189" t="s">
        <v>68</v>
      </c>
      <c r="AL189" t="str">
        <f t="shared" si="6"/>
        <v>Low</v>
      </c>
      <c r="AM189" t="str">
        <f t="shared" si="7"/>
        <v>Evening</v>
      </c>
      <c r="AN189">
        <f t="shared" si="8"/>
        <v>1994</v>
      </c>
    </row>
    <row r="190" spans="1:40" x14ac:dyDescent="0.25">
      <c r="A190">
        <v>371</v>
      </c>
      <c r="B190">
        <v>50</v>
      </c>
      <c r="C190">
        <v>990624</v>
      </c>
      <c r="D190" s="3">
        <v>34375</v>
      </c>
      <c r="E190" t="s">
        <v>51</v>
      </c>
      <c r="F190" t="s">
        <v>38</v>
      </c>
      <c r="G190">
        <v>1000</v>
      </c>
      <c r="H190">
        <v>1569.33</v>
      </c>
      <c r="I190" s="4">
        <v>0</v>
      </c>
      <c r="J190">
        <v>613114</v>
      </c>
      <c r="K190" t="s">
        <v>185</v>
      </c>
      <c r="L190" t="s">
        <v>62</v>
      </c>
      <c r="M190" t="s">
        <v>52</v>
      </c>
      <c r="N190" t="s">
        <v>113</v>
      </c>
      <c r="O190" s="4">
        <v>79600</v>
      </c>
      <c r="P190" s="4">
        <v>0</v>
      </c>
      <c r="Q190" s="3">
        <v>42033</v>
      </c>
      <c r="R190" t="s">
        <v>65</v>
      </c>
      <c r="S190" t="s">
        <v>43</v>
      </c>
      <c r="T190" t="s">
        <v>44</v>
      </c>
      <c r="U190" t="s">
        <v>98</v>
      </c>
      <c r="V190" t="s">
        <v>93</v>
      </c>
      <c r="W190" t="s">
        <v>86</v>
      </c>
      <c r="X190">
        <v>2</v>
      </c>
      <c r="Y190">
        <v>3</v>
      </c>
      <c r="Z190" t="s">
        <v>68</v>
      </c>
      <c r="AA190">
        <v>2</v>
      </c>
      <c r="AB190">
        <v>1</v>
      </c>
      <c r="AC190" t="s">
        <v>48</v>
      </c>
      <c r="AD190" s="5">
        <v>84500</v>
      </c>
      <c r="AE190" s="4">
        <v>13000</v>
      </c>
      <c r="AF190" s="5">
        <v>13000</v>
      </c>
      <c r="AG190" s="4">
        <v>58500</v>
      </c>
      <c r="AH190" t="s">
        <v>143</v>
      </c>
      <c r="AI190" s="6" t="s">
        <v>144</v>
      </c>
      <c r="AJ190">
        <v>2011</v>
      </c>
      <c r="AK190" t="s">
        <v>48</v>
      </c>
      <c r="AL190" t="str">
        <f t="shared" si="6"/>
        <v>Medium</v>
      </c>
      <c r="AM190" t="str">
        <f t="shared" si="7"/>
        <v>Night</v>
      </c>
      <c r="AN190">
        <f t="shared" si="8"/>
        <v>1994</v>
      </c>
    </row>
    <row r="191" spans="1:40" x14ac:dyDescent="0.25">
      <c r="A191">
        <v>128</v>
      </c>
      <c r="B191">
        <v>30</v>
      </c>
      <c r="C191">
        <v>500533</v>
      </c>
      <c r="D191" s="3">
        <v>34376</v>
      </c>
      <c r="E191" t="s">
        <v>37</v>
      </c>
      <c r="F191" t="s">
        <v>61</v>
      </c>
      <c r="G191">
        <v>1000</v>
      </c>
      <c r="H191">
        <v>1061.33</v>
      </c>
      <c r="I191" s="4">
        <v>0</v>
      </c>
      <c r="J191">
        <v>478575</v>
      </c>
      <c r="K191" t="s">
        <v>185</v>
      </c>
      <c r="L191" t="s">
        <v>39</v>
      </c>
      <c r="M191" t="s">
        <v>52</v>
      </c>
      <c r="N191" t="s">
        <v>64</v>
      </c>
      <c r="O191" s="4">
        <v>43300</v>
      </c>
      <c r="P191" s="4">
        <v>-66200</v>
      </c>
      <c r="Q191" s="3">
        <v>42014</v>
      </c>
      <c r="R191" t="s">
        <v>42</v>
      </c>
      <c r="S191" t="s">
        <v>74</v>
      </c>
      <c r="T191" t="s">
        <v>44</v>
      </c>
      <c r="U191" t="s">
        <v>109</v>
      </c>
      <c r="V191" t="s">
        <v>93</v>
      </c>
      <c r="W191" t="s">
        <v>120</v>
      </c>
      <c r="X191">
        <v>8</v>
      </c>
      <c r="Y191">
        <v>1</v>
      </c>
      <c r="Z191" t="s">
        <v>68</v>
      </c>
      <c r="AA191">
        <v>0</v>
      </c>
      <c r="AB191">
        <v>3</v>
      </c>
      <c r="AC191" t="s">
        <v>68</v>
      </c>
      <c r="AD191" s="5">
        <v>68530</v>
      </c>
      <c r="AE191" s="4">
        <v>12460</v>
      </c>
      <c r="AF191" s="5">
        <v>6230</v>
      </c>
      <c r="AG191" s="4">
        <v>49840</v>
      </c>
      <c r="AH191" t="s">
        <v>90</v>
      </c>
      <c r="AI191" s="6" t="s">
        <v>91</v>
      </c>
      <c r="AJ191">
        <v>1997</v>
      </c>
      <c r="AK191" t="s">
        <v>68</v>
      </c>
      <c r="AL191" t="str">
        <f t="shared" si="6"/>
        <v>Medium</v>
      </c>
      <c r="AM191" t="str">
        <f t="shared" si="7"/>
        <v>Morning</v>
      </c>
      <c r="AN191">
        <f t="shared" si="8"/>
        <v>1994</v>
      </c>
    </row>
    <row r="192" spans="1:40" x14ac:dyDescent="0.25">
      <c r="A192">
        <v>339</v>
      </c>
      <c r="B192">
        <v>49</v>
      </c>
      <c r="C192">
        <v>840806</v>
      </c>
      <c r="D192" s="3">
        <v>34379</v>
      </c>
      <c r="E192" t="s">
        <v>51</v>
      </c>
      <c r="F192" t="s">
        <v>78</v>
      </c>
      <c r="G192">
        <v>2000</v>
      </c>
      <c r="H192">
        <v>1570.77</v>
      </c>
      <c r="I192" s="4">
        <v>0</v>
      </c>
      <c r="J192">
        <v>441142</v>
      </c>
      <c r="K192" t="s">
        <v>185</v>
      </c>
      <c r="L192" t="s">
        <v>123</v>
      </c>
      <c r="M192" t="s">
        <v>131</v>
      </c>
      <c r="N192" t="s">
        <v>113</v>
      </c>
      <c r="O192" s="4">
        <v>98800</v>
      </c>
      <c r="P192" s="4">
        <v>-65300</v>
      </c>
      <c r="Q192" s="3">
        <v>42022</v>
      </c>
      <c r="R192" t="s">
        <v>54</v>
      </c>
      <c r="S192" t="s">
        <v>55</v>
      </c>
      <c r="T192" t="s">
        <v>56</v>
      </c>
      <c r="U192" t="s">
        <v>80</v>
      </c>
      <c r="V192" t="s">
        <v>46</v>
      </c>
      <c r="W192" t="s">
        <v>47</v>
      </c>
      <c r="X192">
        <v>13</v>
      </c>
      <c r="Y192">
        <v>1</v>
      </c>
      <c r="Z192" t="s">
        <v>68</v>
      </c>
      <c r="AA192">
        <v>0</v>
      </c>
      <c r="AB192">
        <v>3</v>
      </c>
      <c r="AC192" t="s">
        <v>68</v>
      </c>
      <c r="AD192" s="5">
        <v>6820</v>
      </c>
      <c r="AE192" s="4">
        <v>1240</v>
      </c>
      <c r="AF192" s="5">
        <v>620</v>
      </c>
      <c r="AG192" s="4">
        <v>4960</v>
      </c>
      <c r="AH192" t="s">
        <v>59</v>
      </c>
      <c r="AI192" s="6" t="s">
        <v>152</v>
      </c>
      <c r="AJ192">
        <v>2009</v>
      </c>
      <c r="AK192" t="s">
        <v>68</v>
      </c>
      <c r="AL192" t="str">
        <f t="shared" si="6"/>
        <v>High</v>
      </c>
      <c r="AM192" t="str">
        <f t="shared" si="7"/>
        <v>Afternoon</v>
      </c>
      <c r="AN192">
        <f t="shared" si="8"/>
        <v>1994</v>
      </c>
    </row>
    <row r="193" spans="1:40" x14ac:dyDescent="0.25">
      <c r="A193">
        <v>338</v>
      </c>
      <c r="B193">
        <v>49</v>
      </c>
      <c r="C193">
        <v>348209</v>
      </c>
      <c r="D193" s="3">
        <v>34387</v>
      </c>
      <c r="E193" t="s">
        <v>51</v>
      </c>
      <c r="F193" t="s">
        <v>78</v>
      </c>
      <c r="G193">
        <v>1000</v>
      </c>
      <c r="H193">
        <v>1279.08</v>
      </c>
      <c r="I193" s="4">
        <v>0</v>
      </c>
      <c r="J193">
        <v>449718</v>
      </c>
      <c r="K193" t="s">
        <v>185</v>
      </c>
      <c r="L193" t="s">
        <v>39</v>
      </c>
      <c r="M193" t="s">
        <v>92</v>
      </c>
      <c r="N193" t="s">
        <v>64</v>
      </c>
      <c r="O193" s="4">
        <v>0</v>
      </c>
      <c r="P193" s="4">
        <v>-51500</v>
      </c>
      <c r="Q193" s="3">
        <v>42062</v>
      </c>
      <c r="R193" t="s">
        <v>110</v>
      </c>
      <c r="S193" t="s">
        <v>55</v>
      </c>
      <c r="T193" t="s">
        <v>56</v>
      </c>
      <c r="U193" t="s">
        <v>80</v>
      </c>
      <c r="V193" t="s">
        <v>99</v>
      </c>
      <c r="W193" t="s">
        <v>58</v>
      </c>
      <c r="X193">
        <v>13</v>
      </c>
      <c r="Y193">
        <v>1</v>
      </c>
      <c r="Z193" t="s">
        <v>68</v>
      </c>
      <c r="AA193">
        <v>0</v>
      </c>
      <c r="AB193">
        <v>1</v>
      </c>
      <c r="AC193" t="s">
        <v>55</v>
      </c>
      <c r="AD193" s="5">
        <v>4300</v>
      </c>
      <c r="AE193" s="4">
        <v>860</v>
      </c>
      <c r="AF193" s="5">
        <v>860</v>
      </c>
      <c r="AG193" s="4">
        <v>2580</v>
      </c>
      <c r="AH193" t="s">
        <v>104</v>
      </c>
      <c r="AI193" s="6" t="s">
        <v>105</v>
      </c>
      <c r="AJ193">
        <v>2004</v>
      </c>
      <c r="AK193" t="s">
        <v>68</v>
      </c>
      <c r="AL193" t="str">
        <f t="shared" si="6"/>
        <v>Medium</v>
      </c>
      <c r="AM193" t="str">
        <f t="shared" si="7"/>
        <v>Afternoon</v>
      </c>
      <c r="AN193">
        <f t="shared" si="8"/>
        <v>1994</v>
      </c>
    </row>
    <row r="194" spans="1:40" x14ac:dyDescent="0.25">
      <c r="A194">
        <v>153</v>
      </c>
      <c r="B194">
        <v>34</v>
      </c>
      <c r="C194">
        <v>893853</v>
      </c>
      <c r="D194" s="3">
        <v>34392</v>
      </c>
      <c r="E194" t="s">
        <v>71</v>
      </c>
      <c r="F194" t="s">
        <v>38</v>
      </c>
      <c r="G194">
        <v>500</v>
      </c>
      <c r="H194">
        <v>991.39</v>
      </c>
      <c r="I194" s="4">
        <v>0</v>
      </c>
      <c r="J194">
        <v>449260</v>
      </c>
      <c r="K194" t="s">
        <v>185</v>
      </c>
      <c r="L194" t="s">
        <v>106</v>
      </c>
      <c r="M194" t="s">
        <v>83</v>
      </c>
      <c r="N194" t="s">
        <v>53</v>
      </c>
      <c r="O194" s="4">
        <v>45600</v>
      </c>
      <c r="P194" s="4">
        <v>-61400</v>
      </c>
      <c r="Q194" s="3">
        <v>42062</v>
      </c>
      <c r="R194" t="s">
        <v>65</v>
      </c>
      <c r="S194" t="s">
        <v>43</v>
      </c>
      <c r="T194" t="s">
        <v>89</v>
      </c>
      <c r="U194" t="s">
        <v>98</v>
      </c>
      <c r="V194" t="s">
        <v>93</v>
      </c>
      <c r="W194" t="s">
        <v>86</v>
      </c>
      <c r="X194">
        <v>0</v>
      </c>
      <c r="Y194">
        <v>3</v>
      </c>
      <c r="Z194" t="s">
        <v>55</v>
      </c>
      <c r="AA194">
        <v>1</v>
      </c>
      <c r="AB194">
        <v>0</v>
      </c>
      <c r="AC194" t="s">
        <v>68</v>
      </c>
      <c r="AD194" s="5">
        <v>77770</v>
      </c>
      <c r="AE194" s="4">
        <v>14140</v>
      </c>
      <c r="AF194" s="5">
        <v>14140</v>
      </c>
      <c r="AG194" s="4">
        <v>49490</v>
      </c>
      <c r="AH194" t="s">
        <v>87</v>
      </c>
      <c r="AI194" s="6" t="s">
        <v>88</v>
      </c>
      <c r="AJ194">
        <v>2000</v>
      </c>
      <c r="AK194" t="s">
        <v>68</v>
      </c>
      <c r="AL194" t="str">
        <f t="shared" ref="AL194:AL257" si="9">IF(G194 &lt;= 1000, IF(G194 &lt;= 500, "Low", "Medium"), "High")</f>
        <v>Low</v>
      </c>
      <c r="AM194" t="str">
        <f t="shared" ref="AM194:AM257" si="10">IF(X194 &lt; 6, "Night", IF(X194 &lt; 12, "Morning", IF(X194 &lt; 18, "Afternoon", "Evening")))</f>
        <v>Night</v>
      </c>
      <c r="AN194">
        <f t="shared" ref="AN194:AN257" si="11">YEAR(D194)</f>
        <v>1994</v>
      </c>
    </row>
    <row r="195" spans="1:40" x14ac:dyDescent="0.25">
      <c r="A195">
        <v>150</v>
      </c>
      <c r="B195">
        <v>30</v>
      </c>
      <c r="C195">
        <v>290162</v>
      </c>
      <c r="D195" s="3">
        <v>34405</v>
      </c>
      <c r="E195" t="s">
        <v>51</v>
      </c>
      <c r="F195" t="s">
        <v>61</v>
      </c>
      <c r="G195">
        <v>1000</v>
      </c>
      <c r="H195">
        <v>1677.26</v>
      </c>
      <c r="I195" s="4">
        <v>0</v>
      </c>
      <c r="J195">
        <v>439690</v>
      </c>
      <c r="K195" t="s">
        <v>185</v>
      </c>
      <c r="L195" t="s">
        <v>112</v>
      </c>
      <c r="M195" t="s">
        <v>63</v>
      </c>
      <c r="N195" t="s">
        <v>64</v>
      </c>
      <c r="O195" s="4">
        <v>40100</v>
      </c>
      <c r="P195" s="4">
        <v>0</v>
      </c>
      <c r="Q195" s="3">
        <v>42014</v>
      </c>
      <c r="R195" t="s">
        <v>54</v>
      </c>
      <c r="S195" t="s">
        <v>55</v>
      </c>
      <c r="T195" t="s">
        <v>142</v>
      </c>
      <c r="U195" t="s">
        <v>45</v>
      </c>
      <c r="V195" t="s">
        <v>93</v>
      </c>
      <c r="W195" t="s">
        <v>86</v>
      </c>
      <c r="X195">
        <v>7</v>
      </c>
      <c r="Y195">
        <v>1</v>
      </c>
      <c r="Z195" t="s">
        <v>48</v>
      </c>
      <c r="AA195">
        <v>1</v>
      </c>
      <c r="AB195">
        <v>3</v>
      </c>
      <c r="AC195" t="s">
        <v>48</v>
      </c>
      <c r="AD195" s="5">
        <v>4590</v>
      </c>
      <c r="AE195" s="4">
        <v>510</v>
      </c>
      <c r="AF195" s="5">
        <v>510</v>
      </c>
      <c r="AG195" s="4">
        <v>3570</v>
      </c>
      <c r="AH195" t="s">
        <v>143</v>
      </c>
      <c r="AI195" s="6" t="s">
        <v>151</v>
      </c>
      <c r="AJ195">
        <v>2013</v>
      </c>
      <c r="AK195" t="s">
        <v>68</v>
      </c>
      <c r="AL195" t="str">
        <f t="shared" si="9"/>
        <v>Medium</v>
      </c>
      <c r="AM195" t="str">
        <f t="shared" si="10"/>
        <v>Morning</v>
      </c>
      <c r="AN195">
        <f t="shared" si="11"/>
        <v>1994</v>
      </c>
    </row>
    <row r="196" spans="1:40" x14ac:dyDescent="0.25">
      <c r="A196">
        <v>188</v>
      </c>
      <c r="B196">
        <v>33</v>
      </c>
      <c r="C196">
        <v>457188</v>
      </c>
      <c r="D196" s="3">
        <v>34425</v>
      </c>
      <c r="E196" t="s">
        <v>71</v>
      </c>
      <c r="F196" t="s">
        <v>38</v>
      </c>
      <c r="G196">
        <v>1000</v>
      </c>
      <c r="H196">
        <v>1340.24</v>
      </c>
      <c r="I196" s="4">
        <v>0</v>
      </c>
      <c r="J196">
        <v>447274</v>
      </c>
      <c r="K196" t="s">
        <v>185</v>
      </c>
      <c r="L196" t="s">
        <v>106</v>
      </c>
      <c r="M196" t="s">
        <v>108</v>
      </c>
      <c r="N196" t="s">
        <v>64</v>
      </c>
      <c r="O196" s="4">
        <v>0</v>
      </c>
      <c r="P196" s="4">
        <v>-68800</v>
      </c>
      <c r="Q196" s="3">
        <v>42043</v>
      </c>
      <c r="R196" t="s">
        <v>65</v>
      </c>
      <c r="S196" t="s">
        <v>66</v>
      </c>
      <c r="T196" t="s">
        <v>56</v>
      </c>
      <c r="U196" t="s">
        <v>45</v>
      </c>
      <c r="V196" t="s">
        <v>67</v>
      </c>
      <c r="W196" t="s">
        <v>100</v>
      </c>
      <c r="X196">
        <v>8</v>
      </c>
      <c r="Y196">
        <v>3</v>
      </c>
      <c r="Z196" t="s">
        <v>48</v>
      </c>
      <c r="AA196">
        <v>1</v>
      </c>
      <c r="AB196">
        <v>0</v>
      </c>
      <c r="AC196" t="s">
        <v>55</v>
      </c>
      <c r="AD196" s="5">
        <v>76010</v>
      </c>
      <c r="AE196" s="4">
        <v>13820</v>
      </c>
      <c r="AF196" s="5">
        <v>6910</v>
      </c>
      <c r="AG196" s="4">
        <v>55280</v>
      </c>
      <c r="AH196" t="s">
        <v>69</v>
      </c>
      <c r="AI196" s="6" t="s">
        <v>70</v>
      </c>
      <c r="AJ196">
        <v>1995</v>
      </c>
      <c r="AK196" t="s">
        <v>48</v>
      </c>
      <c r="AL196" t="str">
        <f t="shared" si="9"/>
        <v>Medium</v>
      </c>
      <c r="AM196" t="str">
        <f t="shared" si="10"/>
        <v>Morning</v>
      </c>
      <c r="AN196">
        <f t="shared" si="11"/>
        <v>1994</v>
      </c>
    </row>
    <row r="197" spans="1:40" x14ac:dyDescent="0.25">
      <c r="A197">
        <v>32</v>
      </c>
      <c r="B197">
        <v>38</v>
      </c>
      <c r="C197">
        <v>719989</v>
      </c>
      <c r="D197" s="3">
        <v>34431</v>
      </c>
      <c r="E197" t="s">
        <v>71</v>
      </c>
      <c r="F197" t="s">
        <v>38</v>
      </c>
      <c r="G197">
        <v>2000</v>
      </c>
      <c r="H197">
        <v>566.11</v>
      </c>
      <c r="I197" s="4">
        <v>5000000</v>
      </c>
      <c r="J197">
        <v>453164</v>
      </c>
      <c r="K197" t="s">
        <v>185</v>
      </c>
      <c r="L197" t="s">
        <v>79</v>
      </c>
      <c r="M197" t="s">
        <v>72</v>
      </c>
      <c r="N197" t="s">
        <v>73</v>
      </c>
      <c r="O197" s="4">
        <v>0</v>
      </c>
      <c r="P197" s="4">
        <v>0</v>
      </c>
      <c r="Q197" s="3">
        <v>42025</v>
      </c>
      <c r="R197" t="s">
        <v>110</v>
      </c>
      <c r="S197" t="s">
        <v>55</v>
      </c>
      <c r="T197" t="s">
        <v>142</v>
      </c>
      <c r="U197" t="s">
        <v>45</v>
      </c>
      <c r="V197" t="s">
        <v>99</v>
      </c>
      <c r="W197" t="s">
        <v>86</v>
      </c>
      <c r="X197">
        <v>22</v>
      </c>
      <c r="Y197">
        <v>1</v>
      </c>
      <c r="Z197" t="s">
        <v>48</v>
      </c>
      <c r="AA197">
        <v>0</v>
      </c>
      <c r="AB197">
        <v>0</v>
      </c>
      <c r="AC197" t="s">
        <v>68</v>
      </c>
      <c r="AD197" s="5">
        <v>2640</v>
      </c>
      <c r="AE197" s="4">
        <v>440</v>
      </c>
      <c r="AF197" s="5">
        <v>440</v>
      </c>
      <c r="AG197" s="4">
        <v>1760</v>
      </c>
      <c r="AH197" t="s">
        <v>140</v>
      </c>
      <c r="AI197" s="6" t="s">
        <v>146</v>
      </c>
      <c r="AJ197">
        <v>2015</v>
      </c>
      <c r="AK197" t="s">
        <v>68</v>
      </c>
      <c r="AL197" t="str">
        <f t="shared" si="9"/>
        <v>High</v>
      </c>
      <c r="AM197" t="str">
        <f t="shared" si="10"/>
        <v>Evening</v>
      </c>
      <c r="AN197">
        <f t="shared" si="11"/>
        <v>1994</v>
      </c>
    </row>
    <row r="198" spans="1:40" x14ac:dyDescent="0.25">
      <c r="A198">
        <v>9</v>
      </c>
      <c r="B198">
        <v>30</v>
      </c>
      <c r="C198">
        <v>258265</v>
      </c>
      <c r="D198" s="3">
        <v>34434</v>
      </c>
      <c r="E198" t="s">
        <v>71</v>
      </c>
      <c r="F198" t="s">
        <v>61</v>
      </c>
      <c r="G198">
        <v>1000</v>
      </c>
      <c r="H198">
        <v>1073.83</v>
      </c>
      <c r="I198" s="4">
        <v>0</v>
      </c>
      <c r="J198">
        <v>438877</v>
      </c>
      <c r="K198" t="s">
        <v>184</v>
      </c>
      <c r="L198" t="s">
        <v>106</v>
      </c>
      <c r="M198" t="s">
        <v>52</v>
      </c>
      <c r="N198" t="s">
        <v>113</v>
      </c>
      <c r="O198" s="4">
        <v>0</v>
      </c>
      <c r="P198" s="4">
        <v>0</v>
      </c>
      <c r="Q198" s="3">
        <v>42037</v>
      </c>
      <c r="R198" t="s">
        <v>42</v>
      </c>
      <c r="S198" t="s">
        <v>66</v>
      </c>
      <c r="T198" t="s">
        <v>89</v>
      </c>
      <c r="U198" t="s">
        <v>45</v>
      </c>
      <c r="V198" t="s">
        <v>67</v>
      </c>
      <c r="W198" t="s">
        <v>120</v>
      </c>
      <c r="X198">
        <v>12</v>
      </c>
      <c r="Y198">
        <v>1</v>
      </c>
      <c r="Z198" t="s">
        <v>55</v>
      </c>
      <c r="AA198">
        <v>0</v>
      </c>
      <c r="AB198">
        <v>0</v>
      </c>
      <c r="AC198" t="s">
        <v>68</v>
      </c>
      <c r="AD198" s="5">
        <v>85690</v>
      </c>
      <c r="AE198" s="4">
        <v>15580</v>
      </c>
      <c r="AF198" s="5">
        <v>15580</v>
      </c>
      <c r="AG198" s="4">
        <v>54530</v>
      </c>
      <c r="AH198" t="s">
        <v>132</v>
      </c>
      <c r="AI198" s="6" t="s">
        <v>133</v>
      </c>
      <c r="AJ198">
        <v>2011</v>
      </c>
      <c r="AK198" t="s">
        <v>68</v>
      </c>
      <c r="AL198" t="str">
        <f t="shared" si="9"/>
        <v>Medium</v>
      </c>
      <c r="AM198" t="str">
        <f t="shared" si="10"/>
        <v>Afternoon</v>
      </c>
      <c r="AN198">
        <f t="shared" si="11"/>
        <v>1994</v>
      </c>
    </row>
    <row r="199" spans="1:40" x14ac:dyDescent="0.25">
      <c r="A199">
        <v>223</v>
      </c>
      <c r="B199">
        <v>40</v>
      </c>
      <c r="C199">
        <v>729634</v>
      </c>
      <c r="D199" s="3">
        <v>34452</v>
      </c>
      <c r="E199" t="s">
        <v>51</v>
      </c>
      <c r="F199" t="s">
        <v>61</v>
      </c>
      <c r="G199">
        <v>500</v>
      </c>
      <c r="H199">
        <v>1201.4100000000001</v>
      </c>
      <c r="I199" s="4">
        <v>0</v>
      </c>
      <c r="J199">
        <v>437818</v>
      </c>
      <c r="K199" t="s">
        <v>184</v>
      </c>
      <c r="L199" t="s">
        <v>123</v>
      </c>
      <c r="M199" t="s">
        <v>96</v>
      </c>
      <c r="N199" t="s">
        <v>41</v>
      </c>
      <c r="O199" s="4">
        <v>88400</v>
      </c>
      <c r="P199" s="4">
        <v>-46500</v>
      </c>
      <c r="Q199" s="3">
        <v>42031</v>
      </c>
      <c r="R199" t="s">
        <v>65</v>
      </c>
      <c r="S199" t="s">
        <v>43</v>
      </c>
      <c r="T199" t="s">
        <v>44</v>
      </c>
      <c r="U199" t="s">
        <v>45</v>
      </c>
      <c r="V199" t="s">
        <v>99</v>
      </c>
      <c r="W199" t="s">
        <v>47</v>
      </c>
      <c r="X199">
        <v>7</v>
      </c>
      <c r="Y199">
        <v>3</v>
      </c>
      <c r="Z199" t="s">
        <v>48</v>
      </c>
      <c r="AA199">
        <v>1</v>
      </c>
      <c r="AB199">
        <v>0</v>
      </c>
      <c r="AC199" t="s">
        <v>55</v>
      </c>
      <c r="AD199" s="5">
        <v>70510</v>
      </c>
      <c r="AE199" s="4">
        <v>12820</v>
      </c>
      <c r="AF199" s="5">
        <v>12820</v>
      </c>
      <c r="AG199" s="4">
        <v>44870</v>
      </c>
      <c r="AH199" t="s">
        <v>118</v>
      </c>
      <c r="AI199" s="6" t="s">
        <v>126</v>
      </c>
      <c r="AJ199">
        <v>1999</v>
      </c>
      <c r="AK199" t="s">
        <v>68</v>
      </c>
      <c r="AL199" t="str">
        <f t="shared" si="9"/>
        <v>Low</v>
      </c>
      <c r="AM199" t="str">
        <f t="shared" si="10"/>
        <v>Morning</v>
      </c>
      <c r="AN199">
        <f t="shared" si="11"/>
        <v>1994</v>
      </c>
    </row>
    <row r="200" spans="1:40" x14ac:dyDescent="0.25">
      <c r="A200">
        <v>194</v>
      </c>
      <c r="B200">
        <v>34</v>
      </c>
      <c r="C200">
        <v>884365</v>
      </c>
      <c r="D200" s="3">
        <v>34471</v>
      </c>
      <c r="E200" t="s">
        <v>51</v>
      </c>
      <c r="F200" t="s">
        <v>61</v>
      </c>
      <c r="G200">
        <v>1000</v>
      </c>
      <c r="H200">
        <v>1423.34</v>
      </c>
      <c r="I200" s="4">
        <v>0</v>
      </c>
      <c r="J200">
        <v>454399</v>
      </c>
      <c r="K200" t="s">
        <v>185</v>
      </c>
      <c r="L200" t="s">
        <v>79</v>
      </c>
      <c r="M200" t="s">
        <v>63</v>
      </c>
      <c r="N200" t="s">
        <v>113</v>
      </c>
      <c r="O200" s="4">
        <v>55300</v>
      </c>
      <c r="P200" s="4">
        <v>-37900</v>
      </c>
      <c r="Q200" s="3">
        <v>42025</v>
      </c>
      <c r="R200" t="s">
        <v>54</v>
      </c>
      <c r="S200" t="s">
        <v>55</v>
      </c>
      <c r="T200" t="s">
        <v>56</v>
      </c>
      <c r="U200" t="s">
        <v>80</v>
      </c>
      <c r="V200" t="s">
        <v>93</v>
      </c>
      <c r="W200" t="s">
        <v>58</v>
      </c>
      <c r="X200">
        <v>0</v>
      </c>
      <c r="Y200">
        <v>1</v>
      </c>
      <c r="Z200" t="s">
        <v>48</v>
      </c>
      <c r="AA200">
        <v>0</v>
      </c>
      <c r="AB200">
        <v>3</v>
      </c>
      <c r="AC200" t="s">
        <v>68</v>
      </c>
      <c r="AD200" s="5">
        <v>9100</v>
      </c>
      <c r="AE200" s="4">
        <v>1400</v>
      </c>
      <c r="AF200" s="5">
        <v>1400</v>
      </c>
      <c r="AG200" s="4">
        <v>6300</v>
      </c>
      <c r="AH200" t="s">
        <v>76</v>
      </c>
      <c r="AI200" s="6" t="s">
        <v>149</v>
      </c>
      <c r="AJ200">
        <v>2003</v>
      </c>
      <c r="AK200" t="s">
        <v>68</v>
      </c>
      <c r="AL200" t="str">
        <f t="shared" si="9"/>
        <v>Medium</v>
      </c>
      <c r="AM200" t="str">
        <f t="shared" si="10"/>
        <v>Night</v>
      </c>
      <c r="AN200">
        <f t="shared" si="11"/>
        <v>1994</v>
      </c>
    </row>
    <row r="201" spans="1:40" x14ac:dyDescent="0.25">
      <c r="A201">
        <v>370</v>
      </c>
      <c r="B201">
        <v>55</v>
      </c>
      <c r="C201">
        <v>285496</v>
      </c>
      <c r="D201" s="3">
        <v>34481</v>
      </c>
      <c r="E201" t="s">
        <v>71</v>
      </c>
      <c r="F201" t="s">
        <v>61</v>
      </c>
      <c r="G201">
        <v>2000</v>
      </c>
      <c r="H201">
        <v>972.18</v>
      </c>
      <c r="I201" s="4">
        <v>0</v>
      </c>
      <c r="J201">
        <v>443920</v>
      </c>
      <c r="K201" t="s">
        <v>185</v>
      </c>
      <c r="L201" t="s">
        <v>106</v>
      </c>
      <c r="M201" t="s">
        <v>85</v>
      </c>
      <c r="N201" t="s">
        <v>53</v>
      </c>
      <c r="O201" s="4">
        <v>72700</v>
      </c>
      <c r="P201" s="4">
        <v>-68200</v>
      </c>
      <c r="Q201" s="3">
        <v>42015</v>
      </c>
      <c r="R201" t="s">
        <v>65</v>
      </c>
      <c r="S201" t="s">
        <v>66</v>
      </c>
      <c r="T201" t="s">
        <v>44</v>
      </c>
      <c r="U201" t="s">
        <v>109</v>
      </c>
      <c r="V201" t="s">
        <v>46</v>
      </c>
      <c r="W201" t="s">
        <v>100</v>
      </c>
      <c r="X201">
        <v>20</v>
      </c>
      <c r="Y201">
        <v>3</v>
      </c>
      <c r="Z201" t="s">
        <v>68</v>
      </c>
      <c r="AA201">
        <v>0</v>
      </c>
      <c r="AB201">
        <v>0</v>
      </c>
      <c r="AC201" t="s">
        <v>48</v>
      </c>
      <c r="AD201" s="5">
        <v>71520</v>
      </c>
      <c r="AE201" s="4">
        <v>17880</v>
      </c>
      <c r="AF201" s="5">
        <v>5960</v>
      </c>
      <c r="AG201" s="4">
        <v>47680</v>
      </c>
      <c r="AH201" t="s">
        <v>118</v>
      </c>
      <c r="AI201" s="6" t="s">
        <v>126</v>
      </c>
      <c r="AJ201">
        <v>2000</v>
      </c>
      <c r="AK201" t="s">
        <v>48</v>
      </c>
      <c r="AL201" t="str">
        <f t="shared" si="9"/>
        <v>High</v>
      </c>
      <c r="AM201" t="str">
        <f t="shared" si="10"/>
        <v>Evening</v>
      </c>
      <c r="AN201">
        <f t="shared" si="11"/>
        <v>1994</v>
      </c>
    </row>
    <row r="202" spans="1:40" x14ac:dyDescent="0.25">
      <c r="A202">
        <v>254</v>
      </c>
      <c r="B202">
        <v>40</v>
      </c>
      <c r="C202">
        <v>349658</v>
      </c>
      <c r="D202" s="3">
        <v>34492</v>
      </c>
      <c r="E202" t="s">
        <v>51</v>
      </c>
      <c r="F202" t="s">
        <v>61</v>
      </c>
      <c r="G202">
        <v>500</v>
      </c>
      <c r="H202">
        <v>1927.87</v>
      </c>
      <c r="I202" s="4">
        <v>0</v>
      </c>
      <c r="J202">
        <v>609317</v>
      </c>
      <c r="K202" t="s">
        <v>185</v>
      </c>
      <c r="L202" t="s">
        <v>39</v>
      </c>
      <c r="M202" t="s">
        <v>85</v>
      </c>
      <c r="N202" t="s">
        <v>41</v>
      </c>
      <c r="O202" s="4">
        <v>0</v>
      </c>
      <c r="P202" s="4">
        <v>0</v>
      </c>
      <c r="Q202" s="3">
        <v>42025</v>
      </c>
      <c r="R202" t="s">
        <v>42</v>
      </c>
      <c r="S202" t="s">
        <v>74</v>
      </c>
      <c r="T202" t="s">
        <v>56</v>
      </c>
      <c r="U202" t="s">
        <v>84</v>
      </c>
      <c r="V202" t="s">
        <v>57</v>
      </c>
      <c r="W202" t="s">
        <v>75</v>
      </c>
      <c r="X202">
        <v>10</v>
      </c>
      <c r="Y202">
        <v>1</v>
      </c>
      <c r="Z202" t="s">
        <v>48</v>
      </c>
      <c r="AA202">
        <v>0</v>
      </c>
      <c r="AB202">
        <v>1</v>
      </c>
      <c r="AC202" t="s">
        <v>55</v>
      </c>
      <c r="AD202" s="5">
        <v>43280</v>
      </c>
      <c r="AE202" s="4">
        <v>0</v>
      </c>
      <c r="AF202" s="5">
        <v>5410</v>
      </c>
      <c r="AG202" s="4">
        <v>37870</v>
      </c>
      <c r="AH202" t="s">
        <v>140</v>
      </c>
      <c r="AI202" s="6" t="s">
        <v>141</v>
      </c>
      <c r="AJ202">
        <v>1996</v>
      </c>
      <c r="AK202" t="s">
        <v>48</v>
      </c>
      <c r="AL202" t="str">
        <f t="shared" si="9"/>
        <v>Low</v>
      </c>
      <c r="AM202" t="str">
        <f t="shared" si="10"/>
        <v>Morning</v>
      </c>
      <c r="AN202">
        <f t="shared" si="11"/>
        <v>1994</v>
      </c>
    </row>
    <row r="203" spans="1:40" x14ac:dyDescent="0.25">
      <c r="A203">
        <v>22</v>
      </c>
      <c r="B203">
        <v>29</v>
      </c>
      <c r="C203">
        <v>354105</v>
      </c>
      <c r="D203" s="3">
        <v>34493</v>
      </c>
      <c r="E203" t="s">
        <v>51</v>
      </c>
      <c r="F203" t="s">
        <v>38</v>
      </c>
      <c r="G203">
        <v>2000</v>
      </c>
      <c r="H203">
        <v>1238.6199999999999</v>
      </c>
      <c r="I203" s="4">
        <v>6000000</v>
      </c>
      <c r="J203">
        <v>463993</v>
      </c>
      <c r="K203" t="s">
        <v>185</v>
      </c>
      <c r="L203" t="s">
        <v>39</v>
      </c>
      <c r="M203" t="s">
        <v>102</v>
      </c>
      <c r="N203" t="s">
        <v>53</v>
      </c>
      <c r="O203" s="4">
        <v>0</v>
      </c>
      <c r="P203" s="4">
        <v>-56200</v>
      </c>
      <c r="Q203" s="3">
        <v>42049</v>
      </c>
      <c r="R203" t="s">
        <v>42</v>
      </c>
      <c r="S203" t="s">
        <v>66</v>
      </c>
      <c r="T203" t="s">
        <v>44</v>
      </c>
      <c r="U203" t="s">
        <v>109</v>
      </c>
      <c r="V203" t="s">
        <v>46</v>
      </c>
      <c r="W203" t="s">
        <v>86</v>
      </c>
      <c r="X203">
        <v>14</v>
      </c>
      <c r="Y203">
        <v>1</v>
      </c>
      <c r="Z203" t="s">
        <v>55</v>
      </c>
      <c r="AA203">
        <v>2</v>
      </c>
      <c r="AB203">
        <v>3</v>
      </c>
      <c r="AC203" t="s">
        <v>55</v>
      </c>
      <c r="AD203" s="5">
        <v>70800</v>
      </c>
      <c r="AE203" s="4">
        <v>7080</v>
      </c>
      <c r="AF203" s="5">
        <v>14160</v>
      </c>
      <c r="AG203" s="4">
        <v>49560</v>
      </c>
      <c r="AH203" t="s">
        <v>81</v>
      </c>
      <c r="AI203" s="6" t="s">
        <v>116</v>
      </c>
      <c r="AJ203">
        <v>2012</v>
      </c>
      <c r="AK203" t="s">
        <v>48</v>
      </c>
      <c r="AL203" t="str">
        <f t="shared" si="9"/>
        <v>High</v>
      </c>
      <c r="AM203" t="str">
        <f t="shared" si="10"/>
        <v>Afternoon</v>
      </c>
      <c r="AN203">
        <f t="shared" si="11"/>
        <v>1994</v>
      </c>
    </row>
    <row r="204" spans="1:40" x14ac:dyDescent="0.25">
      <c r="A204">
        <v>168</v>
      </c>
      <c r="B204">
        <v>39</v>
      </c>
      <c r="C204">
        <v>217899</v>
      </c>
      <c r="D204" s="3">
        <v>34498</v>
      </c>
      <c r="E204" t="s">
        <v>71</v>
      </c>
      <c r="F204" t="s">
        <v>78</v>
      </c>
      <c r="G204">
        <v>1000</v>
      </c>
      <c r="H204">
        <v>1389.59</v>
      </c>
      <c r="I204" s="4">
        <v>0</v>
      </c>
      <c r="J204">
        <v>479134</v>
      </c>
      <c r="K204" t="s">
        <v>184</v>
      </c>
      <c r="L204" t="s">
        <v>101</v>
      </c>
      <c r="M204" t="s">
        <v>52</v>
      </c>
      <c r="N204" t="s">
        <v>64</v>
      </c>
      <c r="O204" s="4">
        <v>0</v>
      </c>
      <c r="P204" s="4">
        <v>-42600</v>
      </c>
      <c r="Q204" s="3">
        <v>42059</v>
      </c>
      <c r="R204" t="s">
        <v>65</v>
      </c>
      <c r="S204" t="s">
        <v>66</v>
      </c>
      <c r="T204" t="s">
        <v>44</v>
      </c>
      <c r="U204" t="s">
        <v>84</v>
      </c>
      <c r="V204" t="s">
        <v>67</v>
      </c>
      <c r="W204" t="s">
        <v>103</v>
      </c>
      <c r="X204">
        <v>23</v>
      </c>
      <c r="Y204">
        <v>3</v>
      </c>
      <c r="Z204" t="s">
        <v>48</v>
      </c>
      <c r="AA204">
        <v>1</v>
      </c>
      <c r="AB204">
        <v>3</v>
      </c>
      <c r="AC204" t="s">
        <v>68</v>
      </c>
      <c r="AD204" s="5">
        <v>41580</v>
      </c>
      <c r="AE204" s="4">
        <v>3780</v>
      </c>
      <c r="AF204" s="5">
        <v>7560</v>
      </c>
      <c r="AG204" s="4">
        <v>30240</v>
      </c>
      <c r="AH204" t="s">
        <v>76</v>
      </c>
      <c r="AI204" s="6" t="s">
        <v>149</v>
      </c>
      <c r="AJ204">
        <v>2015</v>
      </c>
      <c r="AK204" t="s">
        <v>48</v>
      </c>
      <c r="AL204" t="str">
        <f t="shared" si="9"/>
        <v>Medium</v>
      </c>
      <c r="AM204" t="str">
        <f t="shared" si="10"/>
        <v>Evening</v>
      </c>
      <c r="AN204">
        <f t="shared" si="11"/>
        <v>1994</v>
      </c>
    </row>
    <row r="205" spans="1:40" x14ac:dyDescent="0.25">
      <c r="A205">
        <v>270</v>
      </c>
      <c r="B205">
        <v>41</v>
      </c>
      <c r="C205">
        <v>639027</v>
      </c>
      <c r="D205" s="3">
        <v>34506</v>
      </c>
      <c r="E205" t="s">
        <v>71</v>
      </c>
      <c r="F205" t="s">
        <v>38</v>
      </c>
      <c r="G205">
        <v>1000</v>
      </c>
      <c r="H205">
        <v>817.28</v>
      </c>
      <c r="I205" s="4">
        <v>0</v>
      </c>
      <c r="J205">
        <v>460263</v>
      </c>
      <c r="K205" t="s">
        <v>185</v>
      </c>
      <c r="L205" t="s">
        <v>106</v>
      </c>
      <c r="M205" t="s">
        <v>63</v>
      </c>
      <c r="N205" t="s">
        <v>73</v>
      </c>
      <c r="O205" s="4">
        <v>62200</v>
      </c>
      <c r="P205" s="4">
        <v>0</v>
      </c>
      <c r="Q205" s="3">
        <v>42007</v>
      </c>
      <c r="R205" t="s">
        <v>65</v>
      </c>
      <c r="S205" t="s">
        <v>66</v>
      </c>
      <c r="T205" t="s">
        <v>89</v>
      </c>
      <c r="U205" t="s">
        <v>109</v>
      </c>
      <c r="V205" t="s">
        <v>46</v>
      </c>
      <c r="W205" t="s">
        <v>47</v>
      </c>
      <c r="X205">
        <v>17</v>
      </c>
      <c r="Y205">
        <v>3</v>
      </c>
      <c r="Z205" t="s">
        <v>55</v>
      </c>
      <c r="AA205">
        <v>1</v>
      </c>
      <c r="AB205">
        <v>1</v>
      </c>
      <c r="AC205" t="s">
        <v>68</v>
      </c>
      <c r="AD205" s="5">
        <v>60190</v>
      </c>
      <c r="AE205" s="4">
        <v>4630</v>
      </c>
      <c r="AF205" s="5">
        <v>9260</v>
      </c>
      <c r="AG205" s="4">
        <v>46300</v>
      </c>
      <c r="AH205" t="s">
        <v>59</v>
      </c>
      <c r="AI205" s="6" t="s">
        <v>152</v>
      </c>
      <c r="AJ205">
        <v>2014</v>
      </c>
      <c r="AK205" t="s">
        <v>48</v>
      </c>
      <c r="AL205" t="str">
        <f t="shared" si="9"/>
        <v>Medium</v>
      </c>
      <c r="AM205" t="str">
        <f t="shared" si="10"/>
        <v>Afternoon</v>
      </c>
      <c r="AN205">
        <f t="shared" si="11"/>
        <v>1994</v>
      </c>
    </row>
    <row r="206" spans="1:40" x14ac:dyDescent="0.25">
      <c r="A206">
        <v>463</v>
      </c>
      <c r="B206">
        <v>59</v>
      </c>
      <c r="C206">
        <v>638155</v>
      </c>
      <c r="D206" s="3">
        <v>34549</v>
      </c>
      <c r="E206" t="s">
        <v>71</v>
      </c>
      <c r="F206" t="s">
        <v>38</v>
      </c>
      <c r="G206">
        <v>1000</v>
      </c>
      <c r="H206">
        <v>979.73</v>
      </c>
      <c r="I206" s="4">
        <v>0</v>
      </c>
      <c r="J206">
        <v>601848</v>
      </c>
      <c r="K206" t="s">
        <v>184</v>
      </c>
      <c r="L206" t="s">
        <v>123</v>
      </c>
      <c r="M206" t="s">
        <v>102</v>
      </c>
      <c r="N206" t="s">
        <v>113</v>
      </c>
      <c r="O206" s="4">
        <v>51700</v>
      </c>
      <c r="P206" s="4">
        <v>0</v>
      </c>
      <c r="Q206" s="3">
        <v>42047</v>
      </c>
      <c r="R206" t="s">
        <v>65</v>
      </c>
      <c r="S206" t="s">
        <v>74</v>
      </c>
      <c r="T206" t="s">
        <v>44</v>
      </c>
      <c r="U206" t="s">
        <v>98</v>
      </c>
      <c r="V206" t="s">
        <v>46</v>
      </c>
      <c r="W206" t="s">
        <v>47</v>
      </c>
      <c r="X206">
        <v>14</v>
      </c>
      <c r="Y206">
        <v>2</v>
      </c>
      <c r="Z206" t="s">
        <v>55</v>
      </c>
      <c r="AA206">
        <v>1</v>
      </c>
      <c r="AB206">
        <v>2</v>
      </c>
      <c r="AC206" t="s">
        <v>68</v>
      </c>
      <c r="AD206" s="5">
        <v>72400</v>
      </c>
      <c r="AE206" s="4">
        <v>7240</v>
      </c>
      <c r="AF206" s="5">
        <v>14480</v>
      </c>
      <c r="AG206" s="4">
        <v>50680</v>
      </c>
      <c r="AH206" t="s">
        <v>76</v>
      </c>
      <c r="AI206" s="6" t="s">
        <v>77</v>
      </c>
      <c r="AJ206">
        <v>1999</v>
      </c>
      <c r="AK206" t="s">
        <v>48</v>
      </c>
      <c r="AL206" t="str">
        <f t="shared" si="9"/>
        <v>Medium</v>
      </c>
      <c r="AM206" t="str">
        <f t="shared" si="10"/>
        <v>Afternoon</v>
      </c>
      <c r="AN206">
        <f t="shared" si="11"/>
        <v>1994</v>
      </c>
    </row>
    <row r="207" spans="1:40" x14ac:dyDescent="0.25">
      <c r="A207">
        <v>72</v>
      </c>
      <c r="B207">
        <v>29</v>
      </c>
      <c r="C207">
        <v>745200</v>
      </c>
      <c r="D207" s="3">
        <v>34552</v>
      </c>
      <c r="E207" t="s">
        <v>37</v>
      </c>
      <c r="F207" t="s">
        <v>78</v>
      </c>
      <c r="G207">
        <v>500</v>
      </c>
      <c r="H207">
        <v>973.8</v>
      </c>
      <c r="I207" s="4">
        <v>0</v>
      </c>
      <c r="J207">
        <v>479913</v>
      </c>
      <c r="K207" t="s">
        <v>184</v>
      </c>
      <c r="L207" t="s">
        <v>79</v>
      </c>
      <c r="M207" t="s">
        <v>40</v>
      </c>
      <c r="N207" t="s">
        <v>64</v>
      </c>
      <c r="O207" s="4">
        <v>0</v>
      </c>
      <c r="P207" s="4">
        <v>-85900</v>
      </c>
      <c r="Q207" s="3">
        <v>42020</v>
      </c>
      <c r="R207" t="s">
        <v>42</v>
      </c>
      <c r="S207" t="s">
        <v>66</v>
      </c>
      <c r="T207" t="s">
        <v>44</v>
      </c>
      <c r="U207" t="s">
        <v>109</v>
      </c>
      <c r="V207" t="s">
        <v>93</v>
      </c>
      <c r="W207" t="s">
        <v>75</v>
      </c>
      <c r="X207">
        <v>9</v>
      </c>
      <c r="Y207">
        <v>1</v>
      </c>
      <c r="Z207" t="s">
        <v>55</v>
      </c>
      <c r="AA207">
        <v>1</v>
      </c>
      <c r="AB207">
        <v>0</v>
      </c>
      <c r="AC207" t="s">
        <v>68</v>
      </c>
      <c r="AD207" s="5">
        <v>66200</v>
      </c>
      <c r="AE207" s="4">
        <v>6620</v>
      </c>
      <c r="AF207" s="5">
        <v>6620</v>
      </c>
      <c r="AG207" s="4">
        <v>52960</v>
      </c>
      <c r="AH207" t="s">
        <v>69</v>
      </c>
      <c r="AI207" s="6" t="s">
        <v>114</v>
      </c>
      <c r="AJ207">
        <v>2013</v>
      </c>
      <c r="AK207" t="s">
        <v>68</v>
      </c>
      <c r="AL207" t="str">
        <f t="shared" si="9"/>
        <v>Low</v>
      </c>
      <c r="AM207" t="str">
        <f t="shared" si="10"/>
        <v>Morning</v>
      </c>
      <c r="AN207">
        <f t="shared" si="11"/>
        <v>1994</v>
      </c>
    </row>
    <row r="208" spans="1:40" x14ac:dyDescent="0.25">
      <c r="A208">
        <v>179</v>
      </c>
      <c r="B208">
        <v>32</v>
      </c>
      <c r="C208">
        <v>931901</v>
      </c>
      <c r="D208" s="3">
        <v>34553</v>
      </c>
      <c r="E208" t="s">
        <v>37</v>
      </c>
      <c r="F208" t="s">
        <v>61</v>
      </c>
      <c r="G208">
        <v>1000</v>
      </c>
      <c r="H208">
        <v>1433.42</v>
      </c>
      <c r="I208" s="4">
        <v>6000000</v>
      </c>
      <c r="J208">
        <v>608328</v>
      </c>
      <c r="K208" t="s">
        <v>184</v>
      </c>
      <c r="L208" t="s">
        <v>79</v>
      </c>
      <c r="M208" t="s">
        <v>108</v>
      </c>
      <c r="N208" t="s">
        <v>64</v>
      </c>
      <c r="O208" s="4">
        <v>53800</v>
      </c>
      <c r="P208" s="4">
        <v>0</v>
      </c>
      <c r="Q208" s="3">
        <v>42026</v>
      </c>
      <c r="R208" t="s">
        <v>42</v>
      </c>
      <c r="S208" t="s">
        <v>66</v>
      </c>
      <c r="T208" t="s">
        <v>44</v>
      </c>
      <c r="U208" t="s">
        <v>45</v>
      </c>
      <c r="V208" t="s">
        <v>99</v>
      </c>
      <c r="W208" t="s">
        <v>75</v>
      </c>
      <c r="X208">
        <v>4</v>
      </c>
      <c r="Y208">
        <v>1</v>
      </c>
      <c r="Z208" t="s">
        <v>48</v>
      </c>
      <c r="AA208">
        <v>1</v>
      </c>
      <c r="AB208">
        <v>2</v>
      </c>
      <c r="AC208" t="s">
        <v>68</v>
      </c>
      <c r="AD208" s="5">
        <v>54200</v>
      </c>
      <c r="AE208" s="4">
        <v>5420</v>
      </c>
      <c r="AF208" s="5">
        <v>10840</v>
      </c>
      <c r="AG208" s="4">
        <v>37940</v>
      </c>
      <c r="AH208" t="s">
        <v>87</v>
      </c>
      <c r="AI208" s="6" t="s">
        <v>153</v>
      </c>
      <c r="AJ208">
        <v>2014</v>
      </c>
      <c r="AK208" t="s">
        <v>48</v>
      </c>
      <c r="AL208" t="str">
        <f t="shared" si="9"/>
        <v>Medium</v>
      </c>
      <c r="AM208" t="str">
        <f t="shared" si="10"/>
        <v>Night</v>
      </c>
      <c r="AN208">
        <f t="shared" si="11"/>
        <v>1994</v>
      </c>
    </row>
    <row r="209" spans="1:40" x14ac:dyDescent="0.25">
      <c r="A209">
        <v>220</v>
      </c>
      <c r="B209">
        <v>42</v>
      </c>
      <c r="C209">
        <v>726880</v>
      </c>
      <c r="D209" s="3">
        <v>34554</v>
      </c>
      <c r="E209" t="s">
        <v>51</v>
      </c>
      <c r="F209" t="s">
        <v>61</v>
      </c>
      <c r="G209">
        <v>1000</v>
      </c>
      <c r="H209">
        <v>1281.72</v>
      </c>
      <c r="I209" s="4">
        <v>0</v>
      </c>
      <c r="J209">
        <v>619811</v>
      </c>
      <c r="K209" t="s">
        <v>185</v>
      </c>
      <c r="L209" t="s">
        <v>112</v>
      </c>
      <c r="M209" t="s">
        <v>134</v>
      </c>
      <c r="N209" t="s">
        <v>53</v>
      </c>
      <c r="O209" s="4">
        <v>33500</v>
      </c>
      <c r="P209" s="4">
        <v>-49500</v>
      </c>
      <c r="Q209" s="3">
        <v>42048</v>
      </c>
      <c r="R209" t="s">
        <v>65</v>
      </c>
      <c r="S209" t="s">
        <v>66</v>
      </c>
      <c r="T209" t="s">
        <v>56</v>
      </c>
      <c r="U209" t="s">
        <v>84</v>
      </c>
      <c r="V209" t="s">
        <v>46</v>
      </c>
      <c r="W209" t="s">
        <v>103</v>
      </c>
      <c r="X209">
        <v>20</v>
      </c>
      <c r="Y209">
        <v>4</v>
      </c>
      <c r="Z209" t="s">
        <v>68</v>
      </c>
      <c r="AA209">
        <v>0</v>
      </c>
      <c r="AB209">
        <v>2</v>
      </c>
      <c r="AC209" t="s">
        <v>48</v>
      </c>
      <c r="AD209" s="5">
        <v>47740</v>
      </c>
      <c r="AE209" s="4">
        <v>4340</v>
      </c>
      <c r="AF209" s="5">
        <v>4340</v>
      </c>
      <c r="AG209" s="4">
        <v>39060</v>
      </c>
      <c r="AH209" t="s">
        <v>140</v>
      </c>
      <c r="AI209" s="6" t="s">
        <v>141</v>
      </c>
      <c r="AJ209">
        <v>2005</v>
      </c>
      <c r="AK209" t="s">
        <v>68</v>
      </c>
      <c r="AL209" t="str">
        <f t="shared" si="9"/>
        <v>Medium</v>
      </c>
      <c r="AM209" t="str">
        <f t="shared" si="10"/>
        <v>Evening</v>
      </c>
      <c r="AN209">
        <f t="shared" si="11"/>
        <v>1994</v>
      </c>
    </row>
    <row r="210" spans="1:40" x14ac:dyDescent="0.25">
      <c r="A210">
        <v>38</v>
      </c>
      <c r="B210">
        <v>28</v>
      </c>
      <c r="C210">
        <v>447226</v>
      </c>
      <c r="D210" s="3">
        <v>34563</v>
      </c>
      <c r="E210" t="s">
        <v>37</v>
      </c>
      <c r="F210" t="s">
        <v>78</v>
      </c>
      <c r="G210">
        <v>500</v>
      </c>
      <c r="H210">
        <v>1122.95</v>
      </c>
      <c r="I210" s="4">
        <v>4000000</v>
      </c>
      <c r="J210">
        <v>473653</v>
      </c>
      <c r="K210" t="s">
        <v>185</v>
      </c>
      <c r="L210" t="s">
        <v>101</v>
      </c>
      <c r="M210" t="s">
        <v>96</v>
      </c>
      <c r="N210" t="s">
        <v>53</v>
      </c>
      <c r="O210" s="4">
        <v>78000</v>
      </c>
      <c r="P210" s="4">
        <v>0</v>
      </c>
      <c r="Q210" s="3">
        <v>42058</v>
      </c>
      <c r="R210" t="s">
        <v>65</v>
      </c>
      <c r="S210" t="s">
        <v>43</v>
      </c>
      <c r="T210" t="s">
        <v>56</v>
      </c>
      <c r="U210" t="s">
        <v>109</v>
      </c>
      <c r="V210" t="s">
        <v>93</v>
      </c>
      <c r="W210" t="s">
        <v>120</v>
      </c>
      <c r="X210">
        <v>4</v>
      </c>
      <c r="Y210">
        <v>3</v>
      </c>
      <c r="Z210" t="s">
        <v>68</v>
      </c>
      <c r="AA210">
        <v>0</v>
      </c>
      <c r="AB210">
        <v>3</v>
      </c>
      <c r="AC210" t="s">
        <v>48</v>
      </c>
      <c r="AD210" s="5">
        <v>74880</v>
      </c>
      <c r="AE210" s="4">
        <v>12480</v>
      </c>
      <c r="AF210" s="5">
        <v>12480</v>
      </c>
      <c r="AG210" s="4">
        <v>49920</v>
      </c>
      <c r="AH210" t="s">
        <v>81</v>
      </c>
      <c r="AI210" s="6" t="s">
        <v>121</v>
      </c>
      <c r="AJ210">
        <v>2000</v>
      </c>
      <c r="AK210" t="s">
        <v>68</v>
      </c>
      <c r="AL210" t="str">
        <f t="shared" si="9"/>
        <v>Low</v>
      </c>
      <c r="AM210" t="str">
        <f t="shared" si="10"/>
        <v>Night</v>
      </c>
      <c r="AN210">
        <f t="shared" si="11"/>
        <v>1994</v>
      </c>
    </row>
    <row r="211" spans="1:40" x14ac:dyDescent="0.25">
      <c r="A211">
        <v>91</v>
      </c>
      <c r="B211">
        <v>27</v>
      </c>
      <c r="C211">
        <v>537546</v>
      </c>
      <c r="D211" s="3">
        <v>34566</v>
      </c>
      <c r="E211" t="s">
        <v>71</v>
      </c>
      <c r="F211" t="s">
        <v>61</v>
      </c>
      <c r="G211">
        <v>2000</v>
      </c>
      <c r="H211">
        <v>1073.83</v>
      </c>
      <c r="I211" s="4">
        <v>0</v>
      </c>
      <c r="J211">
        <v>609930</v>
      </c>
      <c r="K211" t="s">
        <v>184</v>
      </c>
      <c r="L211" t="s">
        <v>123</v>
      </c>
      <c r="M211" t="s">
        <v>134</v>
      </c>
      <c r="N211" t="s">
        <v>41</v>
      </c>
      <c r="O211" s="4">
        <v>0</v>
      </c>
      <c r="P211" s="4">
        <v>0</v>
      </c>
      <c r="Q211" s="3">
        <v>42021</v>
      </c>
      <c r="R211" t="s">
        <v>54</v>
      </c>
      <c r="S211" t="s">
        <v>55</v>
      </c>
      <c r="T211" t="s">
        <v>142</v>
      </c>
      <c r="U211" t="s">
        <v>80</v>
      </c>
      <c r="V211" t="s">
        <v>67</v>
      </c>
      <c r="W211" t="s">
        <v>75</v>
      </c>
      <c r="X211">
        <v>4</v>
      </c>
      <c r="Y211">
        <v>1</v>
      </c>
      <c r="Z211" t="s">
        <v>55</v>
      </c>
      <c r="AA211">
        <v>1</v>
      </c>
      <c r="AB211">
        <v>2</v>
      </c>
      <c r="AC211" t="s">
        <v>55</v>
      </c>
      <c r="AD211" s="5">
        <v>7260</v>
      </c>
      <c r="AE211" s="4">
        <v>1320</v>
      </c>
      <c r="AF211" s="5">
        <v>660</v>
      </c>
      <c r="AG211" s="4">
        <v>5280</v>
      </c>
      <c r="AH211" t="s">
        <v>132</v>
      </c>
      <c r="AI211" s="6" t="s">
        <v>138</v>
      </c>
      <c r="AJ211">
        <v>2008</v>
      </c>
      <c r="AK211" t="s">
        <v>68</v>
      </c>
      <c r="AL211" t="str">
        <f t="shared" si="9"/>
        <v>High</v>
      </c>
      <c r="AM211" t="str">
        <f t="shared" si="10"/>
        <v>Night</v>
      </c>
      <c r="AN211">
        <f t="shared" si="11"/>
        <v>1994</v>
      </c>
    </row>
    <row r="212" spans="1:40" x14ac:dyDescent="0.25">
      <c r="A212">
        <v>200</v>
      </c>
      <c r="B212">
        <v>35</v>
      </c>
      <c r="C212">
        <v>960680</v>
      </c>
      <c r="D212" s="3">
        <v>34567</v>
      </c>
      <c r="E212" t="s">
        <v>51</v>
      </c>
      <c r="F212" t="s">
        <v>38</v>
      </c>
      <c r="G212">
        <v>2000</v>
      </c>
      <c r="H212">
        <v>1318.06</v>
      </c>
      <c r="I212" s="4">
        <v>0</v>
      </c>
      <c r="J212">
        <v>618498</v>
      </c>
      <c r="K212" t="s">
        <v>185</v>
      </c>
      <c r="L212" t="s">
        <v>106</v>
      </c>
      <c r="M212" t="s">
        <v>102</v>
      </c>
      <c r="N212" t="s">
        <v>97</v>
      </c>
      <c r="O212" s="4">
        <v>57300</v>
      </c>
      <c r="P212" s="4">
        <v>-80600</v>
      </c>
      <c r="Q212" s="3">
        <v>42023</v>
      </c>
      <c r="R212" t="s">
        <v>54</v>
      </c>
      <c r="S212" t="s">
        <v>55</v>
      </c>
      <c r="T212" t="s">
        <v>142</v>
      </c>
      <c r="U212" t="s">
        <v>80</v>
      </c>
      <c r="V212" t="s">
        <v>57</v>
      </c>
      <c r="W212" t="s">
        <v>100</v>
      </c>
      <c r="X212">
        <v>13</v>
      </c>
      <c r="Y212">
        <v>1</v>
      </c>
      <c r="Z212" t="s">
        <v>68</v>
      </c>
      <c r="AA212">
        <v>0</v>
      </c>
      <c r="AB212">
        <v>3</v>
      </c>
      <c r="AC212" t="s">
        <v>48</v>
      </c>
      <c r="AD212" s="5">
        <v>6490</v>
      </c>
      <c r="AE212" s="4">
        <v>1180</v>
      </c>
      <c r="AF212" s="5">
        <v>1180</v>
      </c>
      <c r="AG212" s="4">
        <v>4130</v>
      </c>
      <c r="AH212" t="s">
        <v>143</v>
      </c>
      <c r="AI212" s="6" t="s">
        <v>151</v>
      </c>
      <c r="AJ212">
        <v>2002</v>
      </c>
      <c r="AK212" t="s">
        <v>68</v>
      </c>
      <c r="AL212" t="str">
        <f t="shared" si="9"/>
        <v>High</v>
      </c>
      <c r="AM212" t="str">
        <f t="shared" si="10"/>
        <v>Afternoon</v>
      </c>
      <c r="AN212">
        <f t="shared" si="11"/>
        <v>1994</v>
      </c>
    </row>
    <row r="213" spans="1:40" x14ac:dyDescent="0.25">
      <c r="A213">
        <v>103</v>
      </c>
      <c r="B213">
        <v>29</v>
      </c>
      <c r="C213">
        <v>221283</v>
      </c>
      <c r="D213" s="3">
        <v>34569</v>
      </c>
      <c r="E213" t="s">
        <v>37</v>
      </c>
      <c r="F213" t="s">
        <v>78</v>
      </c>
      <c r="G213">
        <v>500</v>
      </c>
      <c r="H213">
        <v>914.85</v>
      </c>
      <c r="I213" s="4">
        <v>0</v>
      </c>
      <c r="J213">
        <v>614867</v>
      </c>
      <c r="K213" t="s">
        <v>185</v>
      </c>
      <c r="L213" t="s">
        <v>79</v>
      </c>
      <c r="M213" t="s">
        <v>85</v>
      </c>
      <c r="N213" t="s">
        <v>53</v>
      </c>
      <c r="O213" s="4">
        <v>72100</v>
      </c>
      <c r="P213" s="4">
        <v>0</v>
      </c>
      <c r="Q213" s="3">
        <v>42047</v>
      </c>
      <c r="R213" t="s">
        <v>110</v>
      </c>
      <c r="S213" t="s">
        <v>55</v>
      </c>
      <c r="T213" t="s">
        <v>56</v>
      </c>
      <c r="U213" t="s">
        <v>45</v>
      </c>
      <c r="V213" t="s">
        <v>37</v>
      </c>
      <c r="W213" t="s">
        <v>47</v>
      </c>
      <c r="X213">
        <v>5</v>
      </c>
      <c r="Y213">
        <v>1</v>
      </c>
      <c r="Z213" t="s">
        <v>68</v>
      </c>
      <c r="AA213">
        <v>2</v>
      </c>
      <c r="AB213">
        <v>3</v>
      </c>
      <c r="AC213" t="s">
        <v>68</v>
      </c>
      <c r="AD213" s="5">
        <v>7110</v>
      </c>
      <c r="AE213" s="4">
        <v>790</v>
      </c>
      <c r="AF213" s="5">
        <v>1580</v>
      </c>
      <c r="AG213" s="4">
        <v>4740</v>
      </c>
      <c r="AH213" t="s">
        <v>81</v>
      </c>
      <c r="AI213" s="6" t="s">
        <v>116</v>
      </c>
      <c r="AJ213">
        <v>2005</v>
      </c>
      <c r="AK213" t="s">
        <v>68</v>
      </c>
      <c r="AL213" t="str">
        <f t="shared" si="9"/>
        <v>Low</v>
      </c>
      <c r="AM213" t="str">
        <f t="shared" si="10"/>
        <v>Night</v>
      </c>
      <c r="AN213">
        <f t="shared" si="11"/>
        <v>1994</v>
      </c>
    </row>
    <row r="214" spans="1:40" x14ac:dyDescent="0.25">
      <c r="A214">
        <v>184</v>
      </c>
      <c r="B214">
        <v>38</v>
      </c>
      <c r="C214">
        <v>215534</v>
      </c>
      <c r="D214" s="3">
        <v>34589</v>
      </c>
      <c r="E214" t="s">
        <v>71</v>
      </c>
      <c r="F214" t="s">
        <v>38</v>
      </c>
      <c r="G214">
        <v>1000</v>
      </c>
      <c r="H214">
        <v>1437.53</v>
      </c>
      <c r="I214" s="4">
        <v>0</v>
      </c>
      <c r="J214">
        <v>437889</v>
      </c>
      <c r="K214" t="s">
        <v>184</v>
      </c>
      <c r="L214" t="s">
        <v>112</v>
      </c>
      <c r="M214" t="s">
        <v>115</v>
      </c>
      <c r="N214" t="s">
        <v>113</v>
      </c>
      <c r="O214" s="4">
        <v>0</v>
      </c>
      <c r="P214" s="4">
        <v>0</v>
      </c>
      <c r="Q214" s="3">
        <v>42037</v>
      </c>
      <c r="R214" t="s">
        <v>65</v>
      </c>
      <c r="S214" t="s">
        <v>43</v>
      </c>
      <c r="T214" t="s">
        <v>56</v>
      </c>
      <c r="U214" t="s">
        <v>109</v>
      </c>
      <c r="V214" t="s">
        <v>129</v>
      </c>
      <c r="W214" t="s">
        <v>120</v>
      </c>
      <c r="X214">
        <v>6</v>
      </c>
      <c r="Y214">
        <v>3</v>
      </c>
      <c r="Z214" t="s">
        <v>55</v>
      </c>
      <c r="AA214">
        <v>0</v>
      </c>
      <c r="AB214">
        <v>2</v>
      </c>
      <c r="AC214" t="s">
        <v>68</v>
      </c>
      <c r="AD214" s="5">
        <v>53730</v>
      </c>
      <c r="AE214" s="4">
        <v>11940</v>
      </c>
      <c r="AF214" s="5">
        <v>5970</v>
      </c>
      <c r="AG214" s="4">
        <v>35820</v>
      </c>
      <c r="AH214" t="s">
        <v>69</v>
      </c>
      <c r="AI214" s="6" t="s">
        <v>70</v>
      </c>
      <c r="AJ214">
        <v>2013</v>
      </c>
      <c r="AK214" t="s">
        <v>48</v>
      </c>
      <c r="AL214" t="str">
        <f t="shared" si="9"/>
        <v>Medium</v>
      </c>
      <c r="AM214" t="str">
        <f t="shared" si="10"/>
        <v>Morning</v>
      </c>
      <c r="AN214">
        <f t="shared" si="11"/>
        <v>1994</v>
      </c>
    </row>
    <row r="215" spans="1:40" x14ac:dyDescent="0.25">
      <c r="A215">
        <v>103</v>
      </c>
      <c r="B215">
        <v>33</v>
      </c>
      <c r="C215">
        <v>361829</v>
      </c>
      <c r="D215" s="3">
        <v>34594</v>
      </c>
      <c r="E215" t="s">
        <v>37</v>
      </c>
      <c r="F215" t="s">
        <v>78</v>
      </c>
      <c r="G215">
        <v>2000</v>
      </c>
      <c r="H215">
        <v>1021.14</v>
      </c>
      <c r="I215" s="4">
        <v>0</v>
      </c>
      <c r="J215">
        <v>618418</v>
      </c>
      <c r="K215" t="s">
        <v>184</v>
      </c>
      <c r="L215" t="s">
        <v>101</v>
      </c>
      <c r="M215" t="s">
        <v>92</v>
      </c>
      <c r="N215" t="s">
        <v>97</v>
      </c>
      <c r="O215" s="4">
        <v>69500</v>
      </c>
      <c r="P215" s="4">
        <v>-47700</v>
      </c>
      <c r="Q215" s="3">
        <v>42023</v>
      </c>
      <c r="R215" t="s">
        <v>65</v>
      </c>
      <c r="S215" t="s">
        <v>43</v>
      </c>
      <c r="T215" t="s">
        <v>44</v>
      </c>
      <c r="U215" t="s">
        <v>109</v>
      </c>
      <c r="V215" t="s">
        <v>67</v>
      </c>
      <c r="W215" t="s">
        <v>103</v>
      </c>
      <c r="X215">
        <v>1</v>
      </c>
      <c r="Y215">
        <v>3</v>
      </c>
      <c r="Z215" t="s">
        <v>68</v>
      </c>
      <c r="AA215">
        <v>2</v>
      </c>
      <c r="AB215">
        <v>3</v>
      </c>
      <c r="AC215" t="s">
        <v>55</v>
      </c>
      <c r="AD215" s="5">
        <v>79090</v>
      </c>
      <c r="AE215" s="4">
        <v>14380</v>
      </c>
      <c r="AF215" s="5">
        <v>14380</v>
      </c>
      <c r="AG215" s="4">
        <v>50330</v>
      </c>
      <c r="AH215" t="s">
        <v>69</v>
      </c>
      <c r="AI215" s="6" t="s">
        <v>70</v>
      </c>
      <c r="AJ215">
        <v>2014</v>
      </c>
      <c r="AK215" t="s">
        <v>68</v>
      </c>
      <c r="AL215" t="str">
        <f t="shared" si="9"/>
        <v>High</v>
      </c>
      <c r="AM215" t="str">
        <f t="shared" si="10"/>
        <v>Night</v>
      </c>
      <c r="AN215">
        <f t="shared" si="11"/>
        <v>1994</v>
      </c>
    </row>
    <row r="216" spans="1:40" x14ac:dyDescent="0.25">
      <c r="A216">
        <v>188</v>
      </c>
      <c r="B216">
        <v>37</v>
      </c>
      <c r="C216">
        <v>786103</v>
      </c>
      <c r="D216" s="3">
        <v>34601</v>
      </c>
      <c r="E216" t="s">
        <v>37</v>
      </c>
      <c r="F216" t="s">
        <v>61</v>
      </c>
      <c r="G216">
        <v>500</v>
      </c>
      <c r="H216">
        <v>1457.21</v>
      </c>
      <c r="I216" s="4">
        <v>0</v>
      </c>
      <c r="J216">
        <v>471785</v>
      </c>
      <c r="K216" t="s">
        <v>184</v>
      </c>
      <c r="L216" t="s">
        <v>123</v>
      </c>
      <c r="M216" t="s">
        <v>131</v>
      </c>
      <c r="N216" t="s">
        <v>64</v>
      </c>
      <c r="O216" s="4">
        <v>46300</v>
      </c>
      <c r="P216" s="4">
        <v>0</v>
      </c>
      <c r="Q216" s="3">
        <v>42021</v>
      </c>
      <c r="R216" t="s">
        <v>42</v>
      </c>
      <c r="S216" t="s">
        <v>66</v>
      </c>
      <c r="T216" t="s">
        <v>89</v>
      </c>
      <c r="U216" t="s">
        <v>109</v>
      </c>
      <c r="V216" t="s">
        <v>46</v>
      </c>
      <c r="W216" t="s">
        <v>47</v>
      </c>
      <c r="X216">
        <v>6</v>
      </c>
      <c r="Y216">
        <v>1</v>
      </c>
      <c r="Z216" t="s">
        <v>55</v>
      </c>
      <c r="AA216">
        <v>2</v>
      </c>
      <c r="AB216">
        <v>0</v>
      </c>
      <c r="AC216" t="s">
        <v>48</v>
      </c>
      <c r="AD216" s="5">
        <v>45000</v>
      </c>
      <c r="AE216" s="4">
        <v>5000</v>
      </c>
      <c r="AF216" s="5">
        <v>5000</v>
      </c>
      <c r="AG216" s="4">
        <v>35000</v>
      </c>
      <c r="AH216" t="s">
        <v>118</v>
      </c>
      <c r="AI216" s="6" t="s">
        <v>154</v>
      </c>
      <c r="AJ216">
        <v>2003</v>
      </c>
      <c r="AK216" t="s">
        <v>68</v>
      </c>
      <c r="AL216" t="str">
        <f t="shared" si="9"/>
        <v>Low</v>
      </c>
      <c r="AM216" t="str">
        <f t="shared" si="10"/>
        <v>Morning</v>
      </c>
      <c r="AN216">
        <f t="shared" si="11"/>
        <v>1994</v>
      </c>
    </row>
    <row r="217" spans="1:40" x14ac:dyDescent="0.25">
      <c r="A217">
        <v>150</v>
      </c>
      <c r="B217">
        <v>31</v>
      </c>
      <c r="C217">
        <v>651948</v>
      </c>
      <c r="D217" s="3">
        <v>34605</v>
      </c>
      <c r="E217" t="s">
        <v>51</v>
      </c>
      <c r="F217" t="s">
        <v>78</v>
      </c>
      <c r="G217">
        <v>1000</v>
      </c>
      <c r="H217">
        <v>1354.5</v>
      </c>
      <c r="I217" s="4">
        <v>0</v>
      </c>
      <c r="J217">
        <v>456602</v>
      </c>
      <c r="K217" t="s">
        <v>185</v>
      </c>
      <c r="L217" t="s">
        <v>101</v>
      </c>
      <c r="M217" t="s">
        <v>52</v>
      </c>
      <c r="N217" t="s">
        <v>41</v>
      </c>
      <c r="O217" s="4">
        <v>52800</v>
      </c>
      <c r="P217" s="4">
        <v>0</v>
      </c>
      <c r="Q217" s="3">
        <v>42006</v>
      </c>
      <c r="R217" t="s">
        <v>65</v>
      </c>
      <c r="S217" t="s">
        <v>74</v>
      </c>
      <c r="T217" t="s">
        <v>44</v>
      </c>
      <c r="U217" t="s">
        <v>109</v>
      </c>
      <c r="V217" t="s">
        <v>67</v>
      </c>
      <c r="W217" t="s">
        <v>75</v>
      </c>
      <c r="X217">
        <v>6</v>
      </c>
      <c r="Y217">
        <v>3</v>
      </c>
      <c r="Z217" t="s">
        <v>55</v>
      </c>
      <c r="AA217">
        <v>0</v>
      </c>
      <c r="AB217">
        <v>3</v>
      </c>
      <c r="AC217" t="s">
        <v>48</v>
      </c>
      <c r="AD217" s="5">
        <v>64800</v>
      </c>
      <c r="AE217" s="4">
        <v>6480</v>
      </c>
      <c r="AF217" s="5">
        <v>12960</v>
      </c>
      <c r="AG217" s="4">
        <v>45360</v>
      </c>
      <c r="AH217" t="s">
        <v>118</v>
      </c>
      <c r="AI217" s="6" t="s">
        <v>154</v>
      </c>
      <c r="AJ217">
        <v>2000</v>
      </c>
      <c r="AK217" t="s">
        <v>48</v>
      </c>
      <c r="AL217" t="str">
        <f t="shared" si="9"/>
        <v>Medium</v>
      </c>
      <c r="AM217" t="str">
        <f t="shared" si="10"/>
        <v>Morning</v>
      </c>
      <c r="AN217">
        <f t="shared" si="11"/>
        <v>1994</v>
      </c>
    </row>
    <row r="218" spans="1:40" x14ac:dyDescent="0.25">
      <c r="A218">
        <v>232</v>
      </c>
      <c r="B218">
        <v>44</v>
      </c>
      <c r="C218">
        <v>221854</v>
      </c>
      <c r="D218" s="3">
        <v>34610</v>
      </c>
      <c r="E218" t="s">
        <v>37</v>
      </c>
      <c r="F218" t="s">
        <v>38</v>
      </c>
      <c r="G218">
        <v>2000</v>
      </c>
      <c r="H218">
        <v>1181.6400000000001</v>
      </c>
      <c r="I218" s="4">
        <v>0</v>
      </c>
      <c r="J218">
        <v>454552</v>
      </c>
      <c r="K218" t="s">
        <v>185</v>
      </c>
      <c r="L218" t="s">
        <v>112</v>
      </c>
      <c r="M218" t="s">
        <v>92</v>
      </c>
      <c r="N218" t="s">
        <v>97</v>
      </c>
      <c r="O218" s="4">
        <v>25800</v>
      </c>
      <c r="P218" s="4">
        <v>0</v>
      </c>
      <c r="Q218" s="3">
        <v>42043</v>
      </c>
      <c r="R218" t="s">
        <v>42</v>
      </c>
      <c r="S218" t="s">
        <v>66</v>
      </c>
      <c r="T218" t="s">
        <v>44</v>
      </c>
      <c r="U218" t="s">
        <v>84</v>
      </c>
      <c r="V218" t="s">
        <v>67</v>
      </c>
      <c r="W218" t="s">
        <v>103</v>
      </c>
      <c r="X218">
        <v>22</v>
      </c>
      <c r="Y218">
        <v>1</v>
      </c>
      <c r="Z218" t="s">
        <v>55</v>
      </c>
      <c r="AA218">
        <v>1</v>
      </c>
      <c r="AB218">
        <v>1</v>
      </c>
      <c r="AC218" t="s">
        <v>48</v>
      </c>
      <c r="AD218" s="5">
        <v>55400</v>
      </c>
      <c r="AE218" s="4">
        <v>5540</v>
      </c>
      <c r="AF218" s="5">
        <v>11080</v>
      </c>
      <c r="AG218" s="4">
        <v>38780</v>
      </c>
      <c r="AH218" t="s">
        <v>136</v>
      </c>
      <c r="AI218" s="6" t="s">
        <v>155</v>
      </c>
      <c r="AJ218">
        <v>2002</v>
      </c>
      <c r="AK218" t="s">
        <v>48</v>
      </c>
      <c r="AL218" t="str">
        <f t="shared" si="9"/>
        <v>High</v>
      </c>
      <c r="AM218" t="str">
        <f t="shared" si="10"/>
        <v>Evening</v>
      </c>
      <c r="AN218">
        <f t="shared" si="11"/>
        <v>1994</v>
      </c>
    </row>
    <row r="219" spans="1:40" x14ac:dyDescent="0.25">
      <c r="A219">
        <v>133</v>
      </c>
      <c r="B219">
        <v>34</v>
      </c>
      <c r="C219">
        <v>467841</v>
      </c>
      <c r="D219" s="3">
        <v>34618</v>
      </c>
      <c r="E219" t="s">
        <v>51</v>
      </c>
      <c r="F219" t="s">
        <v>78</v>
      </c>
      <c r="G219">
        <v>500</v>
      </c>
      <c r="H219">
        <v>1074.07</v>
      </c>
      <c r="I219" s="4">
        <v>0</v>
      </c>
      <c r="J219">
        <v>440833</v>
      </c>
      <c r="K219" t="s">
        <v>184</v>
      </c>
      <c r="L219" t="s">
        <v>123</v>
      </c>
      <c r="M219" t="s">
        <v>85</v>
      </c>
      <c r="N219" t="s">
        <v>41</v>
      </c>
      <c r="O219" s="4">
        <v>70900</v>
      </c>
      <c r="P219" s="4">
        <v>-61100</v>
      </c>
      <c r="Q219" s="3">
        <v>42032</v>
      </c>
      <c r="R219" t="s">
        <v>110</v>
      </c>
      <c r="S219" t="s">
        <v>55</v>
      </c>
      <c r="T219" t="s">
        <v>56</v>
      </c>
      <c r="U219" t="s">
        <v>80</v>
      </c>
      <c r="V219" t="s">
        <v>93</v>
      </c>
      <c r="W219" t="s">
        <v>103</v>
      </c>
      <c r="X219">
        <v>8</v>
      </c>
      <c r="Y219">
        <v>1</v>
      </c>
      <c r="Z219" t="s">
        <v>68</v>
      </c>
      <c r="AA219">
        <v>2</v>
      </c>
      <c r="AB219">
        <v>0</v>
      </c>
      <c r="AC219" t="s">
        <v>48</v>
      </c>
      <c r="AD219" s="5">
        <v>4200</v>
      </c>
      <c r="AE219" s="4">
        <v>420</v>
      </c>
      <c r="AF219" s="5">
        <v>840</v>
      </c>
      <c r="AG219" s="4">
        <v>2940</v>
      </c>
      <c r="AH219" t="s">
        <v>136</v>
      </c>
      <c r="AI219" s="6" t="s">
        <v>137</v>
      </c>
      <c r="AJ219">
        <v>2013</v>
      </c>
      <c r="AK219" t="s">
        <v>68</v>
      </c>
      <c r="AL219" t="str">
        <f t="shared" si="9"/>
        <v>Low</v>
      </c>
      <c r="AM219" t="str">
        <f t="shared" si="10"/>
        <v>Morning</v>
      </c>
      <c r="AN219">
        <f t="shared" si="11"/>
        <v>1994</v>
      </c>
    </row>
    <row r="220" spans="1:40" x14ac:dyDescent="0.25">
      <c r="A220">
        <v>137</v>
      </c>
      <c r="B220">
        <v>31</v>
      </c>
      <c r="C220">
        <v>484200</v>
      </c>
      <c r="D220" s="3">
        <v>34619</v>
      </c>
      <c r="E220" t="s">
        <v>37</v>
      </c>
      <c r="F220" t="s">
        <v>38</v>
      </c>
      <c r="G220">
        <v>2000</v>
      </c>
      <c r="H220">
        <v>1340.43</v>
      </c>
      <c r="I220" s="4">
        <v>0</v>
      </c>
      <c r="J220">
        <v>441175</v>
      </c>
      <c r="K220" t="s">
        <v>185</v>
      </c>
      <c r="L220" t="s">
        <v>106</v>
      </c>
      <c r="M220" t="s">
        <v>102</v>
      </c>
      <c r="N220" t="s">
        <v>41</v>
      </c>
      <c r="O220" s="4">
        <v>52700</v>
      </c>
      <c r="P220" s="4">
        <v>-40600</v>
      </c>
      <c r="Q220" s="3">
        <v>42054</v>
      </c>
      <c r="R220" t="s">
        <v>65</v>
      </c>
      <c r="S220" t="s">
        <v>43</v>
      </c>
      <c r="T220" t="s">
        <v>56</v>
      </c>
      <c r="U220" t="s">
        <v>109</v>
      </c>
      <c r="V220" t="s">
        <v>99</v>
      </c>
      <c r="W220" t="s">
        <v>75</v>
      </c>
      <c r="X220">
        <v>6</v>
      </c>
      <c r="Y220">
        <v>3</v>
      </c>
      <c r="Z220" t="s">
        <v>68</v>
      </c>
      <c r="AA220">
        <v>1</v>
      </c>
      <c r="AB220">
        <v>2</v>
      </c>
      <c r="AC220" t="s">
        <v>68</v>
      </c>
      <c r="AD220" s="5">
        <v>50800</v>
      </c>
      <c r="AE220" s="4">
        <v>10160</v>
      </c>
      <c r="AF220" s="5">
        <v>10160</v>
      </c>
      <c r="AG220" s="4">
        <v>30480</v>
      </c>
      <c r="AH220" t="s">
        <v>81</v>
      </c>
      <c r="AI220" s="6" t="s">
        <v>116</v>
      </c>
      <c r="AJ220">
        <v>2005</v>
      </c>
      <c r="AK220" t="s">
        <v>68</v>
      </c>
      <c r="AL220" t="str">
        <f t="shared" si="9"/>
        <v>High</v>
      </c>
      <c r="AM220" t="str">
        <f t="shared" si="10"/>
        <v>Morning</v>
      </c>
      <c r="AN220">
        <f t="shared" si="11"/>
        <v>1994</v>
      </c>
    </row>
    <row r="221" spans="1:40" x14ac:dyDescent="0.25">
      <c r="A221">
        <v>285</v>
      </c>
      <c r="B221">
        <v>43</v>
      </c>
      <c r="C221">
        <v>171254</v>
      </c>
      <c r="D221" s="3">
        <v>34645</v>
      </c>
      <c r="E221" t="s">
        <v>37</v>
      </c>
      <c r="F221" t="s">
        <v>61</v>
      </c>
      <c r="G221">
        <v>2000</v>
      </c>
      <c r="H221">
        <v>1512.58</v>
      </c>
      <c r="I221" s="4">
        <v>0</v>
      </c>
      <c r="J221">
        <v>452496</v>
      </c>
      <c r="K221" t="s">
        <v>184</v>
      </c>
      <c r="L221" t="s">
        <v>112</v>
      </c>
      <c r="M221" t="s">
        <v>63</v>
      </c>
      <c r="N221" t="s">
        <v>53</v>
      </c>
      <c r="O221" s="4">
        <v>47600</v>
      </c>
      <c r="P221" s="4">
        <v>0</v>
      </c>
      <c r="Q221" s="3">
        <v>42017</v>
      </c>
      <c r="R221" t="s">
        <v>54</v>
      </c>
      <c r="S221" t="s">
        <v>55</v>
      </c>
      <c r="T221" t="s">
        <v>56</v>
      </c>
      <c r="U221" t="s">
        <v>45</v>
      </c>
      <c r="V221" t="s">
        <v>46</v>
      </c>
      <c r="W221" t="s">
        <v>75</v>
      </c>
      <c r="X221">
        <v>7</v>
      </c>
      <c r="Y221">
        <v>1</v>
      </c>
      <c r="Z221" t="s">
        <v>55</v>
      </c>
      <c r="AA221">
        <v>1</v>
      </c>
      <c r="AB221">
        <v>1</v>
      </c>
      <c r="AC221" t="s">
        <v>55</v>
      </c>
      <c r="AD221" s="5">
        <v>2520</v>
      </c>
      <c r="AE221" s="4">
        <v>280</v>
      </c>
      <c r="AF221" s="5">
        <v>280</v>
      </c>
      <c r="AG221" s="4">
        <v>1960</v>
      </c>
      <c r="AH221" t="s">
        <v>132</v>
      </c>
      <c r="AI221" s="6" t="s">
        <v>133</v>
      </c>
      <c r="AJ221">
        <v>1997</v>
      </c>
      <c r="AK221" t="s">
        <v>68</v>
      </c>
      <c r="AL221" t="str">
        <f t="shared" si="9"/>
        <v>High</v>
      </c>
      <c r="AM221" t="str">
        <f t="shared" si="10"/>
        <v>Morning</v>
      </c>
      <c r="AN221">
        <f t="shared" si="11"/>
        <v>1994</v>
      </c>
    </row>
    <row r="222" spans="1:40" x14ac:dyDescent="0.25">
      <c r="A222">
        <v>431</v>
      </c>
      <c r="B222">
        <v>54</v>
      </c>
      <c r="C222">
        <v>419510</v>
      </c>
      <c r="D222" s="3">
        <v>34649</v>
      </c>
      <c r="E222" t="s">
        <v>37</v>
      </c>
      <c r="F222" t="s">
        <v>61</v>
      </c>
      <c r="G222">
        <v>1000</v>
      </c>
      <c r="H222">
        <v>1372.27</v>
      </c>
      <c r="I222" s="4">
        <v>0</v>
      </c>
      <c r="J222">
        <v>436547</v>
      </c>
      <c r="K222" t="s">
        <v>184</v>
      </c>
      <c r="L222" t="s">
        <v>101</v>
      </c>
      <c r="M222" t="s">
        <v>40</v>
      </c>
      <c r="N222" t="s">
        <v>64</v>
      </c>
      <c r="O222" s="4">
        <v>17600</v>
      </c>
      <c r="P222" s="4">
        <v>0</v>
      </c>
      <c r="Q222" s="3">
        <v>42012</v>
      </c>
      <c r="R222" t="s">
        <v>65</v>
      </c>
      <c r="S222" t="s">
        <v>66</v>
      </c>
      <c r="T222" t="s">
        <v>89</v>
      </c>
      <c r="U222" t="s">
        <v>84</v>
      </c>
      <c r="V222" t="s">
        <v>93</v>
      </c>
      <c r="W222" t="s">
        <v>47</v>
      </c>
      <c r="X222">
        <v>13</v>
      </c>
      <c r="Y222">
        <v>3</v>
      </c>
      <c r="Z222" t="s">
        <v>68</v>
      </c>
      <c r="AA222">
        <v>2</v>
      </c>
      <c r="AB222">
        <v>3</v>
      </c>
      <c r="AC222" t="s">
        <v>55</v>
      </c>
      <c r="AD222" s="5">
        <v>63240</v>
      </c>
      <c r="AE222" s="4">
        <v>10540</v>
      </c>
      <c r="AF222" s="5">
        <v>10540</v>
      </c>
      <c r="AG222" s="4">
        <v>42160</v>
      </c>
      <c r="AH222" t="s">
        <v>118</v>
      </c>
      <c r="AI222" s="6" t="s">
        <v>154</v>
      </c>
      <c r="AJ222">
        <v>1997</v>
      </c>
      <c r="AK222" t="s">
        <v>68</v>
      </c>
      <c r="AL222" t="str">
        <f t="shared" si="9"/>
        <v>Medium</v>
      </c>
      <c r="AM222" t="str">
        <f t="shared" si="10"/>
        <v>Afternoon</v>
      </c>
      <c r="AN222">
        <f t="shared" si="11"/>
        <v>1994</v>
      </c>
    </row>
    <row r="223" spans="1:40" x14ac:dyDescent="0.25">
      <c r="A223">
        <v>12</v>
      </c>
      <c r="B223">
        <v>24</v>
      </c>
      <c r="C223">
        <v>491484</v>
      </c>
      <c r="D223" s="3">
        <v>34656</v>
      </c>
      <c r="E223" t="s">
        <v>71</v>
      </c>
      <c r="F223" t="s">
        <v>78</v>
      </c>
      <c r="G223">
        <v>1000</v>
      </c>
      <c r="H223">
        <v>1143.95</v>
      </c>
      <c r="I223" s="4">
        <v>0</v>
      </c>
      <c r="J223">
        <v>464353</v>
      </c>
      <c r="K223" t="s">
        <v>184</v>
      </c>
      <c r="L223" t="s">
        <v>62</v>
      </c>
      <c r="M223" t="s">
        <v>83</v>
      </c>
      <c r="N223" t="s">
        <v>53</v>
      </c>
      <c r="O223" s="4">
        <v>51400</v>
      </c>
      <c r="P223" s="4">
        <v>0</v>
      </c>
      <c r="Q223" s="3">
        <v>42039</v>
      </c>
      <c r="R223" t="s">
        <v>65</v>
      </c>
      <c r="S223" t="s">
        <v>66</v>
      </c>
      <c r="T223" t="s">
        <v>56</v>
      </c>
      <c r="U223" t="s">
        <v>45</v>
      </c>
      <c r="V223" t="s">
        <v>67</v>
      </c>
      <c r="W223" t="s">
        <v>58</v>
      </c>
      <c r="X223">
        <v>13</v>
      </c>
      <c r="Y223">
        <v>3</v>
      </c>
      <c r="Z223" t="s">
        <v>68</v>
      </c>
      <c r="AA223">
        <v>2</v>
      </c>
      <c r="AB223">
        <v>1</v>
      </c>
      <c r="AC223" t="s">
        <v>55</v>
      </c>
      <c r="AD223" s="5">
        <v>53370</v>
      </c>
      <c r="AE223" s="4">
        <v>5930</v>
      </c>
      <c r="AF223" s="5">
        <v>5930</v>
      </c>
      <c r="AG223" s="4">
        <v>41510</v>
      </c>
      <c r="AH223" t="s">
        <v>87</v>
      </c>
      <c r="AI223" s="6" t="s">
        <v>153</v>
      </c>
      <c r="AJ223">
        <v>2011</v>
      </c>
      <c r="AK223" t="s">
        <v>68</v>
      </c>
      <c r="AL223" t="str">
        <f t="shared" si="9"/>
        <v>Medium</v>
      </c>
      <c r="AM223" t="str">
        <f t="shared" si="10"/>
        <v>Afternoon</v>
      </c>
      <c r="AN223">
        <f t="shared" si="11"/>
        <v>1994</v>
      </c>
    </row>
    <row r="224" spans="1:40" x14ac:dyDescent="0.25">
      <c r="A224">
        <v>107</v>
      </c>
      <c r="B224">
        <v>31</v>
      </c>
      <c r="C224">
        <v>714929</v>
      </c>
      <c r="D224" s="3">
        <v>34663</v>
      </c>
      <c r="E224" t="s">
        <v>71</v>
      </c>
      <c r="F224" t="s">
        <v>61</v>
      </c>
      <c r="G224">
        <v>2000</v>
      </c>
      <c r="H224">
        <v>1018.73</v>
      </c>
      <c r="I224" s="4">
        <v>5000000</v>
      </c>
      <c r="J224">
        <v>469646</v>
      </c>
      <c r="K224" t="s">
        <v>185</v>
      </c>
      <c r="L224" t="s">
        <v>79</v>
      </c>
      <c r="M224" t="s">
        <v>122</v>
      </c>
      <c r="N224" t="s">
        <v>64</v>
      </c>
      <c r="O224" s="4">
        <v>20000</v>
      </c>
      <c r="P224" s="4">
        <v>-82700</v>
      </c>
      <c r="Q224" s="3">
        <v>42031</v>
      </c>
      <c r="R224" t="s">
        <v>65</v>
      </c>
      <c r="S224" t="s">
        <v>43</v>
      </c>
      <c r="T224" t="s">
        <v>89</v>
      </c>
      <c r="U224" t="s">
        <v>45</v>
      </c>
      <c r="V224" t="s">
        <v>67</v>
      </c>
      <c r="W224" t="s">
        <v>58</v>
      </c>
      <c r="X224">
        <v>21</v>
      </c>
      <c r="Y224">
        <v>3</v>
      </c>
      <c r="Z224" t="s">
        <v>48</v>
      </c>
      <c r="AA224">
        <v>1</v>
      </c>
      <c r="AB224">
        <v>2</v>
      </c>
      <c r="AC224" t="s">
        <v>55</v>
      </c>
      <c r="AD224" s="5">
        <v>93730</v>
      </c>
      <c r="AE224" s="4">
        <v>14420</v>
      </c>
      <c r="AF224" s="5">
        <v>21630</v>
      </c>
      <c r="AG224" s="4">
        <v>57680</v>
      </c>
      <c r="AH224" t="s">
        <v>140</v>
      </c>
      <c r="AI224" s="6" t="s">
        <v>146</v>
      </c>
      <c r="AJ224">
        <v>2001</v>
      </c>
      <c r="AK224" t="s">
        <v>68</v>
      </c>
      <c r="AL224" t="str">
        <f t="shared" si="9"/>
        <v>High</v>
      </c>
      <c r="AM224" t="str">
        <f t="shared" si="10"/>
        <v>Evening</v>
      </c>
      <c r="AN224">
        <f t="shared" si="11"/>
        <v>1994</v>
      </c>
    </row>
    <row r="225" spans="1:40" x14ac:dyDescent="0.25">
      <c r="A225">
        <v>166</v>
      </c>
      <c r="B225">
        <v>37</v>
      </c>
      <c r="C225">
        <v>352120</v>
      </c>
      <c r="D225" s="3">
        <v>34679</v>
      </c>
      <c r="E225" t="s">
        <v>51</v>
      </c>
      <c r="F225" t="s">
        <v>38</v>
      </c>
      <c r="G225">
        <v>500</v>
      </c>
      <c r="H225">
        <v>1518.54</v>
      </c>
      <c r="I225" s="4">
        <v>0</v>
      </c>
      <c r="J225">
        <v>470510</v>
      </c>
      <c r="K225" t="s">
        <v>184</v>
      </c>
      <c r="L225" t="s">
        <v>39</v>
      </c>
      <c r="M225" t="s">
        <v>40</v>
      </c>
      <c r="N225" t="s">
        <v>113</v>
      </c>
      <c r="O225" s="4">
        <v>0</v>
      </c>
      <c r="P225" s="4">
        <v>0</v>
      </c>
      <c r="Q225" s="3">
        <v>42029</v>
      </c>
      <c r="R225" t="s">
        <v>42</v>
      </c>
      <c r="S225" t="s">
        <v>66</v>
      </c>
      <c r="T225" t="s">
        <v>89</v>
      </c>
      <c r="U225" t="s">
        <v>109</v>
      </c>
      <c r="V225" t="s">
        <v>129</v>
      </c>
      <c r="W225" t="s">
        <v>58</v>
      </c>
      <c r="X225">
        <v>10</v>
      </c>
      <c r="Y225">
        <v>1</v>
      </c>
      <c r="Z225" t="s">
        <v>48</v>
      </c>
      <c r="AA225">
        <v>1</v>
      </c>
      <c r="AB225">
        <v>1</v>
      </c>
      <c r="AC225" t="s">
        <v>68</v>
      </c>
      <c r="AD225" s="5">
        <v>58300</v>
      </c>
      <c r="AE225" s="4">
        <v>10600</v>
      </c>
      <c r="AF225" s="5">
        <v>10600</v>
      </c>
      <c r="AG225" s="4">
        <v>37100</v>
      </c>
      <c r="AH225" t="s">
        <v>104</v>
      </c>
      <c r="AI225" s="6" t="s">
        <v>105</v>
      </c>
      <c r="AJ225">
        <v>2001</v>
      </c>
      <c r="AK225" t="s">
        <v>68</v>
      </c>
      <c r="AL225" t="str">
        <f t="shared" si="9"/>
        <v>Low</v>
      </c>
      <c r="AM225" t="str">
        <f t="shared" si="10"/>
        <v>Morning</v>
      </c>
      <c r="AN225">
        <f t="shared" si="11"/>
        <v>1994</v>
      </c>
    </row>
    <row r="226" spans="1:40" x14ac:dyDescent="0.25">
      <c r="A226">
        <v>280</v>
      </c>
      <c r="B226">
        <v>41</v>
      </c>
      <c r="C226">
        <v>682178</v>
      </c>
      <c r="D226" s="3">
        <v>34686</v>
      </c>
      <c r="E226" t="s">
        <v>37</v>
      </c>
      <c r="F226" t="s">
        <v>78</v>
      </c>
      <c r="G226">
        <v>2000</v>
      </c>
      <c r="H226">
        <v>1140.31</v>
      </c>
      <c r="I226" s="4">
        <v>0</v>
      </c>
      <c r="J226">
        <v>473243</v>
      </c>
      <c r="K226" t="s">
        <v>185</v>
      </c>
      <c r="L226" t="s">
        <v>39</v>
      </c>
      <c r="M226" t="s">
        <v>131</v>
      </c>
      <c r="N226" t="s">
        <v>41</v>
      </c>
      <c r="O226" s="4">
        <v>29300</v>
      </c>
      <c r="P226" s="4">
        <v>-64700</v>
      </c>
      <c r="Q226" s="3">
        <v>42063</v>
      </c>
      <c r="R226" t="s">
        <v>65</v>
      </c>
      <c r="S226" t="s">
        <v>66</v>
      </c>
      <c r="T226" t="s">
        <v>56</v>
      </c>
      <c r="U226" t="s">
        <v>45</v>
      </c>
      <c r="V226" t="s">
        <v>93</v>
      </c>
      <c r="W226" t="s">
        <v>75</v>
      </c>
      <c r="X226">
        <v>10</v>
      </c>
      <c r="Y226">
        <v>3</v>
      </c>
      <c r="Z226" t="s">
        <v>55</v>
      </c>
      <c r="AA226">
        <v>0</v>
      </c>
      <c r="AB226">
        <v>3</v>
      </c>
      <c r="AC226" t="s">
        <v>48</v>
      </c>
      <c r="AD226" s="5">
        <v>53020</v>
      </c>
      <c r="AE226" s="4">
        <v>9640</v>
      </c>
      <c r="AF226" s="5">
        <v>9640</v>
      </c>
      <c r="AG226" s="4">
        <v>33740</v>
      </c>
      <c r="AH226" t="s">
        <v>94</v>
      </c>
      <c r="AI226" s="6" t="s">
        <v>130</v>
      </c>
      <c r="AJ226">
        <v>1999</v>
      </c>
      <c r="AK226" t="s">
        <v>68</v>
      </c>
      <c r="AL226" t="str">
        <f t="shared" si="9"/>
        <v>High</v>
      </c>
      <c r="AM226" t="str">
        <f t="shared" si="10"/>
        <v>Morning</v>
      </c>
      <c r="AN226">
        <f t="shared" si="11"/>
        <v>1994</v>
      </c>
    </row>
    <row r="227" spans="1:40" x14ac:dyDescent="0.25">
      <c r="A227">
        <v>142</v>
      </c>
      <c r="B227">
        <v>33</v>
      </c>
      <c r="C227">
        <v>604614</v>
      </c>
      <c r="D227" s="3">
        <v>34747</v>
      </c>
      <c r="E227" t="s">
        <v>51</v>
      </c>
      <c r="F227" t="s">
        <v>61</v>
      </c>
      <c r="G227">
        <v>2000</v>
      </c>
      <c r="H227">
        <v>1362.64</v>
      </c>
      <c r="I227" s="4">
        <v>5000000</v>
      </c>
      <c r="J227">
        <v>450332</v>
      </c>
      <c r="K227" t="s">
        <v>184</v>
      </c>
      <c r="L227" t="s">
        <v>123</v>
      </c>
      <c r="M227" t="s">
        <v>102</v>
      </c>
      <c r="N227" t="s">
        <v>97</v>
      </c>
      <c r="O227" s="4">
        <v>0</v>
      </c>
      <c r="P227" s="4">
        <v>0</v>
      </c>
      <c r="Q227" s="3">
        <v>42025</v>
      </c>
      <c r="R227" t="s">
        <v>42</v>
      </c>
      <c r="S227" t="s">
        <v>43</v>
      </c>
      <c r="T227" t="s">
        <v>89</v>
      </c>
      <c r="U227" t="s">
        <v>98</v>
      </c>
      <c r="V227" t="s">
        <v>99</v>
      </c>
      <c r="W227" t="s">
        <v>47</v>
      </c>
      <c r="X227">
        <v>11</v>
      </c>
      <c r="Y227">
        <v>1</v>
      </c>
      <c r="Z227" t="s">
        <v>48</v>
      </c>
      <c r="AA227">
        <v>1</v>
      </c>
      <c r="AB227">
        <v>3</v>
      </c>
      <c r="AC227" t="s">
        <v>55</v>
      </c>
      <c r="AD227" s="5">
        <v>81360</v>
      </c>
      <c r="AE227" s="4">
        <v>6780</v>
      </c>
      <c r="AF227" s="5">
        <v>13560</v>
      </c>
      <c r="AG227" s="4">
        <v>61020</v>
      </c>
      <c r="AH227" t="s">
        <v>118</v>
      </c>
      <c r="AI227" s="6" t="s">
        <v>119</v>
      </c>
      <c r="AJ227">
        <v>2009</v>
      </c>
      <c r="AK227" t="s">
        <v>48</v>
      </c>
      <c r="AL227" t="str">
        <f t="shared" si="9"/>
        <v>High</v>
      </c>
      <c r="AM227" t="str">
        <f t="shared" si="10"/>
        <v>Morning</v>
      </c>
      <c r="AN227">
        <f t="shared" si="11"/>
        <v>1995</v>
      </c>
    </row>
    <row r="228" spans="1:40" x14ac:dyDescent="0.25">
      <c r="A228">
        <v>475</v>
      </c>
      <c r="B228">
        <v>57</v>
      </c>
      <c r="C228">
        <v>958785</v>
      </c>
      <c r="D228" s="3">
        <v>34748</v>
      </c>
      <c r="E228" t="s">
        <v>37</v>
      </c>
      <c r="F228" t="s">
        <v>61</v>
      </c>
      <c r="G228">
        <v>500</v>
      </c>
      <c r="H228">
        <v>1216.56</v>
      </c>
      <c r="I228" s="4">
        <v>0</v>
      </c>
      <c r="J228">
        <v>436522</v>
      </c>
      <c r="K228" t="s">
        <v>185</v>
      </c>
      <c r="L228" t="s">
        <v>101</v>
      </c>
      <c r="M228" t="s">
        <v>131</v>
      </c>
      <c r="N228" t="s">
        <v>64</v>
      </c>
      <c r="O228" s="4">
        <v>67400</v>
      </c>
      <c r="P228" s="4">
        <v>-83200</v>
      </c>
      <c r="Q228" s="3">
        <v>42035</v>
      </c>
      <c r="R228" t="s">
        <v>42</v>
      </c>
      <c r="S228" t="s">
        <v>74</v>
      </c>
      <c r="T228" t="s">
        <v>56</v>
      </c>
      <c r="U228" t="s">
        <v>45</v>
      </c>
      <c r="V228" t="s">
        <v>46</v>
      </c>
      <c r="W228" t="s">
        <v>100</v>
      </c>
      <c r="X228">
        <v>20</v>
      </c>
      <c r="Y228">
        <v>1</v>
      </c>
      <c r="Z228" t="s">
        <v>55</v>
      </c>
      <c r="AA228">
        <v>0</v>
      </c>
      <c r="AB228">
        <v>2</v>
      </c>
      <c r="AC228" t="s">
        <v>68</v>
      </c>
      <c r="AD228" s="5">
        <v>78000</v>
      </c>
      <c r="AE228" s="4">
        <v>6500</v>
      </c>
      <c r="AF228" s="5">
        <v>13000</v>
      </c>
      <c r="AG228" s="4">
        <v>58500</v>
      </c>
      <c r="AH228" t="s">
        <v>118</v>
      </c>
      <c r="AI228" s="6" t="s">
        <v>154</v>
      </c>
      <c r="AJ228">
        <v>2000</v>
      </c>
      <c r="AK228" t="s">
        <v>68</v>
      </c>
      <c r="AL228" t="str">
        <f t="shared" si="9"/>
        <v>Low</v>
      </c>
      <c r="AM228" t="str">
        <f t="shared" si="10"/>
        <v>Evening</v>
      </c>
      <c r="AN228">
        <f t="shared" si="11"/>
        <v>1995</v>
      </c>
    </row>
    <row r="229" spans="1:40" x14ac:dyDescent="0.25">
      <c r="A229">
        <v>229</v>
      </c>
      <c r="B229">
        <v>37</v>
      </c>
      <c r="C229">
        <v>556270</v>
      </c>
      <c r="D229" s="3">
        <v>34751</v>
      </c>
      <c r="E229" t="s">
        <v>51</v>
      </c>
      <c r="F229" t="s">
        <v>78</v>
      </c>
      <c r="G229">
        <v>1000</v>
      </c>
      <c r="H229">
        <v>1331.94</v>
      </c>
      <c r="I229" s="4">
        <v>0</v>
      </c>
      <c r="J229">
        <v>433974</v>
      </c>
      <c r="K229" t="s">
        <v>184</v>
      </c>
      <c r="L229" t="s">
        <v>101</v>
      </c>
      <c r="M229" t="s">
        <v>134</v>
      </c>
      <c r="N229" t="s">
        <v>113</v>
      </c>
      <c r="O229" s="4">
        <v>0</v>
      </c>
      <c r="P229" s="4">
        <v>-55400</v>
      </c>
      <c r="Q229" s="3">
        <v>42040</v>
      </c>
      <c r="R229" t="s">
        <v>42</v>
      </c>
      <c r="S229" t="s">
        <v>66</v>
      </c>
      <c r="T229" t="s">
        <v>89</v>
      </c>
      <c r="U229" t="s">
        <v>98</v>
      </c>
      <c r="V229" t="s">
        <v>67</v>
      </c>
      <c r="W229" t="s">
        <v>47</v>
      </c>
      <c r="X229">
        <v>17</v>
      </c>
      <c r="Y229">
        <v>1</v>
      </c>
      <c r="Z229" t="s">
        <v>68</v>
      </c>
      <c r="AA229">
        <v>0</v>
      </c>
      <c r="AB229">
        <v>2</v>
      </c>
      <c r="AC229" t="s">
        <v>48</v>
      </c>
      <c r="AD229" s="5">
        <v>54560</v>
      </c>
      <c r="AE229" s="4">
        <v>9920</v>
      </c>
      <c r="AF229" s="5">
        <v>9920</v>
      </c>
      <c r="AG229" s="4">
        <v>34720</v>
      </c>
      <c r="AH229" t="s">
        <v>49</v>
      </c>
      <c r="AI229" s="6">
        <v>95</v>
      </c>
      <c r="AJ229">
        <v>2004</v>
      </c>
      <c r="AK229" t="s">
        <v>68</v>
      </c>
      <c r="AL229" t="str">
        <f t="shared" si="9"/>
        <v>Medium</v>
      </c>
      <c r="AM229" t="str">
        <f t="shared" si="10"/>
        <v>Afternoon</v>
      </c>
      <c r="AN229">
        <f t="shared" si="11"/>
        <v>1995</v>
      </c>
    </row>
    <row r="230" spans="1:40" x14ac:dyDescent="0.25">
      <c r="A230">
        <v>246</v>
      </c>
      <c r="B230">
        <v>44</v>
      </c>
      <c r="C230">
        <v>996850</v>
      </c>
      <c r="D230" s="3">
        <v>34766</v>
      </c>
      <c r="E230" t="s">
        <v>37</v>
      </c>
      <c r="F230" t="s">
        <v>61</v>
      </c>
      <c r="G230">
        <v>1000</v>
      </c>
      <c r="H230">
        <v>1397</v>
      </c>
      <c r="I230" s="4">
        <v>0</v>
      </c>
      <c r="J230">
        <v>614521</v>
      </c>
      <c r="K230" t="s">
        <v>185</v>
      </c>
      <c r="L230" t="s">
        <v>106</v>
      </c>
      <c r="M230" t="s">
        <v>52</v>
      </c>
      <c r="N230" t="s">
        <v>113</v>
      </c>
      <c r="O230" s="4">
        <v>0</v>
      </c>
      <c r="P230" s="4">
        <v>0</v>
      </c>
      <c r="Q230" s="3">
        <v>42007</v>
      </c>
      <c r="R230" t="s">
        <v>42</v>
      </c>
      <c r="S230" t="s">
        <v>66</v>
      </c>
      <c r="T230" t="s">
        <v>56</v>
      </c>
      <c r="U230" t="s">
        <v>98</v>
      </c>
      <c r="V230" t="s">
        <v>67</v>
      </c>
      <c r="W230" t="s">
        <v>75</v>
      </c>
      <c r="X230">
        <v>6</v>
      </c>
      <c r="Y230">
        <v>1</v>
      </c>
      <c r="Z230" t="s">
        <v>68</v>
      </c>
      <c r="AA230">
        <v>1</v>
      </c>
      <c r="AB230">
        <v>0</v>
      </c>
      <c r="AC230" t="s">
        <v>68</v>
      </c>
      <c r="AD230" s="5">
        <v>61740</v>
      </c>
      <c r="AE230" s="4">
        <v>6860</v>
      </c>
      <c r="AF230" s="5">
        <v>6860</v>
      </c>
      <c r="AG230" s="4">
        <v>48020</v>
      </c>
      <c r="AH230" t="s">
        <v>81</v>
      </c>
      <c r="AI230" s="6" t="s">
        <v>116</v>
      </c>
      <c r="AJ230">
        <v>1997</v>
      </c>
      <c r="AK230" t="s">
        <v>68</v>
      </c>
      <c r="AL230" t="str">
        <f t="shared" si="9"/>
        <v>Medium</v>
      </c>
      <c r="AM230" t="str">
        <f t="shared" si="10"/>
        <v>Morning</v>
      </c>
      <c r="AN230">
        <f t="shared" si="11"/>
        <v>1995</v>
      </c>
    </row>
    <row r="231" spans="1:40" x14ac:dyDescent="0.25">
      <c r="A231">
        <v>61</v>
      </c>
      <c r="B231">
        <v>29</v>
      </c>
      <c r="C231">
        <v>180720</v>
      </c>
      <c r="D231" s="3">
        <v>34772</v>
      </c>
      <c r="E231" t="s">
        <v>51</v>
      </c>
      <c r="F231" t="s">
        <v>38</v>
      </c>
      <c r="G231">
        <v>1000</v>
      </c>
      <c r="H231">
        <v>1115.27</v>
      </c>
      <c r="I231" s="4">
        <v>0</v>
      </c>
      <c r="J231">
        <v>613816</v>
      </c>
      <c r="K231" t="s">
        <v>185</v>
      </c>
      <c r="L231" t="s">
        <v>123</v>
      </c>
      <c r="M231" t="s">
        <v>122</v>
      </c>
      <c r="N231" t="s">
        <v>73</v>
      </c>
      <c r="O231" s="4">
        <v>0</v>
      </c>
      <c r="P231" s="4">
        <v>-66000</v>
      </c>
      <c r="Q231" s="3">
        <v>42005</v>
      </c>
      <c r="R231" t="s">
        <v>110</v>
      </c>
      <c r="S231" t="s">
        <v>55</v>
      </c>
      <c r="T231" t="s">
        <v>142</v>
      </c>
      <c r="U231" t="s">
        <v>80</v>
      </c>
      <c r="V231" t="s">
        <v>57</v>
      </c>
      <c r="W231" t="s">
        <v>100</v>
      </c>
      <c r="X231">
        <v>10</v>
      </c>
      <c r="Y231">
        <v>1</v>
      </c>
      <c r="Z231" t="s">
        <v>48</v>
      </c>
      <c r="AA231">
        <v>2</v>
      </c>
      <c r="AB231">
        <v>1</v>
      </c>
      <c r="AC231" t="s">
        <v>48</v>
      </c>
      <c r="AD231" s="5">
        <v>5900</v>
      </c>
      <c r="AE231" s="4">
        <v>590</v>
      </c>
      <c r="AF231" s="5">
        <v>590</v>
      </c>
      <c r="AG231" s="4">
        <v>4720</v>
      </c>
      <c r="AH231" t="s">
        <v>87</v>
      </c>
      <c r="AI231" s="6" t="s">
        <v>88</v>
      </c>
      <c r="AJ231">
        <v>2010</v>
      </c>
      <c r="AK231" t="s">
        <v>68</v>
      </c>
      <c r="AL231" t="str">
        <f t="shared" si="9"/>
        <v>Medium</v>
      </c>
      <c r="AM231" t="str">
        <f t="shared" si="10"/>
        <v>Morning</v>
      </c>
      <c r="AN231">
        <f t="shared" si="11"/>
        <v>1995</v>
      </c>
    </row>
    <row r="232" spans="1:40" x14ac:dyDescent="0.25">
      <c r="A232">
        <v>95</v>
      </c>
      <c r="B232">
        <v>30</v>
      </c>
      <c r="C232">
        <v>331170</v>
      </c>
      <c r="D232" s="3">
        <v>34784</v>
      </c>
      <c r="E232" t="s">
        <v>71</v>
      </c>
      <c r="F232" t="s">
        <v>38</v>
      </c>
      <c r="G232">
        <v>2000</v>
      </c>
      <c r="H232">
        <v>1370.92</v>
      </c>
      <c r="I232" s="4">
        <v>0</v>
      </c>
      <c r="J232">
        <v>442206</v>
      </c>
      <c r="K232" t="s">
        <v>185</v>
      </c>
      <c r="L232" t="s">
        <v>112</v>
      </c>
      <c r="M232" t="s">
        <v>115</v>
      </c>
      <c r="N232" t="s">
        <v>73</v>
      </c>
      <c r="O232" s="4">
        <v>48900</v>
      </c>
      <c r="P232" s="4">
        <v>0</v>
      </c>
      <c r="Q232" s="3">
        <v>42049</v>
      </c>
      <c r="R232" t="s">
        <v>42</v>
      </c>
      <c r="S232" t="s">
        <v>66</v>
      </c>
      <c r="T232" t="s">
        <v>56</v>
      </c>
      <c r="U232" t="s">
        <v>45</v>
      </c>
      <c r="V232" t="s">
        <v>46</v>
      </c>
      <c r="W232" t="s">
        <v>75</v>
      </c>
      <c r="X232">
        <v>22</v>
      </c>
      <c r="Y232">
        <v>1</v>
      </c>
      <c r="Z232" t="s">
        <v>48</v>
      </c>
      <c r="AA232">
        <v>0</v>
      </c>
      <c r="AB232">
        <v>3</v>
      </c>
      <c r="AC232" t="s">
        <v>55</v>
      </c>
      <c r="AD232" s="5">
        <v>34800</v>
      </c>
      <c r="AE232" s="4">
        <v>3480</v>
      </c>
      <c r="AF232" s="5">
        <v>6960</v>
      </c>
      <c r="AG232" s="4">
        <v>24360</v>
      </c>
      <c r="AH232" t="s">
        <v>81</v>
      </c>
      <c r="AI232" s="6" t="s">
        <v>116</v>
      </c>
      <c r="AJ232">
        <v>1999</v>
      </c>
      <c r="AK232" t="s">
        <v>68</v>
      </c>
      <c r="AL232" t="str">
        <f t="shared" si="9"/>
        <v>High</v>
      </c>
      <c r="AM232" t="str">
        <f t="shared" si="10"/>
        <v>Evening</v>
      </c>
      <c r="AN232">
        <f t="shared" si="11"/>
        <v>1995</v>
      </c>
    </row>
    <row r="233" spans="1:40" x14ac:dyDescent="0.25">
      <c r="A233">
        <v>38</v>
      </c>
      <c r="B233">
        <v>28</v>
      </c>
      <c r="C233">
        <v>970607</v>
      </c>
      <c r="D233" s="3">
        <v>34786</v>
      </c>
      <c r="E233" t="s">
        <v>37</v>
      </c>
      <c r="F233" t="s">
        <v>38</v>
      </c>
      <c r="G233">
        <v>1000</v>
      </c>
      <c r="H233">
        <v>1019.44</v>
      </c>
      <c r="I233" s="4">
        <v>0</v>
      </c>
      <c r="J233">
        <v>437387</v>
      </c>
      <c r="K233" t="s">
        <v>185</v>
      </c>
      <c r="L233" t="s">
        <v>101</v>
      </c>
      <c r="M233" t="s">
        <v>115</v>
      </c>
      <c r="N233" t="s">
        <v>113</v>
      </c>
      <c r="O233" s="4">
        <v>0</v>
      </c>
      <c r="P233" s="4">
        <v>-39700</v>
      </c>
      <c r="Q233" s="3">
        <v>42045</v>
      </c>
      <c r="R233" t="s">
        <v>54</v>
      </c>
      <c r="S233" t="s">
        <v>55</v>
      </c>
      <c r="T233" t="s">
        <v>142</v>
      </c>
      <c r="U233" t="s">
        <v>80</v>
      </c>
      <c r="V233" t="s">
        <v>99</v>
      </c>
      <c r="W233" t="s">
        <v>86</v>
      </c>
      <c r="X233">
        <v>17</v>
      </c>
      <c r="Y233">
        <v>1</v>
      </c>
      <c r="Z233" t="s">
        <v>55</v>
      </c>
      <c r="AA233">
        <v>2</v>
      </c>
      <c r="AB233">
        <v>1</v>
      </c>
      <c r="AC233" t="s">
        <v>68</v>
      </c>
      <c r="AD233" s="5">
        <v>7200</v>
      </c>
      <c r="AE233" s="4">
        <v>1440</v>
      </c>
      <c r="AF233" s="5">
        <v>720</v>
      </c>
      <c r="AG233" s="4">
        <v>5040</v>
      </c>
      <c r="AH233" t="s">
        <v>132</v>
      </c>
      <c r="AI233" s="6" t="s">
        <v>139</v>
      </c>
      <c r="AJ233">
        <v>2004</v>
      </c>
      <c r="AK233" t="s">
        <v>68</v>
      </c>
      <c r="AL233" t="str">
        <f t="shared" si="9"/>
        <v>Medium</v>
      </c>
      <c r="AM233" t="str">
        <f t="shared" si="10"/>
        <v>Afternoon</v>
      </c>
      <c r="AN233">
        <f t="shared" si="11"/>
        <v>1995</v>
      </c>
    </row>
    <row r="234" spans="1:40" x14ac:dyDescent="0.25">
      <c r="A234">
        <v>175</v>
      </c>
      <c r="B234">
        <v>39</v>
      </c>
      <c r="C234">
        <v>892148</v>
      </c>
      <c r="D234" s="3">
        <v>34787</v>
      </c>
      <c r="E234" t="s">
        <v>51</v>
      </c>
      <c r="F234" t="s">
        <v>78</v>
      </c>
      <c r="G234">
        <v>500</v>
      </c>
      <c r="H234">
        <v>1359.36</v>
      </c>
      <c r="I234" s="4">
        <v>5000000</v>
      </c>
      <c r="J234">
        <v>450709</v>
      </c>
      <c r="K234" t="s">
        <v>185</v>
      </c>
      <c r="L234" t="s">
        <v>62</v>
      </c>
      <c r="M234" t="s">
        <v>102</v>
      </c>
      <c r="N234" t="s">
        <v>41</v>
      </c>
      <c r="O234" s="4">
        <v>0</v>
      </c>
      <c r="P234" s="4">
        <v>-43600</v>
      </c>
      <c r="Q234" s="3">
        <v>42043</v>
      </c>
      <c r="R234" t="s">
        <v>65</v>
      </c>
      <c r="S234" t="s">
        <v>74</v>
      </c>
      <c r="T234" t="s">
        <v>44</v>
      </c>
      <c r="U234" t="s">
        <v>98</v>
      </c>
      <c r="V234" t="s">
        <v>46</v>
      </c>
      <c r="W234" t="s">
        <v>75</v>
      </c>
      <c r="X234">
        <v>9</v>
      </c>
      <c r="Y234">
        <v>3</v>
      </c>
      <c r="Z234" t="s">
        <v>48</v>
      </c>
      <c r="AA234">
        <v>2</v>
      </c>
      <c r="AB234">
        <v>2</v>
      </c>
      <c r="AC234" t="s">
        <v>48</v>
      </c>
      <c r="AD234" s="5">
        <v>71610</v>
      </c>
      <c r="AE234" s="4">
        <v>13020</v>
      </c>
      <c r="AF234" s="5">
        <v>6510</v>
      </c>
      <c r="AG234" s="4">
        <v>52080</v>
      </c>
      <c r="AH234" t="s">
        <v>94</v>
      </c>
      <c r="AI234" s="6" t="s">
        <v>111</v>
      </c>
      <c r="AJ234">
        <v>2012</v>
      </c>
      <c r="AK234" t="s">
        <v>48</v>
      </c>
      <c r="AL234" t="str">
        <f t="shared" si="9"/>
        <v>Low</v>
      </c>
      <c r="AM234" t="str">
        <f t="shared" si="10"/>
        <v>Morning</v>
      </c>
      <c r="AN234">
        <f t="shared" si="11"/>
        <v>1995</v>
      </c>
    </row>
    <row r="235" spans="1:40" x14ac:dyDescent="0.25">
      <c r="A235">
        <v>176</v>
      </c>
      <c r="B235">
        <v>36</v>
      </c>
      <c r="C235">
        <v>641845</v>
      </c>
      <c r="D235" s="3">
        <v>34788</v>
      </c>
      <c r="E235" t="s">
        <v>37</v>
      </c>
      <c r="F235" t="s">
        <v>38</v>
      </c>
      <c r="G235">
        <v>500</v>
      </c>
      <c r="H235">
        <v>1865.83</v>
      </c>
      <c r="I235" s="4">
        <v>5000000</v>
      </c>
      <c r="J235">
        <v>436173</v>
      </c>
      <c r="K235" t="s">
        <v>185</v>
      </c>
      <c r="L235" t="s">
        <v>112</v>
      </c>
      <c r="M235" t="s">
        <v>115</v>
      </c>
      <c r="N235" t="s">
        <v>73</v>
      </c>
      <c r="O235" s="4">
        <v>32800</v>
      </c>
      <c r="P235" s="4">
        <v>-50600</v>
      </c>
      <c r="Q235" s="3">
        <v>42046</v>
      </c>
      <c r="R235" t="s">
        <v>42</v>
      </c>
      <c r="S235" t="s">
        <v>66</v>
      </c>
      <c r="T235" t="s">
        <v>89</v>
      </c>
      <c r="U235" t="s">
        <v>45</v>
      </c>
      <c r="V235" t="s">
        <v>93</v>
      </c>
      <c r="W235" t="s">
        <v>100</v>
      </c>
      <c r="X235">
        <v>17</v>
      </c>
      <c r="Y235">
        <v>1</v>
      </c>
      <c r="Z235" t="s">
        <v>55</v>
      </c>
      <c r="AA235">
        <v>2</v>
      </c>
      <c r="AB235">
        <v>1</v>
      </c>
      <c r="AC235" t="s">
        <v>48</v>
      </c>
      <c r="AD235" s="5">
        <v>47300</v>
      </c>
      <c r="AE235" s="4">
        <v>4300</v>
      </c>
      <c r="AF235" s="5">
        <v>8600</v>
      </c>
      <c r="AG235" s="4">
        <v>34400</v>
      </c>
      <c r="AH235" t="s">
        <v>143</v>
      </c>
      <c r="AI235" s="6" t="s">
        <v>151</v>
      </c>
      <c r="AJ235">
        <v>2006</v>
      </c>
      <c r="AK235" t="s">
        <v>68</v>
      </c>
      <c r="AL235" t="str">
        <f t="shared" si="9"/>
        <v>Low</v>
      </c>
      <c r="AM235" t="str">
        <f t="shared" si="10"/>
        <v>Afternoon</v>
      </c>
      <c r="AN235">
        <f t="shared" si="11"/>
        <v>1995</v>
      </c>
    </row>
    <row r="236" spans="1:40" x14ac:dyDescent="0.25">
      <c r="A236">
        <v>110</v>
      </c>
      <c r="B236">
        <v>33</v>
      </c>
      <c r="C236">
        <v>322613</v>
      </c>
      <c r="D236" s="3">
        <v>34805</v>
      </c>
      <c r="E236" t="s">
        <v>51</v>
      </c>
      <c r="F236" t="s">
        <v>38</v>
      </c>
      <c r="G236">
        <v>1000</v>
      </c>
      <c r="H236">
        <v>1183.48</v>
      </c>
      <c r="I236" s="4">
        <v>0</v>
      </c>
      <c r="J236">
        <v>442389</v>
      </c>
      <c r="K236" t="s">
        <v>185</v>
      </c>
      <c r="L236" t="s">
        <v>79</v>
      </c>
      <c r="M236" t="s">
        <v>92</v>
      </c>
      <c r="N236" t="s">
        <v>41</v>
      </c>
      <c r="O236" s="4">
        <v>0</v>
      </c>
      <c r="P236" s="4">
        <v>0</v>
      </c>
      <c r="Q236" s="3">
        <v>42030</v>
      </c>
      <c r="R236" t="s">
        <v>42</v>
      </c>
      <c r="S236" t="s">
        <v>66</v>
      </c>
      <c r="T236" t="s">
        <v>44</v>
      </c>
      <c r="U236" t="s">
        <v>109</v>
      </c>
      <c r="V236" t="s">
        <v>57</v>
      </c>
      <c r="W236" t="s">
        <v>103</v>
      </c>
      <c r="X236">
        <v>19</v>
      </c>
      <c r="Y236">
        <v>1</v>
      </c>
      <c r="Z236" t="s">
        <v>55</v>
      </c>
      <c r="AA236">
        <v>2</v>
      </c>
      <c r="AB236">
        <v>3</v>
      </c>
      <c r="AC236" t="s">
        <v>68</v>
      </c>
      <c r="AD236" s="5">
        <v>55200</v>
      </c>
      <c r="AE236" s="4">
        <v>13800</v>
      </c>
      <c r="AF236" s="5">
        <v>9200</v>
      </c>
      <c r="AG236" s="4">
        <v>32200</v>
      </c>
      <c r="AH236" t="s">
        <v>49</v>
      </c>
      <c r="AI236" s="6">
        <v>93</v>
      </c>
      <c r="AJ236">
        <v>2015</v>
      </c>
      <c r="AK236" t="s">
        <v>48</v>
      </c>
      <c r="AL236" t="str">
        <f t="shared" si="9"/>
        <v>Medium</v>
      </c>
      <c r="AM236" t="str">
        <f t="shared" si="10"/>
        <v>Evening</v>
      </c>
      <c r="AN236">
        <f t="shared" si="11"/>
        <v>1995</v>
      </c>
    </row>
    <row r="237" spans="1:40" x14ac:dyDescent="0.25">
      <c r="A237">
        <v>254</v>
      </c>
      <c r="B237">
        <v>40</v>
      </c>
      <c r="C237">
        <v>463513</v>
      </c>
      <c r="D237" s="3">
        <v>34812</v>
      </c>
      <c r="E237" t="s">
        <v>71</v>
      </c>
      <c r="F237" t="s">
        <v>38</v>
      </c>
      <c r="G237">
        <v>500</v>
      </c>
      <c r="H237">
        <v>1390.89</v>
      </c>
      <c r="I237" s="4">
        <v>5000000</v>
      </c>
      <c r="J237">
        <v>453719</v>
      </c>
      <c r="K237" t="s">
        <v>185</v>
      </c>
      <c r="L237" t="s">
        <v>112</v>
      </c>
      <c r="M237" t="s">
        <v>72</v>
      </c>
      <c r="N237" t="s">
        <v>97</v>
      </c>
      <c r="O237" s="4">
        <v>0</v>
      </c>
      <c r="P237" s="4">
        <v>-74400</v>
      </c>
      <c r="Q237" s="3">
        <v>42063</v>
      </c>
      <c r="R237" t="s">
        <v>42</v>
      </c>
      <c r="S237" t="s">
        <v>74</v>
      </c>
      <c r="T237" t="s">
        <v>56</v>
      </c>
      <c r="U237" t="s">
        <v>98</v>
      </c>
      <c r="V237" t="s">
        <v>67</v>
      </c>
      <c r="W237" t="s">
        <v>58</v>
      </c>
      <c r="X237">
        <v>23</v>
      </c>
      <c r="Y237">
        <v>1</v>
      </c>
      <c r="Z237" t="s">
        <v>55</v>
      </c>
      <c r="AA237">
        <v>2</v>
      </c>
      <c r="AB237">
        <v>2</v>
      </c>
      <c r="AC237" t="s">
        <v>55</v>
      </c>
      <c r="AD237" s="5">
        <v>53460</v>
      </c>
      <c r="AE237" s="4">
        <v>9720</v>
      </c>
      <c r="AF237" s="5">
        <v>4860</v>
      </c>
      <c r="AG237" s="4">
        <v>38880</v>
      </c>
      <c r="AH237" t="s">
        <v>143</v>
      </c>
      <c r="AI237" s="6" t="s">
        <v>151</v>
      </c>
      <c r="AJ237">
        <v>2009</v>
      </c>
      <c r="AK237" t="s">
        <v>68</v>
      </c>
      <c r="AL237" t="str">
        <f t="shared" si="9"/>
        <v>Low</v>
      </c>
      <c r="AM237" t="str">
        <f t="shared" si="10"/>
        <v>Evening</v>
      </c>
      <c r="AN237">
        <f t="shared" si="11"/>
        <v>1995</v>
      </c>
    </row>
    <row r="238" spans="1:40" x14ac:dyDescent="0.25">
      <c r="A238">
        <v>279</v>
      </c>
      <c r="B238">
        <v>43</v>
      </c>
      <c r="C238">
        <v>168151</v>
      </c>
      <c r="D238" s="3">
        <v>34813</v>
      </c>
      <c r="E238" t="s">
        <v>37</v>
      </c>
      <c r="F238" t="s">
        <v>78</v>
      </c>
      <c r="G238">
        <v>2000</v>
      </c>
      <c r="H238">
        <v>1281.25</v>
      </c>
      <c r="I238" s="4">
        <v>0</v>
      </c>
      <c r="J238">
        <v>463583</v>
      </c>
      <c r="K238" t="s">
        <v>185</v>
      </c>
      <c r="L238" t="s">
        <v>79</v>
      </c>
      <c r="M238" t="s">
        <v>52</v>
      </c>
      <c r="N238" t="s">
        <v>53</v>
      </c>
      <c r="O238" s="4">
        <v>0</v>
      </c>
      <c r="P238" s="4">
        <v>0</v>
      </c>
      <c r="Q238" s="3">
        <v>42021</v>
      </c>
      <c r="R238" t="s">
        <v>42</v>
      </c>
      <c r="S238" t="s">
        <v>43</v>
      </c>
      <c r="T238" t="s">
        <v>44</v>
      </c>
      <c r="U238" t="s">
        <v>45</v>
      </c>
      <c r="V238" t="s">
        <v>46</v>
      </c>
      <c r="W238" t="s">
        <v>47</v>
      </c>
      <c r="X238">
        <v>13</v>
      </c>
      <c r="Y238">
        <v>1</v>
      </c>
      <c r="Z238" t="s">
        <v>48</v>
      </c>
      <c r="AA238">
        <v>0</v>
      </c>
      <c r="AB238">
        <v>1</v>
      </c>
      <c r="AC238" t="s">
        <v>68</v>
      </c>
      <c r="AD238" s="5">
        <v>57690</v>
      </c>
      <c r="AE238" s="4">
        <v>6410</v>
      </c>
      <c r="AF238" s="5">
        <v>12820</v>
      </c>
      <c r="AG238" s="4">
        <v>38460</v>
      </c>
      <c r="AH238" t="s">
        <v>59</v>
      </c>
      <c r="AI238" s="6" t="s">
        <v>135</v>
      </c>
      <c r="AJ238">
        <v>2010</v>
      </c>
      <c r="AK238" t="s">
        <v>48</v>
      </c>
      <c r="AL238" t="str">
        <f t="shared" si="9"/>
        <v>High</v>
      </c>
      <c r="AM238" t="str">
        <f t="shared" si="10"/>
        <v>Afternoon</v>
      </c>
      <c r="AN238">
        <f t="shared" si="11"/>
        <v>1995</v>
      </c>
    </row>
    <row r="239" spans="1:40" x14ac:dyDescent="0.25">
      <c r="A239">
        <v>284</v>
      </c>
      <c r="B239">
        <v>42</v>
      </c>
      <c r="C239">
        <v>526039</v>
      </c>
      <c r="D239" s="3">
        <v>34823</v>
      </c>
      <c r="E239" t="s">
        <v>37</v>
      </c>
      <c r="F239" t="s">
        <v>61</v>
      </c>
      <c r="G239">
        <v>500</v>
      </c>
      <c r="H239">
        <v>1338.54</v>
      </c>
      <c r="I239" s="4">
        <v>-1000000</v>
      </c>
      <c r="J239">
        <v>438178</v>
      </c>
      <c r="K239" t="s">
        <v>185</v>
      </c>
      <c r="L239" t="s">
        <v>79</v>
      </c>
      <c r="M239" t="s">
        <v>52</v>
      </c>
      <c r="N239" t="s">
        <v>97</v>
      </c>
      <c r="O239" s="4">
        <v>0</v>
      </c>
      <c r="P239" s="4">
        <v>0</v>
      </c>
      <c r="Q239" s="3">
        <v>42033</v>
      </c>
      <c r="R239" t="s">
        <v>42</v>
      </c>
      <c r="S239" t="s">
        <v>43</v>
      </c>
      <c r="T239" t="s">
        <v>44</v>
      </c>
      <c r="U239" t="s">
        <v>109</v>
      </c>
      <c r="V239" t="s">
        <v>99</v>
      </c>
      <c r="W239" t="s">
        <v>75</v>
      </c>
      <c r="X239">
        <v>13</v>
      </c>
      <c r="Y239">
        <v>1</v>
      </c>
      <c r="Z239" t="s">
        <v>48</v>
      </c>
      <c r="AA239">
        <v>0</v>
      </c>
      <c r="AB239">
        <v>1</v>
      </c>
      <c r="AC239" t="s">
        <v>55</v>
      </c>
      <c r="AD239" s="5">
        <v>94160</v>
      </c>
      <c r="AE239" s="4">
        <v>8560</v>
      </c>
      <c r="AF239" s="5">
        <v>17120</v>
      </c>
      <c r="AG239" s="4">
        <v>68480</v>
      </c>
      <c r="AH239" t="s">
        <v>76</v>
      </c>
      <c r="AI239" s="6" t="s">
        <v>149</v>
      </c>
      <c r="AJ239">
        <v>1996</v>
      </c>
      <c r="AK239" t="s">
        <v>68</v>
      </c>
      <c r="AL239" t="str">
        <f t="shared" si="9"/>
        <v>Low</v>
      </c>
      <c r="AM239" t="str">
        <f t="shared" si="10"/>
        <v>Afternoon</v>
      </c>
      <c r="AN239">
        <f t="shared" si="11"/>
        <v>1995</v>
      </c>
    </row>
    <row r="240" spans="1:40" x14ac:dyDescent="0.25">
      <c r="A240">
        <v>79</v>
      </c>
      <c r="B240">
        <v>26</v>
      </c>
      <c r="C240">
        <v>206213</v>
      </c>
      <c r="D240" s="3">
        <v>34827</v>
      </c>
      <c r="E240" t="s">
        <v>71</v>
      </c>
      <c r="F240" t="s">
        <v>61</v>
      </c>
      <c r="G240">
        <v>500</v>
      </c>
      <c r="H240">
        <v>1451.62</v>
      </c>
      <c r="I240" s="4">
        <v>0</v>
      </c>
      <c r="J240">
        <v>456446</v>
      </c>
      <c r="K240" t="s">
        <v>185</v>
      </c>
      <c r="L240" t="s">
        <v>79</v>
      </c>
      <c r="M240" t="s">
        <v>83</v>
      </c>
      <c r="N240" t="s">
        <v>113</v>
      </c>
      <c r="O240" s="4">
        <v>0</v>
      </c>
      <c r="P240" s="4">
        <v>-55700</v>
      </c>
      <c r="Q240" s="3">
        <v>42007</v>
      </c>
      <c r="R240" t="s">
        <v>42</v>
      </c>
      <c r="S240" t="s">
        <v>66</v>
      </c>
      <c r="T240" t="s">
        <v>56</v>
      </c>
      <c r="U240" t="s">
        <v>109</v>
      </c>
      <c r="V240" t="s">
        <v>93</v>
      </c>
      <c r="W240" t="s">
        <v>47</v>
      </c>
      <c r="X240">
        <v>19</v>
      </c>
      <c r="Y240">
        <v>1</v>
      </c>
      <c r="Z240" t="s">
        <v>68</v>
      </c>
      <c r="AA240">
        <v>2</v>
      </c>
      <c r="AB240">
        <v>2</v>
      </c>
      <c r="AC240" t="s">
        <v>55</v>
      </c>
      <c r="AD240" s="5">
        <v>40000</v>
      </c>
      <c r="AE240" s="4">
        <v>8000</v>
      </c>
      <c r="AF240" s="5">
        <v>4000</v>
      </c>
      <c r="AG240" s="4">
        <v>28000</v>
      </c>
      <c r="AH240" t="s">
        <v>132</v>
      </c>
      <c r="AI240" s="6" t="s">
        <v>138</v>
      </c>
      <c r="AJ240">
        <v>2010</v>
      </c>
      <c r="AK240" t="s">
        <v>68</v>
      </c>
      <c r="AL240" t="str">
        <f t="shared" si="9"/>
        <v>Low</v>
      </c>
      <c r="AM240" t="str">
        <f t="shared" si="10"/>
        <v>Evening</v>
      </c>
      <c r="AN240">
        <f t="shared" si="11"/>
        <v>1995</v>
      </c>
    </row>
    <row r="241" spans="1:40" x14ac:dyDescent="0.25">
      <c r="A241">
        <v>369</v>
      </c>
      <c r="B241">
        <v>53</v>
      </c>
      <c r="C241">
        <v>936638</v>
      </c>
      <c r="D241" s="3">
        <v>34839</v>
      </c>
      <c r="E241" t="s">
        <v>37</v>
      </c>
      <c r="F241" t="s">
        <v>38</v>
      </c>
      <c r="G241">
        <v>2000</v>
      </c>
      <c r="H241">
        <v>1459.93</v>
      </c>
      <c r="I241" s="4">
        <v>0</v>
      </c>
      <c r="J241">
        <v>438584</v>
      </c>
      <c r="K241" t="s">
        <v>184</v>
      </c>
      <c r="L241" t="s">
        <v>101</v>
      </c>
      <c r="M241" t="s">
        <v>96</v>
      </c>
      <c r="N241" t="s">
        <v>113</v>
      </c>
      <c r="O241" s="4">
        <v>0</v>
      </c>
      <c r="P241" s="4">
        <v>0</v>
      </c>
      <c r="Q241" s="3">
        <v>42044</v>
      </c>
      <c r="R241" t="s">
        <v>65</v>
      </c>
      <c r="S241" t="s">
        <v>74</v>
      </c>
      <c r="T241" t="s">
        <v>89</v>
      </c>
      <c r="U241" t="s">
        <v>45</v>
      </c>
      <c r="V241" t="s">
        <v>93</v>
      </c>
      <c r="W241" t="s">
        <v>86</v>
      </c>
      <c r="X241">
        <v>10</v>
      </c>
      <c r="Y241">
        <v>2</v>
      </c>
      <c r="Z241" t="s">
        <v>48</v>
      </c>
      <c r="AA241">
        <v>1</v>
      </c>
      <c r="AB241">
        <v>3</v>
      </c>
      <c r="AC241" t="s">
        <v>68</v>
      </c>
      <c r="AD241" s="5">
        <v>77990</v>
      </c>
      <c r="AE241" s="4">
        <v>7090</v>
      </c>
      <c r="AF241" s="5">
        <v>14180</v>
      </c>
      <c r="AG241" s="4">
        <v>56720</v>
      </c>
      <c r="AH241" t="s">
        <v>136</v>
      </c>
      <c r="AI241" s="6" t="s">
        <v>137</v>
      </c>
      <c r="AJ241">
        <v>2012</v>
      </c>
      <c r="AK241" t="s">
        <v>68</v>
      </c>
      <c r="AL241" t="str">
        <f t="shared" si="9"/>
        <v>High</v>
      </c>
      <c r="AM241" t="str">
        <f t="shared" si="10"/>
        <v>Morning</v>
      </c>
      <c r="AN241">
        <f t="shared" si="11"/>
        <v>1995</v>
      </c>
    </row>
    <row r="242" spans="1:40" x14ac:dyDescent="0.25">
      <c r="A242">
        <v>175</v>
      </c>
      <c r="B242">
        <v>34</v>
      </c>
      <c r="C242">
        <v>771236</v>
      </c>
      <c r="D242" s="3">
        <v>34848</v>
      </c>
      <c r="E242" t="s">
        <v>37</v>
      </c>
      <c r="F242" t="s">
        <v>61</v>
      </c>
      <c r="G242">
        <v>500</v>
      </c>
      <c r="H242">
        <v>915.29</v>
      </c>
      <c r="I242" s="4">
        <v>0</v>
      </c>
      <c r="J242">
        <v>607893</v>
      </c>
      <c r="K242" t="s">
        <v>184</v>
      </c>
      <c r="L242" t="s">
        <v>123</v>
      </c>
      <c r="M242" t="s">
        <v>122</v>
      </c>
      <c r="N242" t="s">
        <v>97</v>
      </c>
      <c r="O242" s="4">
        <v>82400</v>
      </c>
      <c r="P242" s="4">
        <v>-57100</v>
      </c>
      <c r="Q242" s="3">
        <v>42058</v>
      </c>
      <c r="R242" t="s">
        <v>42</v>
      </c>
      <c r="S242" t="s">
        <v>74</v>
      </c>
      <c r="T242" t="s">
        <v>44</v>
      </c>
      <c r="U242" t="s">
        <v>98</v>
      </c>
      <c r="V242" t="s">
        <v>67</v>
      </c>
      <c r="W242" t="s">
        <v>75</v>
      </c>
      <c r="X242">
        <v>14</v>
      </c>
      <c r="Y242">
        <v>1</v>
      </c>
      <c r="Z242" t="s">
        <v>55</v>
      </c>
      <c r="AA242">
        <v>2</v>
      </c>
      <c r="AB242">
        <v>1</v>
      </c>
      <c r="AC242" t="s">
        <v>48</v>
      </c>
      <c r="AD242" s="5">
        <v>36720</v>
      </c>
      <c r="AE242" s="4">
        <v>4080</v>
      </c>
      <c r="AF242" s="5">
        <v>4080</v>
      </c>
      <c r="AG242" s="4">
        <v>28560</v>
      </c>
      <c r="AH242" t="s">
        <v>140</v>
      </c>
      <c r="AI242" s="6" t="s">
        <v>147</v>
      </c>
      <c r="AJ242">
        <v>2009</v>
      </c>
      <c r="AK242" t="s">
        <v>48</v>
      </c>
      <c r="AL242" t="str">
        <f t="shared" si="9"/>
        <v>Low</v>
      </c>
      <c r="AM242" t="str">
        <f t="shared" si="10"/>
        <v>Afternoon</v>
      </c>
      <c r="AN242">
        <f t="shared" si="11"/>
        <v>1995</v>
      </c>
    </row>
    <row r="243" spans="1:40" x14ac:dyDescent="0.25">
      <c r="A243">
        <v>193</v>
      </c>
      <c r="B243">
        <v>41</v>
      </c>
      <c r="C243">
        <v>217938</v>
      </c>
      <c r="D243" s="3">
        <v>34896</v>
      </c>
      <c r="E243" t="s">
        <v>37</v>
      </c>
      <c r="F243" t="s">
        <v>38</v>
      </c>
      <c r="G243">
        <v>500</v>
      </c>
      <c r="H243">
        <v>847.03</v>
      </c>
      <c r="I243" s="4">
        <v>0</v>
      </c>
      <c r="J243">
        <v>438555</v>
      </c>
      <c r="K243" t="s">
        <v>184</v>
      </c>
      <c r="L243" t="s">
        <v>123</v>
      </c>
      <c r="M243" t="s">
        <v>40</v>
      </c>
      <c r="N243" t="s">
        <v>113</v>
      </c>
      <c r="O243" s="4">
        <v>0</v>
      </c>
      <c r="P243" s="4">
        <v>0</v>
      </c>
      <c r="Q243" s="3">
        <v>42043</v>
      </c>
      <c r="R243" t="s">
        <v>42</v>
      </c>
      <c r="S243" t="s">
        <v>43</v>
      </c>
      <c r="T243" t="s">
        <v>44</v>
      </c>
      <c r="U243" t="s">
        <v>98</v>
      </c>
      <c r="V243" t="s">
        <v>46</v>
      </c>
      <c r="W243" t="s">
        <v>86</v>
      </c>
      <c r="X243">
        <v>1</v>
      </c>
      <c r="Y243">
        <v>1</v>
      </c>
      <c r="Z243" t="s">
        <v>55</v>
      </c>
      <c r="AA243">
        <v>1</v>
      </c>
      <c r="AB243">
        <v>0</v>
      </c>
      <c r="AC243" t="s">
        <v>48</v>
      </c>
      <c r="AD243" s="5">
        <v>112320</v>
      </c>
      <c r="AE243" s="4">
        <v>17280</v>
      </c>
      <c r="AF243" s="5">
        <v>17280</v>
      </c>
      <c r="AG243" s="4">
        <v>77760</v>
      </c>
      <c r="AH243" t="s">
        <v>118</v>
      </c>
      <c r="AI243" s="6" t="s">
        <v>124</v>
      </c>
      <c r="AJ243">
        <v>2011</v>
      </c>
      <c r="AK243" t="s">
        <v>48</v>
      </c>
      <c r="AL243" t="str">
        <f t="shared" si="9"/>
        <v>Low</v>
      </c>
      <c r="AM243" t="str">
        <f t="shared" si="10"/>
        <v>Night</v>
      </c>
      <c r="AN243">
        <f t="shared" si="11"/>
        <v>1995</v>
      </c>
    </row>
    <row r="244" spans="1:40" x14ac:dyDescent="0.25">
      <c r="A244">
        <v>84</v>
      </c>
      <c r="B244">
        <v>30</v>
      </c>
      <c r="C244">
        <v>844007</v>
      </c>
      <c r="D244" s="3">
        <v>34897</v>
      </c>
      <c r="E244" t="s">
        <v>51</v>
      </c>
      <c r="F244" t="s">
        <v>78</v>
      </c>
      <c r="G244">
        <v>2000</v>
      </c>
      <c r="H244">
        <v>1827.38</v>
      </c>
      <c r="I244" s="4">
        <v>0</v>
      </c>
      <c r="J244">
        <v>433593</v>
      </c>
      <c r="K244" t="s">
        <v>185</v>
      </c>
      <c r="L244" t="s">
        <v>79</v>
      </c>
      <c r="M244" t="s">
        <v>96</v>
      </c>
      <c r="N244" t="s">
        <v>53</v>
      </c>
      <c r="O244" s="4">
        <v>0</v>
      </c>
      <c r="P244" s="4">
        <v>-15900</v>
      </c>
      <c r="Q244" s="3">
        <v>42019</v>
      </c>
      <c r="R244" t="s">
        <v>54</v>
      </c>
      <c r="S244" t="s">
        <v>55</v>
      </c>
      <c r="T244" t="s">
        <v>142</v>
      </c>
      <c r="U244" t="s">
        <v>45</v>
      </c>
      <c r="V244" t="s">
        <v>57</v>
      </c>
      <c r="W244" t="s">
        <v>86</v>
      </c>
      <c r="X244">
        <v>9</v>
      </c>
      <c r="Y244">
        <v>1</v>
      </c>
      <c r="Z244" t="s">
        <v>48</v>
      </c>
      <c r="AA244">
        <v>1</v>
      </c>
      <c r="AB244">
        <v>3</v>
      </c>
      <c r="AC244" t="s">
        <v>55</v>
      </c>
      <c r="AD244" s="5">
        <v>4620</v>
      </c>
      <c r="AE244" s="4">
        <v>420</v>
      </c>
      <c r="AF244" s="5">
        <v>840</v>
      </c>
      <c r="AG244" s="4">
        <v>3360</v>
      </c>
      <c r="AH244" t="s">
        <v>90</v>
      </c>
      <c r="AI244" s="6" t="s">
        <v>91</v>
      </c>
      <c r="AJ244">
        <v>1998</v>
      </c>
      <c r="AK244" t="s">
        <v>68</v>
      </c>
      <c r="AL244" t="str">
        <f t="shared" si="9"/>
        <v>High</v>
      </c>
      <c r="AM244" t="str">
        <f t="shared" si="10"/>
        <v>Morning</v>
      </c>
      <c r="AN244">
        <f t="shared" si="11"/>
        <v>1995</v>
      </c>
    </row>
    <row r="245" spans="1:40" x14ac:dyDescent="0.25">
      <c r="A245">
        <v>272</v>
      </c>
      <c r="B245">
        <v>43</v>
      </c>
      <c r="C245">
        <v>509928</v>
      </c>
      <c r="D245" s="3">
        <v>34905</v>
      </c>
      <c r="E245" t="s">
        <v>37</v>
      </c>
      <c r="F245" t="s">
        <v>61</v>
      </c>
      <c r="G245">
        <v>1000</v>
      </c>
      <c r="H245">
        <v>1279.1300000000001</v>
      </c>
      <c r="I245" s="4">
        <v>0</v>
      </c>
      <c r="J245">
        <v>615226</v>
      </c>
      <c r="K245" t="s">
        <v>185</v>
      </c>
      <c r="L245" t="s">
        <v>62</v>
      </c>
      <c r="M245" t="s">
        <v>40</v>
      </c>
      <c r="N245" t="s">
        <v>53</v>
      </c>
      <c r="O245" s="4">
        <v>0</v>
      </c>
      <c r="P245" s="4">
        <v>0</v>
      </c>
      <c r="Q245" s="3">
        <v>42041</v>
      </c>
      <c r="R245" t="s">
        <v>65</v>
      </c>
      <c r="S245" t="s">
        <v>43</v>
      </c>
      <c r="T245" t="s">
        <v>56</v>
      </c>
      <c r="U245" t="s">
        <v>109</v>
      </c>
      <c r="V245" t="s">
        <v>99</v>
      </c>
      <c r="W245" t="s">
        <v>86</v>
      </c>
      <c r="X245">
        <v>5</v>
      </c>
      <c r="Y245">
        <v>3</v>
      </c>
      <c r="Z245" t="s">
        <v>55</v>
      </c>
      <c r="AA245">
        <v>1</v>
      </c>
      <c r="AB245">
        <v>2</v>
      </c>
      <c r="AC245" t="s">
        <v>48</v>
      </c>
      <c r="AD245" s="5">
        <v>81070</v>
      </c>
      <c r="AE245" s="4">
        <v>7370</v>
      </c>
      <c r="AF245" s="5">
        <v>14740</v>
      </c>
      <c r="AG245" s="4">
        <v>58960</v>
      </c>
      <c r="AH245" t="s">
        <v>90</v>
      </c>
      <c r="AI245" s="6" t="s">
        <v>107</v>
      </c>
      <c r="AJ245">
        <v>2006</v>
      </c>
      <c r="AK245" t="s">
        <v>48</v>
      </c>
      <c r="AL245" t="str">
        <f t="shared" si="9"/>
        <v>Medium</v>
      </c>
      <c r="AM245" t="str">
        <f t="shared" si="10"/>
        <v>Night</v>
      </c>
      <c r="AN245">
        <f t="shared" si="11"/>
        <v>1995</v>
      </c>
    </row>
    <row r="246" spans="1:40" x14ac:dyDescent="0.25">
      <c r="A246">
        <v>409</v>
      </c>
      <c r="B246">
        <v>57</v>
      </c>
      <c r="C246">
        <v>538466</v>
      </c>
      <c r="D246" s="3">
        <v>34909</v>
      </c>
      <c r="E246" t="s">
        <v>51</v>
      </c>
      <c r="F246" t="s">
        <v>61</v>
      </c>
      <c r="G246">
        <v>1000</v>
      </c>
      <c r="H246">
        <v>1191.8</v>
      </c>
      <c r="I246" s="4">
        <v>6000000</v>
      </c>
      <c r="J246">
        <v>435299</v>
      </c>
      <c r="K246" t="s">
        <v>185</v>
      </c>
      <c r="L246" t="s">
        <v>106</v>
      </c>
      <c r="M246" t="s">
        <v>108</v>
      </c>
      <c r="N246" t="s">
        <v>73</v>
      </c>
      <c r="O246" s="4">
        <v>55600</v>
      </c>
      <c r="P246" s="4">
        <v>0</v>
      </c>
      <c r="Q246" s="3">
        <v>42010</v>
      </c>
      <c r="R246" t="s">
        <v>42</v>
      </c>
      <c r="S246" t="s">
        <v>43</v>
      </c>
      <c r="T246" t="s">
        <v>44</v>
      </c>
      <c r="U246" t="s">
        <v>98</v>
      </c>
      <c r="V246" t="s">
        <v>67</v>
      </c>
      <c r="W246" t="s">
        <v>58</v>
      </c>
      <c r="X246">
        <v>19</v>
      </c>
      <c r="Y246">
        <v>1</v>
      </c>
      <c r="Z246" t="s">
        <v>68</v>
      </c>
      <c r="AA246">
        <v>1</v>
      </c>
      <c r="AB246">
        <v>0</v>
      </c>
      <c r="AC246" t="s">
        <v>55</v>
      </c>
      <c r="AD246" s="5">
        <v>73320</v>
      </c>
      <c r="AE246" s="4">
        <v>6110</v>
      </c>
      <c r="AF246" s="5">
        <v>12220</v>
      </c>
      <c r="AG246" s="4">
        <v>54990</v>
      </c>
      <c r="AH246" t="s">
        <v>104</v>
      </c>
      <c r="AI246" s="6" t="s">
        <v>150</v>
      </c>
      <c r="AJ246">
        <v>2012</v>
      </c>
      <c r="AK246" t="s">
        <v>68</v>
      </c>
      <c r="AL246" t="str">
        <f t="shared" si="9"/>
        <v>Medium</v>
      </c>
      <c r="AM246" t="str">
        <f t="shared" si="10"/>
        <v>Evening</v>
      </c>
      <c r="AN246">
        <f t="shared" si="11"/>
        <v>1995</v>
      </c>
    </row>
    <row r="247" spans="1:40" x14ac:dyDescent="0.25">
      <c r="A247">
        <v>338</v>
      </c>
      <c r="B247">
        <v>47</v>
      </c>
      <c r="C247">
        <v>884180</v>
      </c>
      <c r="D247" s="3">
        <v>34930</v>
      </c>
      <c r="E247" t="s">
        <v>71</v>
      </c>
      <c r="F247" t="s">
        <v>78</v>
      </c>
      <c r="G247">
        <v>500</v>
      </c>
      <c r="H247">
        <v>1143.46</v>
      </c>
      <c r="I247" s="4">
        <v>4000000</v>
      </c>
      <c r="J247">
        <v>601600</v>
      </c>
      <c r="K247" t="s">
        <v>185</v>
      </c>
      <c r="L247" t="s">
        <v>39</v>
      </c>
      <c r="M247" t="s">
        <v>96</v>
      </c>
      <c r="N247" t="s">
        <v>53</v>
      </c>
      <c r="O247" s="4">
        <v>0</v>
      </c>
      <c r="P247" s="4">
        <v>0</v>
      </c>
      <c r="Q247" s="3">
        <v>42053</v>
      </c>
      <c r="R247" t="s">
        <v>42</v>
      </c>
      <c r="S247" t="s">
        <v>74</v>
      </c>
      <c r="T247" t="s">
        <v>89</v>
      </c>
      <c r="U247" t="s">
        <v>98</v>
      </c>
      <c r="V247" t="s">
        <v>99</v>
      </c>
      <c r="W247" t="s">
        <v>75</v>
      </c>
      <c r="X247">
        <v>4</v>
      </c>
      <c r="Y247">
        <v>1</v>
      </c>
      <c r="Z247" t="s">
        <v>48</v>
      </c>
      <c r="AA247">
        <v>2</v>
      </c>
      <c r="AB247">
        <v>1</v>
      </c>
      <c r="AC247" t="s">
        <v>55</v>
      </c>
      <c r="AD247" s="5">
        <v>58560</v>
      </c>
      <c r="AE247" s="4">
        <v>9760</v>
      </c>
      <c r="AF247" s="5">
        <v>9760</v>
      </c>
      <c r="AG247" s="4">
        <v>39040</v>
      </c>
      <c r="AH247" t="s">
        <v>59</v>
      </c>
      <c r="AI247" s="6" t="s">
        <v>60</v>
      </c>
      <c r="AJ247">
        <v>2002</v>
      </c>
      <c r="AK247" t="s">
        <v>68</v>
      </c>
      <c r="AL247" t="str">
        <f t="shared" si="9"/>
        <v>Low</v>
      </c>
      <c r="AM247" t="str">
        <f t="shared" si="10"/>
        <v>Night</v>
      </c>
      <c r="AN247">
        <f t="shared" si="11"/>
        <v>1995</v>
      </c>
    </row>
    <row r="248" spans="1:40" x14ac:dyDescent="0.25">
      <c r="A248">
        <v>27</v>
      </c>
      <c r="B248">
        <v>28</v>
      </c>
      <c r="C248">
        <v>735822</v>
      </c>
      <c r="D248" s="3">
        <v>34939</v>
      </c>
      <c r="E248" t="s">
        <v>51</v>
      </c>
      <c r="F248" t="s">
        <v>61</v>
      </c>
      <c r="G248">
        <v>2000</v>
      </c>
      <c r="H248">
        <v>1371.78</v>
      </c>
      <c r="I248" s="4">
        <v>0</v>
      </c>
      <c r="J248">
        <v>451560</v>
      </c>
      <c r="K248" t="s">
        <v>185</v>
      </c>
      <c r="L248" t="s">
        <v>123</v>
      </c>
      <c r="M248" t="s">
        <v>134</v>
      </c>
      <c r="N248" t="s">
        <v>53</v>
      </c>
      <c r="O248" s="4">
        <v>0</v>
      </c>
      <c r="P248" s="4">
        <v>-32500</v>
      </c>
      <c r="Q248" s="3">
        <v>42039</v>
      </c>
      <c r="R248" t="s">
        <v>65</v>
      </c>
      <c r="S248" t="s">
        <v>74</v>
      </c>
      <c r="T248" t="s">
        <v>44</v>
      </c>
      <c r="U248" t="s">
        <v>98</v>
      </c>
      <c r="V248" t="s">
        <v>129</v>
      </c>
      <c r="W248" t="s">
        <v>58</v>
      </c>
      <c r="X248">
        <v>10</v>
      </c>
      <c r="Y248">
        <v>3</v>
      </c>
      <c r="Z248" t="s">
        <v>55</v>
      </c>
      <c r="AA248">
        <v>0</v>
      </c>
      <c r="AB248">
        <v>2</v>
      </c>
      <c r="AC248" t="s">
        <v>48</v>
      </c>
      <c r="AD248" s="5">
        <v>53600</v>
      </c>
      <c r="AE248" s="4">
        <v>5360</v>
      </c>
      <c r="AF248" s="5">
        <v>10720</v>
      </c>
      <c r="AG248" s="4">
        <v>37520</v>
      </c>
      <c r="AH248" t="s">
        <v>90</v>
      </c>
      <c r="AI248" s="6" t="s">
        <v>91</v>
      </c>
      <c r="AJ248">
        <v>2015</v>
      </c>
      <c r="AK248" t="s">
        <v>48</v>
      </c>
      <c r="AL248" t="str">
        <f t="shared" si="9"/>
        <v>High</v>
      </c>
      <c r="AM248" t="str">
        <f t="shared" si="10"/>
        <v>Morning</v>
      </c>
      <c r="AN248">
        <f t="shared" si="11"/>
        <v>1995</v>
      </c>
    </row>
    <row r="249" spans="1:40" x14ac:dyDescent="0.25">
      <c r="A249">
        <v>289</v>
      </c>
      <c r="B249">
        <v>48</v>
      </c>
      <c r="C249">
        <v>231127</v>
      </c>
      <c r="D249" s="3">
        <v>34940</v>
      </c>
      <c r="E249" t="s">
        <v>71</v>
      </c>
      <c r="F249" t="s">
        <v>78</v>
      </c>
      <c r="G249">
        <v>500</v>
      </c>
      <c r="H249">
        <v>1173.3699999999999</v>
      </c>
      <c r="I249" s="4">
        <v>8000000</v>
      </c>
      <c r="J249">
        <v>461744</v>
      </c>
      <c r="K249" t="s">
        <v>184</v>
      </c>
      <c r="L249" t="s">
        <v>62</v>
      </c>
      <c r="M249" t="s">
        <v>122</v>
      </c>
      <c r="N249" t="s">
        <v>64</v>
      </c>
      <c r="O249" s="4">
        <v>0</v>
      </c>
      <c r="P249" s="4">
        <v>-42700</v>
      </c>
      <c r="Q249" s="3">
        <v>42013</v>
      </c>
      <c r="R249" t="s">
        <v>42</v>
      </c>
      <c r="S249" t="s">
        <v>74</v>
      </c>
      <c r="T249" t="s">
        <v>89</v>
      </c>
      <c r="U249" t="s">
        <v>98</v>
      </c>
      <c r="V249" t="s">
        <v>46</v>
      </c>
      <c r="W249" t="s">
        <v>86</v>
      </c>
      <c r="X249">
        <v>1</v>
      </c>
      <c r="Y249">
        <v>1</v>
      </c>
      <c r="Z249" t="s">
        <v>55</v>
      </c>
      <c r="AA249">
        <v>1</v>
      </c>
      <c r="AB249">
        <v>0</v>
      </c>
      <c r="AC249" t="s">
        <v>55</v>
      </c>
      <c r="AD249" s="5">
        <v>42900</v>
      </c>
      <c r="AE249" s="4">
        <v>8580</v>
      </c>
      <c r="AF249" s="5">
        <v>0</v>
      </c>
      <c r="AG249" s="4">
        <v>34320</v>
      </c>
      <c r="AH249" t="s">
        <v>81</v>
      </c>
      <c r="AI249" s="6" t="s">
        <v>121</v>
      </c>
      <c r="AJ249">
        <v>1999</v>
      </c>
      <c r="AK249" t="s">
        <v>68</v>
      </c>
      <c r="AL249" t="str">
        <f t="shared" si="9"/>
        <v>Low</v>
      </c>
      <c r="AM249" t="str">
        <f t="shared" si="10"/>
        <v>Night</v>
      </c>
      <c r="AN249">
        <f t="shared" si="11"/>
        <v>1995</v>
      </c>
    </row>
    <row r="250" spans="1:40" x14ac:dyDescent="0.25">
      <c r="A250">
        <v>335</v>
      </c>
      <c r="B250">
        <v>48</v>
      </c>
      <c r="C250">
        <v>440616</v>
      </c>
      <c r="D250" s="3">
        <v>34948</v>
      </c>
      <c r="E250" t="s">
        <v>71</v>
      </c>
      <c r="F250" t="s">
        <v>78</v>
      </c>
      <c r="G250">
        <v>2000</v>
      </c>
      <c r="H250">
        <v>1017.97</v>
      </c>
      <c r="I250" s="4">
        <v>0</v>
      </c>
      <c r="J250">
        <v>441671</v>
      </c>
      <c r="K250" t="s">
        <v>184</v>
      </c>
      <c r="L250" t="s">
        <v>39</v>
      </c>
      <c r="M250" t="s">
        <v>52</v>
      </c>
      <c r="N250" t="s">
        <v>97</v>
      </c>
      <c r="O250" s="4">
        <v>59900</v>
      </c>
      <c r="P250" s="4">
        <v>-34800</v>
      </c>
      <c r="Q250" s="3">
        <v>42054</v>
      </c>
      <c r="R250" t="s">
        <v>65</v>
      </c>
      <c r="S250" t="s">
        <v>74</v>
      </c>
      <c r="T250" t="s">
        <v>89</v>
      </c>
      <c r="U250" t="s">
        <v>45</v>
      </c>
      <c r="V250" t="s">
        <v>93</v>
      </c>
      <c r="W250" t="s">
        <v>47</v>
      </c>
      <c r="X250">
        <v>21</v>
      </c>
      <c r="Y250">
        <v>3</v>
      </c>
      <c r="Z250" t="s">
        <v>68</v>
      </c>
      <c r="AA250">
        <v>0</v>
      </c>
      <c r="AB250">
        <v>0</v>
      </c>
      <c r="AC250" t="s">
        <v>48</v>
      </c>
      <c r="AD250" s="5">
        <v>35860</v>
      </c>
      <c r="AE250" s="4">
        <v>3260</v>
      </c>
      <c r="AF250" s="5">
        <v>6520</v>
      </c>
      <c r="AG250" s="4">
        <v>26080</v>
      </c>
      <c r="AH250" t="s">
        <v>132</v>
      </c>
      <c r="AI250" s="6" t="s">
        <v>139</v>
      </c>
      <c r="AJ250">
        <v>2005</v>
      </c>
      <c r="AK250" t="s">
        <v>48</v>
      </c>
      <c r="AL250" t="str">
        <f t="shared" si="9"/>
        <v>High</v>
      </c>
      <c r="AM250" t="str">
        <f t="shared" si="10"/>
        <v>Evening</v>
      </c>
      <c r="AN250">
        <f t="shared" si="11"/>
        <v>1995</v>
      </c>
    </row>
    <row r="251" spans="1:40" x14ac:dyDescent="0.25">
      <c r="A251">
        <v>259</v>
      </c>
      <c r="B251">
        <v>39</v>
      </c>
      <c r="C251">
        <v>330506</v>
      </c>
      <c r="D251" s="3">
        <v>34961</v>
      </c>
      <c r="E251" t="s">
        <v>37</v>
      </c>
      <c r="F251" t="s">
        <v>38</v>
      </c>
      <c r="G251">
        <v>1000</v>
      </c>
      <c r="H251">
        <v>1422.36</v>
      </c>
      <c r="I251" s="4">
        <v>0</v>
      </c>
      <c r="J251">
        <v>604668</v>
      </c>
      <c r="K251" t="s">
        <v>184</v>
      </c>
      <c r="L251" t="s">
        <v>123</v>
      </c>
      <c r="M251" t="s">
        <v>40</v>
      </c>
      <c r="N251" t="s">
        <v>73</v>
      </c>
      <c r="O251" s="4">
        <v>0</v>
      </c>
      <c r="P251" s="4">
        <v>-83900</v>
      </c>
      <c r="Q251" s="3">
        <v>42028</v>
      </c>
      <c r="R251" t="s">
        <v>65</v>
      </c>
      <c r="S251" t="s">
        <v>43</v>
      </c>
      <c r="T251" t="s">
        <v>56</v>
      </c>
      <c r="U251" t="s">
        <v>84</v>
      </c>
      <c r="V251" t="s">
        <v>129</v>
      </c>
      <c r="W251" t="s">
        <v>47</v>
      </c>
      <c r="X251">
        <v>12</v>
      </c>
      <c r="Y251">
        <v>3</v>
      </c>
      <c r="Z251" t="s">
        <v>68</v>
      </c>
      <c r="AA251">
        <v>1</v>
      </c>
      <c r="AB251">
        <v>3</v>
      </c>
      <c r="AC251" t="s">
        <v>55</v>
      </c>
      <c r="AD251" s="5">
        <v>46560</v>
      </c>
      <c r="AE251" s="4">
        <v>7760</v>
      </c>
      <c r="AF251" s="5">
        <v>7760</v>
      </c>
      <c r="AG251" s="4">
        <v>31040</v>
      </c>
      <c r="AH251" t="s">
        <v>87</v>
      </c>
      <c r="AI251" s="6" t="s">
        <v>153</v>
      </c>
      <c r="AJ251">
        <v>2012</v>
      </c>
      <c r="AK251" t="s">
        <v>68</v>
      </c>
      <c r="AL251" t="str">
        <f t="shared" si="9"/>
        <v>Medium</v>
      </c>
      <c r="AM251" t="str">
        <f t="shared" si="10"/>
        <v>Afternoon</v>
      </c>
      <c r="AN251">
        <f t="shared" si="11"/>
        <v>1995</v>
      </c>
    </row>
    <row r="252" spans="1:40" x14ac:dyDescent="0.25">
      <c r="A252">
        <v>1</v>
      </c>
      <c r="B252">
        <v>33</v>
      </c>
      <c r="C252">
        <v>162004</v>
      </c>
      <c r="D252" s="3">
        <v>34961</v>
      </c>
      <c r="E252" t="s">
        <v>71</v>
      </c>
      <c r="F252" t="s">
        <v>38</v>
      </c>
      <c r="G252">
        <v>500</v>
      </c>
      <c r="H252">
        <v>903.32</v>
      </c>
      <c r="I252" s="4">
        <v>0</v>
      </c>
      <c r="J252">
        <v>451184</v>
      </c>
      <c r="K252" t="s">
        <v>184</v>
      </c>
      <c r="L252" t="s">
        <v>106</v>
      </c>
      <c r="M252" t="s">
        <v>115</v>
      </c>
      <c r="N252" t="s">
        <v>113</v>
      </c>
      <c r="O252" s="4">
        <v>0</v>
      </c>
      <c r="P252" s="4">
        <v>0</v>
      </c>
      <c r="Q252" s="3">
        <v>42023</v>
      </c>
      <c r="R252" t="s">
        <v>65</v>
      </c>
      <c r="S252" t="s">
        <v>66</v>
      </c>
      <c r="T252" t="s">
        <v>56</v>
      </c>
      <c r="U252" t="s">
        <v>45</v>
      </c>
      <c r="V252" t="s">
        <v>67</v>
      </c>
      <c r="W252" t="s">
        <v>103</v>
      </c>
      <c r="X252">
        <v>1</v>
      </c>
      <c r="Y252">
        <v>3</v>
      </c>
      <c r="Z252" t="s">
        <v>55</v>
      </c>
      <c r="AA252">
        <v>1</v>
      </c>
      <c r="AB252">
        <v>0</v>
      </c>
      <c r="AC252" t="s">
        <v>55</v>
      </c>
      <c r="AD252" s="5">
        <v>31700</v>
      </c>
      <c r="AE252" s="4">
        <v>6340</v>
      </c>
      <c r="AF252" s="5">
        <v>3170</v>
      </c>
      <c r="AG252" s="4">
        <v>22190</v>
      </c>
      <c r="AH252" t="s">
        <v>94</v>
      </c>
      <c r="AI252" s="6" t="s">
        <v>111</v>
      </c>
      <c r="AJ252">
        <v>2006</v>
      </c>
      <c r="AK252" t="s">
        <v>68</v>
      </c>
      <c r="AL252" t="str">
        <f t="shared" si="9"/>
        <v>Low</v>
      </c>
      <c r="AM252" t="str">
        <f t="shared" si="10"/>
        <v>Night</v>
      </c>
      <c r="AN252">
        <f t="shared" si="11"/>
        <v>1995</v>
      </c>
    </row>
    <row r="253" spans="1:40" x14ac:dyDescent="0.25">
      <c r="A253">
        <v>208</v>
      </c>
      <c r="B253">
        <v>36</v>
      </c>
      <c r="C253">
        <v>467106</v>
      </c>
      <c r="D253" s="3">
        <v>34980</v>
      </c>
      <c r="E253" t="s">
        <v>37</v>
      </c>
      <c r="F253" t="s">
        <v>61</v>
      </c>
      <c r="G253">
        <v>2000</v>
      </c>
      <c r="H253">
        <v>1209.4100000000001</v>
      </c>
      <c r="I253" s="4">
        <v>5000000</v>
      </c>
      <c r="J253">
        <v>476185</v>
      </c>
      <c r="K253" t="s">
        <v>185</v>
      </c>
      <c r="L253" t="s">
        <v>123</v>
      </c>
      <c r="M253" t="s">
        <v>52</v>
      </c>
      <c r="N253" t="s">
        <v>97</v>
      </c>
      <c r="O253" s="4">
        <v>0</v>
      </c>
      <c r="P253" s="4">
        <v>0</v>
      </c>
      <c r="Q253" s="3">
        <v>42051</v>
      </c>
      <c r="R253" t="s">
        <v>65</v>
      </c>
      <c r="S253" t="s">
        <v>43</v>
      </c>
      <c r="T253" t="s">
        <v>89</v>
      </c>
      <c r="U253" t="s">
        <v>98</v>
      </c>
      <c r="V253" t="s">
        <v>67</v>
      </c>
      <c r="W253" t="s">
        <v>47</v>
      </c>
      <c r="X253">
        <v>15</v>
      </c>
      <c r="Y253">
        <v>3</v>
      </c>
      <c r="Z253" t="s">
        <v>48</v>
      </c>
      <c r="AA253">
        <v>0</v>
      </c>
      <c r="AB253">
        <v>1</v>
      </c>
      <c r="AC253" t="s">
        <v>55</v>
      </c>
      <c r="AD253" s="5">
        <v>62810</v>
      </c>
      <c r="AE253" s="4">
        <v>11420</v>
      </c>
      <c r="AF253" s="5">
        <v>11420</v>
      </c>
      <c r="AG253" s="4">
        <v>39970</v>
      </c>
      <c r="AH253" t="s">
        <v>87</v>
      </c>
      <c r="AI253" s="6" t="s">
        <v>153</v>
      </c>
      <c r="AJ253">
        <v>1999</v>
      </c>
      <c r="AK253" t="s">
        <v>68</v>
      </c>
      <c r="AL253" t="str">
        <f t="shared" si="9"/>
        <v>High</v>
      </c>
      <c r="AM253" t="str">
        <f t="shared" si="10"/>
        <v>Afternoon</v>
      </c>
      <c r="AN253">
        <f t="shared" si="11"/>
        <v>1995</v>
      </c>
    </row>
    <row r="254" spans="1:40" x14ac:dyDescent="0.25">
      <c r="A254">
        <v>235</v>
      </c>
      <c r="B254">
        <v>40</v>
      </c>
      <c r="C254">
        <v>682754</v>
      </c>
      <c r="D254" s="3">
        <v>34981</v>
      </c>
      <c r="E254" t="s">
        <v>71</v>
      </c>
      <c r="F254" t="s">
        <v>78</v>
      </c>
      <c r="G254">
        <v>500</v>
      </c>
      <c r="H254">
        <v>1398.94</v>
      </c>
      <c r="I254" s="4">
        <v>0</v>
      </c>
      <c r="J254">
        <v>613399</v>
      </c>
      <c r="K254" t="s">
        <v>185</v>
      </c>
      <c r="L254" t="s">
        <v>112</v>
      </c>
      <c r="M254" t="s">
        <v>40</v>
      </c>
      <c r="N254" t="s">
        <v>41</v>
      </c>
      <c r="O254" s="4">
        <v>0</v>
      </c>
      <c r="P254" s="4">
        <v>0</v>
      </c>
      <c r="Q254" s="3">
        <v>42028</v>
      </c>
      <c r="R254" t="s">
        <v>42</v>
      </c>
      <c r="S254" t="s">
        <v>43</v>
      </c>
      <c r="T254" t="s">
        <v>56</v>
      </c>
      <c r="U254" t="s">
        <v>109</v>
      </c>
      <c r="V254" t="s">
        <v>67</v>
      </c>
      <c r="W254" t="s">
        <v>58</v>
      </c>
      <c r="X254">
        <v>11</v>
      </c>
      <c r="Y254">
        <v>1</v>
      </c>
      <c r="Z254" t="s">
        <v>68</v>
      </c>
      <c r="AA254">
        <v>1</v>
      </c>
      <c r="AB254">
        <v>2</v>
      </c>
      <c r="AC254" t="s">
        <v>68</v>
      </c>
      <c r="AD254" s="5">
        <v>68300</v>
      </c>
      <c r="AE254" s="4">
        <v>6830</v>
      </c>
      <c r="AF254" s="5">
        <v>13660</v>
      </c>
      <c r="AG254" s="4">
        <v>47810</v>
      </c>
      <c r="AH254" t="s">
        <v>118</v>
      </c>
      <c r="AI254" s="6" t="s">
        <v>154</v>
      </c>
      <c r="AJ254">
        <v>2003</v>
      </c>
      <c r="AK254" t="s">
        <v>68</v>
      </c>
      <c r="AL254" t="str">
        <f t="shared" si="9"/>
        <v>Low</v>
      </c>
      <c r="AM254" t="str">
        <f t="shared" si="10"/>
        <v>Morning</v>
      </c>
      <c r="AN254">
        <f t="shared" si="11"/>
        <v>1995</v>
      </c>
    </row>
    <row r="255" spans="1:40" x14ac:dyDescent="0.25">
      <c r="A255">
        <v>63</v>
      </c>
      <c r="B255">
        <v>26</v>
      </c>
      <c r="C255">
        <v>550930</v>
      </c>
      <c r="D255" s="3">
        <v>34984</v>
      </c>
      <c r="E255" t="s">
        <v>71</v>
      </c>
      <c r="F255" t="s">
        <v>78</v>
      </c>
      <c r="G255">
        <v>500</v>
      </c>
      <c r="H255">
        <v>1500.04</v>
      </c>
      <c r="I255" s="4">
        <v>6000000</v>
      </c>
      <c r="J255">
        <v>613826</v>
      </c>
      <c r="K255" t="s">
        <v>185</v>
      </c>
      <c r="L255" t="s">
        <v>62</v>
      </c>
      <c r="M255" t="s">
        <v>40</v>
      </c>
      <c r="N255" t="s">
        <v>64</v>
      </c>
      <c r="O255" s="4">
        <v>0</v>
      </c>
      <c r="P255" s="4">
        <v>-36500</v>
      </c>
      <c r="Q255" s="3">
        <v>42048</v>
      </c>
      <c r="R255" t="s">
        <v>54</v>
      </c>
      <c r="S255" t="s">
        <v>55</v>
      </c>
      <c r="T255" t="s">
        <v>56</v>
      </c>
      <c r="U255" t="s">
        <v>45</v>
      </c>
      <c r="V255" t="s">
        <v>99</v>
      </c>
      <c r="W255" t="s">
        <v>120</v>
      </c>
      <c r="X255">
        <v>5</v>
      </c>
      <c r="Y255">
        <v>1</v>
      </c>
      <c r="Z255" t="s">
        <v>68</v>
      </c>
      <c r="AA255">
        <v>0</v>
      </c>
      <c r="AB255">
        <v>2</v>
      </c>
      <c r="AC255" t="s">
        <v>48</v>
      </c>
      <c r="AD255" s="5">
        <v>5160</v>
      </c>
      <c r="AE255" s="4">
        <v>860</v>
      </c>
      <c r="AF255" s="5">
        <v>860</v>
      </c>
      <c r="AG255" s="4">
        <v>3440</v>
      </c>
      <c r="AH255" t="s">
        <v>81</v>
      </c>
      <c r="AI255" s="6" t="s">
        <v>121</v>
      </c>
      <c r="AJ255">
        <v>2004</v>
      </c>
      <c r="AK255" t="s">
        <v>68</v>
      </c>
      <c r="AL255" t="str">
        <f t="shared" si="9"/>
        <v>Low</v>
      </c>
      <c r="AM255" t="str">
        <f t="shared" si="10"/>
        <v>Night</v>
      </c>
      <c r="AN255">
        <f t="shared" si="11"/>
        <v>1995</v>
      </c>
    </row>
    <row r="256" spans="1:40" x14ac:dyDescent="0.25">
      <c r="A256">
        <v>94</v>
      </c>
      <c r="B256">
        <v>32</v>
      </c>
      <c r="C256">
        <v>307195</v>
      </c>
      <c r="D256" s="3">
        <v>34990</v>
      </c>
      <c r="E256" t="s">
        <v>51</v>
      </c>
      <c r="F256" t="s">
        <v>78</v>
      </c>
      <c r="G256">
        <v>1000</v>
      </c>
      <c r="H256">
        <v>1414.74</v>
      </c>
      <c r="I256" s="4">
        <v>0</v>
      </c>
      <c r="J256">
        <v>464691</v>
      </c>
      <c r="K256" t="s">
        <v>184</v>
      </c>
      <c r="L256" t="s">
        <v>101</v>
      </c>
      <c r="M256" t="s">
        <v>131</v>
      </c>
      <c r="N256" t="s">
        <v>64</v>
      </c>
      <c r="O256" s="4">
        <v>0</v>
      </c>
      <c r="P256" s="4">
        <v>0</v>
      </c>
      <c r="Q256" s="3">
        <v>42057</v>
      </c>
      <c r="R256" t="s">
        <v>110</v>
      </c>
      <c r="S256" t="s">
        <v>55</v>
      </c>
      <c r="T256" t="s">
        <v>56</v>
      </c>
      <c r="U256" t="s">
        <v>80</v>
      </c>
      <c r="V256" t="s">
        <v>57</v>
      </c>
      <c r="W256" t="s">
        <v>58</v>
      </c>
      <c r="X256">
        <v>19</v>
      </c>
      <c r="Y256">
        <v>1</v>
      </c>
      <c r="Z256" t="s">
        <v>68</v>
      </c>
      <c r="AA256">
        <v>1</v>
      </c>
      <c r="AB256">
        <v>3</v>
      </c>
      <c r="AC256" t="s">
        <v>68</v>
      </c>
      <c r="AD256" s="5">
        <v>2400</v>
      </c>
      <c r="AE256" s="4">
        <v>300</v>
      </c>
      <c r="AF256" s="5">
        <v>300</v>
      </c>
      <c r="AG256" s="4">
        <v>1800</v>
      </c>
      <c r="AH256" t="s">
        <v>76</v>
      </c>
      <c r="AI256" s="6" t="s">
        <v>145</v>
      </c>
      <c r="AJ256">
        <v>2014</v>
      </c>
      <c r="AK256" t="s">
        <v>68</v>
      </c>
      <c r="AL256" t="str">
        <f t="shared" si="9"/>
        <v>Medium</v>
      </c>
      <c r="AM256" t="str">
        <f t="shared" si="10"/>
        <v>Evening</v>
      </c>
      <c r="AN256">
        <f t="shared" si="11"/>
        <v>1995</v>
      </c>
    </row>
    <row r="257" spans="1:40" x14ac:dyDescent="0.25">
      <c r="A257">
        <v>67</v>
      </c>
      <c r="B257">
        <v>29</v>
      </c>
      <c r="C257">
        <v>662256</v>
      </c>
      <c r="D257" s="3">
        <v>35016</v>
      </c>
      <c r="E257" t="s">
        <v>71</v>
      </c>
      <c r="F257" t="s">
        <v>38</v>
      </c>
      <c r="G257">
        <v>1000</v>
      </c>
      <c r="H257">
        <v>1861.43</v>
      </c>
      <c r="I257" s="4">
        <v>0</v>
      </c>
      <c r="J257">
        <v>461514</v>
      </c>
      <c r="K257" t="s">
        <v>185</v>
      </c>
      <c r="L257" t="s">
        <v>106</v>
      </c>
      <c r="M257" t="s">
        <v>131</v>
      </c>
      <c r="N257" t="s">
        <v>41</v>
      </c>
      <c r="O257" s="4">
        <v>60400</v>
      </c>
      <c r="P257" s="4">
        <v>-67800</v>
      </c>
      <c r="Q257" s="3">
        <v>42019</v>
      </c>
      <c r="R257" t="s">
        <v>42</v>
      </c>
      <c r="S257" t="s">
        <v>66</v>
      </c>
      <c r="T257" t="s">
        <v>44</v>
      </c>
      <c r="U257" t="s">
        <v>98</v>
      </c>
      <c r="V257" t="s">
        <v>46</v>
      </c>
      <c r="W257" t="s">
        <v>47</v>
      </c>
      <c r="X257">
        <v>16</v>
      </c>
      <c r="Y257">
        <v>1</v>
      </c>
      <c r="Z257" t="s">
        <v>68</v>
      </c>
      <c r="AA257">
        <v>0</v>
      </c>
      <c r="AB257">
        <v>3</v>
      </c>
      <c r="AC257" t="s">
        <v>48</v>
      </c>
      <c r="AD257" s="5">
        <v>63800</v>
      </c>
      <c r="AE257" s="4">
        <v>6380</v>
      </c>
      <c r="AF257" s="5">
        <v>6380</v>
      </c>
      <c r="AG257" s="4">
        <v>51040</v>
      </c>
      <c r="AH257" t="s">
        <v>49</v>
      </c>
      <c r="AI257" s="6" t="s">
        <v>50</v>
      </c>
      <c r="AJ257">
        <v>1998</v>
      </c>
      <c r="AK257" t="s">
        <v>48</v>
      </c>
      <c r="AL257" t="str">
        <f t="shared" si="9"/>
        <v>Medium</v>
      </c>
      <c r="AM257" t="str">
        <f t="shared" si="10"/>
        <v>Afternoon</v>
      </c>
      <c r="AN257">
        <f t="shared" si="11"/>
        <v>1995</v>
      </c>
    </row>
    <row r="258" spans="1:40" x14ac:dyDescent="0.25">
      <c r="A258">
        <v>199</v>
      </c>
      <c r="B258">
        <v>41</v>
      </c>
      <c r="C258">
        <v>657045</v>
      </c>
      <c r="D258" s="3">
        <v>35037</v>
      </c>
      <c r="E258" t="s">
        <v>37</v>
      </c>
      <c r="F258" t="s">
        <v>38</v>
      </c>
      <c r="G258">
        <v>1000</v>
      </c>
      <c r="H258">
        <v>895.83</v>
      </c>
      <c r="I258" s="4">
        <v>0</v>
      </c>
      <c r="J258">
        <v>452597</v>
      </c>
      <c r="K258" t="s">
        <v>184</v>
      </c>
      <c r="L258" t="s">
        <v>79</v>
      </c>
      <c r="M258" t="s">
        <v>63</v>
      </c>
      <c r="N258" t="s">
        <v>41</v>
      </c>
      <c r="O258" s="4">
        <v>0</v>
      </c>
      <c r="P258" s="4">
        <v>0</v>
      </c>
      <c r="Q258" s="3">
        <v>42046</v>
      </c>
      <c r="R258" t="s">
        <v>42</v>
      </c>
      <c r="S258" t="s">
        <v>66</v>
      </c>
      <c r="T258" t="s">
        <v>56</v>
      </c>
      <c r="U258" t="s">
        <v>109</v>
      </c>
      <c r="V258" t="s">
        <v>99</v>
      </c>
      <c r="W258" t="s">
        <v>75</v>
      </c>
      <c r="X258">
        <v>10</v>
      </c>
      <c r="Y258">
        <v>1</v>
      </c>
      <c r="Z258" t="s">
        <v>68</v>
      </c>
      <c r="AA258">
        <v>1</v>
      </c>
      <c r="AB258">
        <v>2</v>
      </c>
      <c r="AC258" t="s">
        <v>68</v>
      </c>
      <c r="AD258" s="5">
        <v>30100</v>
      </c>
      <c r="AE258" s="4">
        <v>3010</v>
      </c>
      <c r="AF258" s="5">
        <v>0</v>
      </c>
      <c r="AG258" s="4">
        <v>27090</v>
      </c>
      <c r="AH258" t="s">
        <v>76</v>
      </c>
      <c r="AI258" s="6" t="s">
        <v>149</v>
      </c>
      <c r="AJ258">
        <v>1999</v>
      </c>
      <c r="AK258" t="s">
        <v>68</v>
      </c>
      <c r="AL258" t="str">
        <f t="shared" ref="AL258:AL321" si="12">IF(G258 &lt;= 1000, IF(G258 &lt;= 500, "Low", "Medium"), "High")</f>
        <v>Medium</v>
      </c>
      <c r="AM258" t="str">
        <f t="shared" ref="AM258:AM321" si="13">IF(X258 &lt; 6, "Night", IF(X258 &lt; 12, "Morning", IF(X258 &lt; 18, "Afternoon", "Evening")))</f>
        <v>Morning</v>
      </c>
      <c r="AN258">
        <f t="shared" ref="AN258:AN321" si="14">YEAR(D258)</f>
        <v>1995</v>
      </c>
    </row>
    <row r="259" spans="1:40" x14ac:dyDescent="0.25">
      <c r="A259">
        <v>293</v>
      </c>
      <c r="B259">
        <v>49</v>
      </c>
      <c r="C259">
        <v>569245</v>
      </c>
      <c r="D259" s="3">
        <v>35038</v>
      </c>
      <c r="E259" t="s">
        <v>71</v>
      </c>
      <c r="F259" t="s">
        <v>61</v>
      </c>
      <c r="G259">
        <v>2000</v>
      </c>
      <c r="H259">
        <v>1239.06</v>
      </c>
      <c r="I259" s="4">
        <v>0</v>
      </c>
      <c r="J259">
        <v>439360</v>
      </c>
      <c r="K259" t="s">
        <v>184</v>
      </c>
      <c r="L259" t="s">
        <v>123</v>
      </c>
      <c r="M259" t="s">
        <v>115</v>
      </c>
      <c r="N259" t="s">
        <v>41</v>
      </c>
      <c r="O259" s="4">
        <v>34900</v>
      </c>
      <c r="P259" s="4">
        <v>0</v>
      </c>
      <c r="Q259" s="3">
        <v>42014</v>
      </c>
      <c r="R259" t="s">
        <v>42</v>
      </c>
      <c r="S259" t="s">
        <v>74</v>
      </c>
      <c r="T259" t="s">
        <v>89</v>
      </c>
      <c r="U259" t="s">
        <v>45</v>
      </c>
      <c r="V259" t="s">
        <v>46</v>
      </c>
      <c r="W259" t="s">
        <v>58</v>
      </c>
      <c r="X259">
        <v>19</v>
      </c>
      <c r="Y259">
        <v>1</v>
      </c>
      <c r="Z259" t="s">
        <v>55</v>
      </c>
      <c r="AA259">
        <v>1</v>
      </c>
      <c r="AB259">
        <v>1</v>
      </c>
      <c r="AC259" t="s">
        <v>55</v>
      </c>
      <c r="AD259" s="5">
        <v>57310</v>
      </c>
      <c r="AE259" s="4">
        <v>5210</v>
      </c>
      <c r="AF259" s="5">
        <v>10420</v>
      </c>
      <c r="AG259" s="4">
        <v>41680</v>
      </c>
      <c r="AH259" t="s">
        <v>143</v>
      </c>
      <c r="AI259" s="6" t="s">
        <v>144</v>
      </c>
      <c r="AJ259">
        <v>2002</v>
      </c>
      <c r="AK259" t="s">
        <v>68</v>
      </c>
      <c r="AL259" t="str">
        <f t="shared" si="12"/>
        <v>High</v>
      </c>
      <c r="AM259" t="str">
        <f t="shared" si="13"/>
        <v>Evening</v>
      </c>
      <c r="AN259">
        <f t="shared" si="14"/>
        <v>1995</v>
      </c>
    </row>
    <row r="260" spans="1:40" x14ac:dyDescent="0.25">
      <c r="A260">
        <v>1</v>
      </c>
      <c r="B260">
        <v>33</v>
      </c>
      <c r="C260">
        <v>388616</v>
      </c>
      <c r="D260" s="3">
        <v>35039</v>
      </c>
      <c r="E260" t="s">
        <v>37</v>
      </c>
      <c r="F260" t="s">
        <v>38</v>
      </c>
      <c r="G260">
        <v>2000</v>
      </c>
      <c r="H260">
        <v>1391.63</v>
      </c>
      <c r="I260" s="4">
        <v>0</v>
      </c>
      <c r="J260">
        <v>466390</v>
      </c>
      <c r="K260" t="s">
        <v>185</v>
      </c>
      <c r="L260" t="s">
        <v>79</v>
      </c>
      <c r="M260" t="s">
        <v>63</v>
      </c>
      <c r="N260" t="s">
        <v>41</v>
      </c>
      <c r="O260" s="4">
        <v>61200</v>
      </c>
      <c r="P260" s="4">
        <v>0</v>
      </c>
      <c r="Q260" s="3">
        <v>42061</v>
      </c>
      <c r="R260" t="s">
        <v>42</v>
      </c>
      <c r="S260" t="s">
        <v>43</v>
      </c>
      <c r="T260" t="s">
        <v>89</v>
      </c>
      <c r="U260" t="s">
        <v>98</v>
      </c>
      <c r="V260" t="s">
        <v>67</v>
      </c>
      <c r="W260" t="s">
        <v>47</v>
      </c>
      <c r="X260">
        <v>23</v>
      </c>
      <c r="Y260">
        <v>1</v>
      </c>
      <c r="Z260" t="s">
        <v>48</v>
      </c>
      <c r="AA260">
        <v>0</v>
      </c>
      <c r="AB260">
        <v>3</v>
      </c>
      <c r="AC260" t="s">
        <v>68</v>
      </c>
      <c r="AD260" s="5">
        <v>69400</v>
      </c>
      <c r="AE260" s="4">
        <v>6940</v>
      </c>
      <c r="AF260" s="5">
        <v>6940</v>
      </c>
      <c r="AG260" s="4">
        <v>55520</v>
      </c>
      <c r="AH260" t="s">
        <v>59</v>
      </c>
      <c r="AI260" s="6" t="s">
        <v>135</v>
      </c>
      <c r="AJ260">
        <v>2000</v>
      </c>
      <c r="AK260" t="s">
        <v>68</v>
      </c>
      <c r="AL260" t="str">
        <f t="shared" si="12"/>
        <v>High</v>
      </c>
      <c r="AM260" t="str">
        <f t="shared" si="13"/>
        <v>Evening</v>
      </c>
      <c r="AN260">
        <f t="shared" si="14"/>
        <v>1995</v>
      </c>
    </row>
    <row r="261" spans="1:40" x14ac:dyDescent="0.25">
      <c r="A261">
        <v>271</v>
      </c>
      <c r="B261">
        <v>40</v>
      </c>
      <c r="C261">
        <v>873114</v>
      </c>
      <c r="D261" s="3">
        <v>35040</v>
      </c>
      <c r="E261" t="s">
        <v>71</v>
      </c>
      <c r="F261" t="s">
        <v>61</v>
      </c>
      <c r="G261">
        <v>1000</v>
      </c>
      <c r="H261">
        <v>1251.6500000000001</v>
      </c>
      <c r="I261" s="4">
        <v>0</v>
      </c>
      <c r="J261">
        <v>433683</v>
      </c>
      <c r="K261" t="s">
        <v>184</v>
      </c>
      <c r="L261" t="s">
        <v>79</v>
      </c>
      <c r="M261" t="s">
        <v>92</v>
      </c>
      <c r="N261" t="s">
        <v>97</v>
      </c>
      <c r="O261" s="4">
        <v>71200</v>
      </c>
      <c r="P261" s="4">
        <v>0</v>
      </c>
      <c r="Q261" s="3">
        <v>42054</v>
      </c>
      <c r="R261" t="s">
        <v>110</v>
      </c>
      <c r="S261" t="s">
        <v>55</v>
      </c>
      <c r="T261" t="s">
        <v>56</v>
      </c>
      <c r="U261" t="s">
        <v>80</v>
      </c>
      <c r="V261" t="s">
        <v>67</v>
      </c>
      <c r="W261" t="s">
        <v>100</v>
      </c>
      <c r="X261">
        <v>6</v>
      </c>
      <c r="Y261">
        <v>1</v>
      </c>
      <c r="Z261" t="s">
        <v>68</v>
      </c>
      <c r="AA261">
        <v>0</v>
      </c>
      <c r="AB261">
        <v>0</v>
      </c>
      <c r="AC261" t="s">
        <v>68</v>
      </c>
      <c r="AD261" s="5">
        <v>3080</v>
      </c>
      <c r="AE261" s="4">
        <v>560</v>
      </c>
      <c r="AF261" s="5">
        <v>280</v>
      </c>
      <c r="AG261" s="4">
        <v>2240</v>
      </c>
      <c r="AH261" t="s">
        <v>90</v>
      </c>
      <c r="AI261" s="6" t="s">
        <v>107</v>
      </c>
      <c r="AJ261">
        <v>2012</v>
      </c>
      <c r="AK261" t="s">
        <v>68</v>
      </c>
      <c r="AL261" t="str">
        <f t="shared" si="12"/>
        <v>Medium</v>
      </c>
      <c r="AM261" t="str">
        <f t="shared" si="13"/>
        <v>Morning</v>
      </c>
      <c r="AN261">
        <f t="shared" si="14"/>
        <v>1995</v>
      </c>
    </row>
    <row r="262" spans="1:40" x14ac:dyDescent="0.25">
      <c r="A262">
        <v>25</v>
      </c>
      <c r="B262">
        <v>38</v>
      </c>
      <c r="C262">
        <v>944953</v>
      </c>
      <c r="D262" s="3">
        <v>35040</v>
      </c>
      <c r="E262" t="s">
        <v>37</v>
      </c>
      <c r="F262" t="s">
        <v>38</v>
      </c>
      <c r="G262">
        <v>1000</v>
      </c>
      <c r="H262">
        <v>1540.91</v>
      </c>
      <c r="I262" s="4">
        <v>7000000</v>
      </c>
      <c r="J262">
        <v>608807</v>
      </c>
      <c r="K262" t="s">
        <v>185</v>
      </c>
      <c r="L262" t="s">
        <v>112</v>
      </c>
      <c r="M262" t="s">
        <v>131</v>
      </c>
      <c r="N262" t="s">
        <v>97</v>
      </c>
      <c r="O262" s="4">
        <v>40900</v>
      </c>
      <c r="P262" s="4">
        <v>0</v>
      </c>
      <c r="Q262" s="3">
        <v>42059</v>
      </c>
      <c r="R262" t="s">
        <v>54</v>
      </c>
      <c r="S262" t="s">
        <v>55</v>
      </c>
      <c r="T262" t="s">
        <v>142</v>
      </c>
      <c r="U262" t="s">
        <v>80</v>
      </c>
      <c r="V262" t="s">
        <v>57</v>
      </c>
      <c r="W262" t="s">
        <v>103</v>
      </c>
      <c r="X262">
        <v>0</v>
      </c>
      <c r="Y262">
        <v>1</v>
      </c>
      <c r="Z262" t="s">
        <v>68</v>
      </c>
      <c r="AA262">
        <v>1</v>
      </c>
      <c r="AB262">
        <v>1</v>
      </c>
      <c r="AC262" t="s">
        <v>48</v>
      </c>
      <c r="AD262" s="5">
        <v>4320</v>
      </c>
      <c r="AE262" s="4">
        <v>480</v>
      </c>
      <c r="AF262" s="5">
        <v>960</v>
      </c>
      <c r="AG262" s="4">
        <v>2880</v>
      </c>
      <c r="AH262" t="s">
        <v>94</v>
      </c>
      <c r="AI262" s="6" t="s">
        <v>130</v>
      </c>
      <c r="AJ262">
        <v>1995</v>
      </c>
      <c r="AK262" t="s">
        <v>68</v>
      </c>
      <c r="AL262" t="str">
        <f t="shared" si="12"/>
        <v>Medium</v>
      </c>
      <c r="AM262" t="str">
        <f t="shared" si="13"/>
        <v>Night</v>
      </c>
      <c r="AN262">
        <f t="shared" si="14"/>
        <v>1995</v>
      </c>
    </row>
    <row r="263" spans="1:40" x14ac:dyDescent="0.25">
      <c r="A263">
        <v>105</v>
      </c>
      <c r="B263">
        <v>28</v>
      </c>
      <c r="C263">
        <v>866805</v>
      </c>
      <c r="D263" s="3">
        <v>35046</v>
      </c>
      <c r="E263" t="s">
        <v>37</v>
      </c>
      <c r="F263" t="s">
        <v>38</v>
      </c>
      <c r="G263">
        <v>500</v>
      </c>
      <c r="H263">
        <v>1082.3599999999999</v>
      </c>
      <c r="I263" s="4">
        <v>0</v>
      </c>
      <c r="J263">
        <v>452216</v>
      </c>
      <c r="K263" t="s">
        <v>184</v>
      </c>
      <c r="L263" t="s">
        <v>79</v>
      </c>
      <c r="M263" t="s">
        <v>85</v>
      </c>
      <c r="N263" t="s">
        <v>64</v>
      </c>
      <c r="O263" s="4">
        <v>0</v>
      </c>
      <c r="P263" s="4">
        <v>0</v>
      </c>
      <c r="Q263" s="3">
        <v>42028</v>
      </c>
      <c r="R263" t="s">
        <v>65</v>
      </c>
      <c r="S263" t="s">
        <v>66</v>
      </c>
      <c r="T263" t="s">
        <v>44</v>
      </c>
      <c r="U263" t="s">
        <v>84</v>
      </c>
      <c r="V263" t="s">
        <v>46</v>
      </c>
      <c r="W263" t="s">
        <v>58</v>
      </c>
      <c r="X263">
        <v>12</v>
      </c>
      <c r="Y263">
        <v>3</v>
      </c>
      <c r="Z263" t="s">
        <v>68</v>
      </c>
      <c r="AA263">
        <v>2</v>
      </c>
      <c r="AB263">
        <v>2</v>
      </c>
      <c r="AC263" t="s">
        <v>68</v>
      </c>
      <c r="AD263" s="5">
        <v>60500</v>
      </c>
      <c r="AE263" s="4">
        <v>12100</v>
      </c>
      <c r="AF263" s="5">
        <v>6050</v>
      </c>
      <c r="AG263" s="4">
        <v>42350</v>
      </c>
      <c r="AH263" t="s">
        <v>90</v>
      </c>
      <c r="AI263" s="6" t="s">
        <v>91</v>
      </c>
      <c r="AJ263">
        <v>1995</v>
      </c>
      <c r="AK263" t="s">
        <v>68</v>
      </c>
      <c r="AL263" t="str">
        <f t="shared" si="12"/>
        <v>Low</v>
      </c>
      <c r="AM263" t="str">
        <f t="shared" si="13"/>
        <v>Afternoon</v>
      </c>
      <c r="AN263">
        <f t="shared" si="14"/>
        <v>1995</v>
      </c>
    </row>
    <row r="264" spans="1:40" x14ac:dyDescent="0.25">
      <c r="A264">
        <v>300</v>
      </c>
      <c r="B264">
        <v>49</v>
      </c>
      <c r="C264">
        <v>795847</v>
      </c>
      <c r="D264" s="3">
        <v>35050</v>
      </c>
      <c r="E264" t="s">
        <v>71</v>
      </c>
      <c r="F264" t="s">
        <v>61</v>
      </c>
      <c r="G264">
        <v>1000</v>
      </c>
      <c r="H264">
        <v>1441.21</v>
      </c>
      <c r="I264" s="4">
        <v>0</v>
      </c>
      <c r="J264">
        <v>609322</v>
      </c>
      <c r="K264" t="s">
        <v>184</v>
      </c>
      <c r="L264" t="s">
        <v>62</v>
      </c>
      <c r="M264" t="s">
        <v>134</v>
      </c>
      <c r="N264" t="s">
        <v>97</v>
      </c>
      <c r="O264" s="4">
        <v>0</v>
      </c>
      <c r="P264" s="4">
        <v>0</v>
      </c>
      <c r="Q264" s="3">
        <v>42008</v>
      </c>
      <c r="R264" t="s">
        <v>54</v>
      </c>
      <c r="S264" t="s">
        <v>55</v>
      </c>
      <c r="T264" t="s">
        <v>142</v>
      </c>
      <c r="U264" t="s">
        <v>80</v>
      </c>
      <c r="V264" t="s">
        <v>46</v>
      </c>
      <c r="W264" t="s">
        <v>47</v>
      </c>
      <c r="X264">
        <v>3</v>
      </c>
      <c r="Y264">
        <v>1</v>
      </c>
      <c r="Z264" t="s">
        <v>68</v>
      </c>
      <c r="AA264">
        <v>1</v>
      </c>
      <c r="AB264">
        <v>0</v>
      </c>
      <c r="AC264" t="s">
        <v>68</v>
      </c>
      <c r="AD264" s="5">
        <v>7080</v>
      </c>
      <c r="AE264" s="4">
        <v>1180</v>
      </c>
      <c r="AF264" s="5">
        <v>1180</v>
      </c>
      <c r="AG264" s="4">
        <v>4720</v>
      </c>
      <c r="AH264" t="s">
        <v>87</v>
      </c>
      <c r="AI264" s="6" t="s">
        <v>117</v>
      </c>
      <c r="AJ264">
        <v>2001</v>
      </c>
      <c r="AK264" t="s">
        <v>68</v>
      </c>
      <c r="AL264" t="str">
        <f t="shared" si="12"/>
        <v>Medium</v>
      </c>
      <c r="AM264" t="str">
        <f t="shared" si="13"/>
        <v>Night</v>
      </c>
      <c r="AN264">
        <f t="shared" si="14"/>
        <v>1995</v>
      </c>
    </row>
    <row r="265" spans="1:40" x14ac:dyDescent="0.25">
      <c r="A265">
        <v>254</v>
      </c>
      <c r="B265">
        <v>41</v>
      </c>
      <c r="C265">
        <v>496067</v>
      </c>
      <c r="D265" s="3">
        <v>35055</v>
      </c>
      <c r="E265" t="s">
        <v>71</v>
      </c>
      <c r="F265" t="s">
        <v>38</v>
      </c>
      <c r="G265">
        <v>500</v>
      </c>
      <c r="H265">
        <v>1581.27</v>
      </c>
      <c r="I265" s="4">
        <v>5000000</v>
      </c>
      <c r="J265">
        <v>603827</v>
      </c>
      <c r="K265" t="s">
        <v>184</v>
      </c>
      <c r="L265" t="s">
        <v>62</v>
      </c>
      <c r="M265" t="s">
        <v>122</v>
      </c>
      <c r="N265" t="s">
        <v>64</v>
      </c>
      <c r="O265" s="4">
        <v>42200</v>
      </c>
      <c r="P265" s="4">
        <v>-48000</v>
      </c>
      <c r="Q265" s="3">
        <v>42011</v>
      </c>
      <c r="R265" t="s">
        <v>42</v>
      </c>
      <c r="S265" t="s">
        <v>74</v>
      </c>
      <c r="T265" t="s">
        <v>56</v>
      </c>
      <c r="U265" t="s">
        <v>45</v>
      </c>
      <c r="V265" t="s">
        <v>67</v>
      </c>
      <c r="W265" t="s">
        <v>58</v>
      </c>
      <c r="X265">
        <v>8</v>
      </c>
      <c r="Y265">
        <v>1</v>
      </c>
      <c r="Z265" t="s">
        <v>48</v>
      </c>
      <c r="AA265">
        <v>2</v>
      </c>
      <c r="AB265">
        <v>2</v>
      </c>
      <c r="AC265" t="s">
        <v>68</v>
      </c>
      <c r="AD265" s="5">
        <v>63470</v>
      </c>
      <c r="AE265" s="4">
        <v>5770</v>
      </c>
      <c r="AF265" s="5">
        <v>11540</v>
      </c>
      <c r="AG265" s="4">
        <v>46160</v>
      </c>
      <c r="AH265" t="s">
        <v>132</v>
      </c>
      <c r="AI265" s="6" t="s">
        <v>148</v>
      </c>
      <c r="AJ265">
        <v>1999</v>
      </c>
      <c r="AK265" t="s">
        <v>68</v>
      </c>
      <c r="AL265" t="str">
        <f t="shared" si="12"/>
        <v>Low</v>
      </c>
      <c r="AM265" t="str">
        <f t="shared" si="13"/>
        <v>Morning</v>
      </c>
      <c r="AN265">
        <f t="shared" si="14"/>
        <v>1995</v>
      </c>
    </row>
    <row r="266" spans="1:40" x14ac:dyDescent="0.25">
      <c r="A266">
        <v>148</v>
      </c>
      <c r="B266">
        <v>36</v>
      </c>
      <c r="C266">
        <v>211578</v>
      </c>
      <c r="D266" s="3">
        <v>35068</v>
      </c>
      <c r="E266" t="s">
        <v>71</v>
      </c>
      <c r="F266" t="s">
        <v>78</v>
      </c>
      <c r="G266">
        <v>1000</v>
      </c>
      <c r="H266">
        <v>1236.32</v>
      </c>
      <c r="I266" s="4">
        <v>5000000</v>
      </c>
      <c r="J266">
        <v>616929</v>
      </c>
      <c r="K266" t="s">
        <v>184</v>
      </c>
      <c r="L266" t="s">
        <v>39</v>
      </c>
      <c r="M266" t="s">
        <v>131</v>
      </c>
      <c r="N266" t="s">
        <v>64</v>
      </c>
      <c r="O266" s="4">
        <v>55100</v>
      </c>
      <c r="P266" s="4">
        <v>0</v>
      </c>
      <c r="Q266" s="3">
        <v>42014</v>
      </c>
      <c r="R266" t="s">
        <v>42</v>
      </c>
      <c r="S266" t="s">
        <v>43</v>
      </c>
      <c r="T266" t="s">
        <v>89</v>
      </c>
      <c r="U266" t="s">
        <v>45</v>
      </c>
      <c r="V266" t="s">
        <v>129</v>
      </c>
      <c r="W266" t="s">
        <v>120</v>
      </c>
      <c r="X266">
        <v>0</v>
      </c>
      <c r="Y266">
        <v>1</v>
      </c>
      <c r="Z266" t="s">
        <v>68</v>
      </c>
      <c r="AA266">
        <v>2</v>
      </c>
      <c r="AB266">
        <v>0</v>
      </c>
      <c r="AC266" t="s">
        <v>68</v>
      </c>
      <c r="AD266" s="5">
        <v>61050</v>
      </c>
      <c r="AE266" s="4">
        <v>5550</v>
      </c>
      <c r="AF266" s="5">
        <v>11100</v>
      </c>
      <c r="AG266" s="4">
        <v>44400</v>
      </c>
      <c r="AH266" t="s">
        <v>69</v>
      </c>
      <c r="AI266" s="6" t="s">
        <v>114</v>
      </c>
      <c r="AJ266">
        <v>2009</v>
      </c>
      <c r="AK266" t="s">
        <v>68</v>
      </c>
      <c r="AL266" t="str">
        <f t="shared" si="12"/>
        <v>Medium</v>
      </c>
      <c r="AM266" t="str">
        <f t="shared" si="13"/>
        <v>Night</v>
      </c>
      <c r="AN266">
        <f t="shared" si="14"/>
        <v>1996</v>
      </c>
    </row>
    <row r="267" spans="1:40" x14ac:dyDescent="0.25">
      <c r="A267">
        <v>196</v>
      </c>
      <c r="B267">
        <v>36</v>
      </c>
      <c r="C267">
        <v>602410</v>
      </c>
      <c r="D267" s="3">
        <v>35080</v>
      </c>
      <c r="E267" t="s">
        <v>51</v>
      </c>
      <c r="F267" t="s">
        <v>38</v>
      </c>
      <c r="G267">
        <v>2000</v>
      </c>
      <c r="H267">
        <v>1463.07</v>
      </c>
      <c r="I267" s="4">
        <v>0</v>
      </c>
      <c r="J267">
        <v>615611</v>
      </c>
      <c r="K267" t="s">
        <v>185</v>
      </c>
      <c r="L267" t="s">
        <v>39</v>
      </c>
      <c r="M267" t="s">
        <v>72</v>
      </c>
      <c r="N267" t="s">
        <v>64</v>
      </c>
      <c r="O267" s="4">
        <v>0</v>
      </c>
      <c r="P267" s="4">
        <v>0</v>
      </c>
      <c r="Q267" s="3">
        <v>42028</v>
      </c>
      <c r="R267" t="s">
        <v>54</v>
      </c>
      <c r="S267" t="s">
        <v>55</v>
      </c>
      <c r="T267" t="s">
        <v>142</v>
      </c>
      <c r="U267" t="s">
        <v>45</v>
      </c>
      <c r="V267" t="s">
        <v>93</v>
      </c>
      <c r="W267" t="s">
        <v>86</v>
      </c>
      <c r="X267">
        <v>3</v>
      </c>
      <c r="Y267">
        <v>1</v>
      </c>
      <c r="Z267" t="s">
        <v>55</v>
      </c>
      <c r="AA267">
        <v>1</v>
      </c>
      <c r="AB267">
        <v>1</v>
      </c>
      <c r="AC267" t="s">
        <v>68</v>
      </c>
      <c r="AD267" s="5">
        <v>5300</v>
      </c>
      <c r="AE267" s="4">
        <v>530</v>
      </c>
      <c r="AF267" s="5">
        <v>530</v>
      </c>
      <c r="AG267" s="4">
        <v>4240</v>
      </c>
      <c r="AH267" t="s">
        <v>136</v>
      </c>
      <c r="AI267" s="6" t="s">
        <v>155</v>
      </c>
      <c r="AJ267">
        <v>2001</v>
      </c>
      <c r="AK267" t="s">
        <v>48</v>
      </c>
      <c r="AL267" t="str">
        <f t="shared" si="12"/>
        <v>High</v>
      </c>
      <c r="AM267" t="str">
        <f t="shared" si="13"/>
        <v>Night</v>
      </c>
      <c r="AN267">
        <f t="shared" si="14"/>
        <v>1996</v>
      </c>
    </row>
    <row r="268" spans="1:40" x14ac:dyDescent="0.25">
      <c r="A268">
        <v>24</v>
      </c>
      <c r="B268">
        <v>33</v>
      </c>
      <c r="C268">
        <v>649082</v>
      </c>
      <c r="D268" s="3">
        <v>35083</v>
      </c>
      <c r="E268" t="s">
        <v>71</v>
      </c>
      <c r="F268" t="s">
        <v>78</v>
      </c>
      <c r="G268">
        <v>1000</v>
      </c>
      <c r="H268">
        <v>1922.84</v>
      </c>
      <c r="I268" s="4">
        <v>0</v>
      </c>
      <c r="J268">
        <v>431277</v>
      </c>
      <c r="K268" t="s">
        <v>184</v>
      </c>
      <c r="L268" t="s">
        <v>106</v>
      </c>
      <c r="M268" t="s">
        <v>52</v>
      </c>
      <c r="N268" t="s">
        <v>97</v>
      </c>
      <c r="O268" s="4">
        <v>0</v>
      </c>
      <c r="P268" s="4">
        <v>-45200</v>
      </c>
      <c r="Q268" s="3">
        <v>42028</v>
      </c>
      <c r="R268" t="s">
        <v>42</v>
      </c>
      <c r="S268" t="s">
        <v>43</v>
      </c>
      <c r="T268" t="s">
        <v>89</v>
      </c>
      <c r="U268" t="s">
        <v>45</v>
      </c>
      <c r="V268" t="s">
        <v>93</v>
      </c>
      <c r="W268" t="s">
        <v>103</v>
      </c>
      <c r="X268">
        <v>0</v>
      </c>
      <c r="Y268">
        <v>1</v>
      </c>
      <c r="Z268" t="s">
        <v>55</v>
      </c>
      <c r="AA268">
        <v>2</v>
      </c>
      <c r="AB268">
        <v>1</v>
      </c>
      <c r="AC268" t="s">
        <v>68</v>
      </c>
      <c r="AD268" s="5">
        <v>46800</v>
      </c>
      <c r="AE268" s="4">
        <v>4680</v>
      </c>
      <c r="AF268" s="5">
        <v>9360</v>
      </c>
      <c r="AG268" s="4">
        <v>32760</v>
      </c>
      <c r="AH268" t="s">
        <v>136</v>
      </c>
      <c r="AI268" s="6" t="s">
        <v>137</v>
      </c>
      <c r="AJ268">
        <v>2002</v>
      </c>
      <c r="AK268" t="s">
        <v>68</v>
      </c>
      <c r="AL268" t="str">
        <f t="shared" si="12"/>
        <v>Medium</v>
      </c>
      <c r="AM268" t="str">
        <f t="shared" si="13"/>
        <v>Night</v>
      </c>
      <c r="AN268">
        <f t="shared" si="14"/>
        <v>1996</v>
      </c>
    </row>
    <row r="269" spans="1:40" x14ac:dyDescent="0.25">
      <c r="A269">
        <v>57</v>
      </c>
      <c r="B269">
        <v>25</v>
      </c>
      <c r="C269">
        <v>907113</v>
      </c>
      <c r="D269" s="3">
        <v>35084</v>
      </c>
      <c r="E269" t="s">
        <v>71</v>
      </c>
      <c r="F269" t="s">
        <v>78</v>
      </c>
      <c r="G269">
        <v>2000</v>
      </c>
      <c r="H269">
        <v>1143.06</v>
      </c>
      <c r="I269" s="4">
        <v>0</v>
      </c>
      <c r="J269">
        <v>469363</v>
      </c>
      <c r="K269" t="s">
        <v>184</v>
      </c>
      <c r="L269" t="s">
        <v>101</v>
      </c>
      <c r="M269" t="s">
        <v>83</v>
      </c>
      <c r="N269" t="s">
        <v>64</v>
      </c>
      <c r="O269" s="4">
        <v>63100</v>
      </c>
      <c r="P269" s="4">
        <v>-54100</v>
      </c>
      <c r="Q269" s="3">
        <v>42020</v>
      </c>
      <c r="R269" t="s">
        <v>65</v>
      </c>
      <c r="S269" t="s">
        <v>74</v>
      </c>
      <c r="T269" t="s">
        <v>89</v>
      </c>
      <c r="U269" t="s">
        <v>109</v>
      </c>
      <c r="V269" t="s">
        <v>57</v>
      </c>
      <c r="W269" t="s">
        <v>58</v>
      </c>
      <c r="X269">
        <v>0</v>
      </c>
      <c r="Y269">
        <v>3</v>
      </c>
      <c r="Z269" t="s">
        <v>68</v>
      </c>
      <c r="AA269">
        <v>0</v>
      </c>
      <c r="AB269">
        <v>1</v>
      </c>
      <c r="AC269" t="s">
        <v>48</v>
      </c>
      <c r="AD269" s="5">
        <v>72900</v>
      </c>
      <c r="AE269" s="4">
        <v>14580</v>
      </c>
      <c r="AF269" s="5">
        <v>14580</v>
      </c>
      <c r="AG269" s="4">
        <v>43740</v>
      </c>
      <c r="AH269" t="s">
        <v>87</v>
      </c>
      <c r="AI269" s="6" t="s">
        <v>117</v>
      </c>
      <c r="AJ269">
        <v>2010</v>
      </c>
      <c r="AK269" t="s">
        <v>68</v>
      </c>
      <c r="AL269" t="str">
        <f t="shared" si="12"/>
        <v>High</v>
      </c>
      <c r="AM269" t="str">
        <f t="shared" si="13"/>
        <v>Night</v>
      </c>
      <c r="AN269">
        <f t="shared" si="14"/>
        <v>1996</v>
      </c>
    </row>
    <row r="270" spans="1:40" x14ac:dyDescent="0.25">
      <c r="A270">
        <v>259</v>
      </c>
      <c r="B270">
        <v>42</v>
      </c>
      <c r="C270">
        <v>382394</v>
      </c>
      <c r="D270" s="3">
        <v>35087</v>
      </c>
      <c r="E270" t="s">
        <v>37</v>
      </c>
      <c r="F270" t="s">
        <v>61</v>
      </c>
      <c r="G270">
        <v>2000</v>
      </c>
      <c r="H270">
        <v>1170.53</v>
      </c>
      <c r="I270" s="4">
        <v>0</v>
      </c>
      <c r="J270">
        <v>465667</v>
      </c>
      <c r="K270" t="s">
        <v>184</v>
      </c>
      <c r="L270" t="s">
        <v>62</v>
      </c>
      <c r="M270" t="s">
        <v>72</v>
      </c>
      <c r="N270" t="s">
        <v>97</v>
      </c>
      <c r="O270" s="4">
        <v>65000</v>
      </c>
      <c r="P270" s="4">
        <v>-49200</v>
      </c>
      <c r="Q270" s="3">
        <v>42016</v>
      </c>
      <c r="R270" t="s">
        <v>65</v>
      </c>
      <c r="S270" t="s">
        <v>66</v>
      </c>
      <c r="T270" t="s">
        <v>89</v>
      </c>
      <c r="U270" t="s">
        <v>84</v>
      </c>
      <c r="V270" t="s">
        <v>93</v>
      </c>
      <c r="W270" t="s">
        <v>103</v>
      </c>
      <c r="X270">
        <v>17</v>
      </c>
      <c r="Y270">
        <v>3</v>
      </c>
      <c r="Z270" t="s">
        <v>68</v>
      </c>
      <c r="AA270">
        <v>1</v>
      </c>
      <c r="AB270">
        <v>2</v>
      </c>
      <c r="AC270" t="s">
        <v>48</v>
      </c>
      <c r="AD270" s="5">
        <v>62590</v>
      </c>
      <c r="AE270" s="4">
        <v>5690</v>
      </c>
      <c r="AF270" s="5">
        <v>11380</v>
      </c>
      <c r="AG270" s="4">
        <v>45520</v>
      </c>
      <c r="AH270" t="s">
        <v>87</v>
      </c>
      <c r="AI270" s="6" t="s">
        <v>88</v>
      </c>
      <c r="AJ270">
        <v>2006</v>
      </c>
      <c r="AK270" t="s">
        <v>68</v>
      </c>
      <c r="AL270" t="str">
        <f t="shared" si="12"/>
        <v>High</v>
      </c>
      <c r="AM270" t="str">
        <f t="shared" si="13"/>
        <v>Afternoon</v>
      </c>
      <c r="AN270">
        <f t="shared" si="14"/>
        <v>1996</v>
      </c>
    </row>
    <row r="271" spans="1:40" x14ac:dyDescent="0.25">
      <c r="A271">
        <v>294</v>
      </c>
      <c r="B271">
        <v>49</v>
      </c>
      <c r="C271">
        <v>756870</v>
      </c>
      <c r="D271" s="3">
        <v>35090</v>
      </c>
      <c r="E271" t="s">
        <v>51</v>
      </c>
      <c r="F271" t="s">
        <v>78</v>
      </c>
      <c r="G271">
        <v>500</v>
      </c>
      <c r="H271">
        <v>1135.43</v>
      </c>
      <c r="I271" s="4">
        <v>0</v>
      </c>
      <c r="J271">
        <v>442604</v>
      </c>
      <c r="K271" t="s">
        <v>185</v>
      </c>
      <c r="L271" t="s">
        <v>101</v>
      </c>
      <c r="M271" t="s">
        <v>134</v>
      </c>
      <c r="N271" t="s">
        <v>64</v>
      </c>
      <c r="O271" s="4">
        <v>22700</v>
      </c>
      <c r="P271" s="4">
        <v>0</v>
      </c>
      <c r="Q271" s="3">
        <v>42039</v>
      </c>
      <c r="R271" t="s">
        <v>65</v>
      </c>
      <c r="S271" t="s">
        <v>43</v>
      </c>
      <c r="T271" t="s">
        <v>89</v>
      </c>
      <c r="U271" t="s">
        <v>45</v>
      </c>
      <c r="V271" t="s">
        <v>93</v>
      </c>
      <c r="W271" t="s">
        <v>47</v>
      </c>
      <c r="X271">
        <v>23</v>
      </c>
      <c r="Y271">
        <v>3</v>
      </c>
      <c r="Z271" t="s">
        <v>48</v>
      </c>
      <c r="AA271">
        <v>1</v>
      </c>
      <c r="AB271">
        <v>1</v>
      </c>
      <c r="AC271" t="s">
        <v>48</v>
      </c>
      <c r="AD271" s="5">
        <v>42900</v>
      </c>
      <c r="AE271" s="4">
        <v>3900</v>
      </c>
      <c r="AF271" s="5">
        <v>3900</v>
      </c>
      <c r="AG271" s="4">
        <v>35100</v>
      </c>
      <c r="AH271" t="s">
        <v>76</v>
      </c>
      <c r="AI271" s="6" t="s">
        <v>149</v>
      </c>
      <c r="AJ271">
        <v>2010</v>
      </c>
      <c r="AK271" t="s">
        <v>68</v>
      </c>
      <c r="AL271" t="str">
        <f t="shared" si="12"/>
        <v>Low</v>
      </c>
      <c r="AM271" t="str">
        <f t="shared" si="13"/>
        <v>Evening</v>
      </c>
      <c r="AN271">
        <f t="shared" si="14"/>
        <v>1996</v>
      </c>
    </row>
    <row r="272" spans="1:40" x14ac:dyDescent="0.25">
      <c r="A272">
        <v>237</v>
      </c>
      <c r="B272">
        <v>40</v>
      </c>
      <c r="C272">
        <v>736882</v>
      </c>
      <c r="D272" s="3">
        <v>35097</v>
      </c>
      <c r="E272" t="s">
        <v>51</v>
      </c>
      <c r="F272" t="s">
        <v>61</v>
      </c>
      <c r="G272">
        <v>1000</v>
      </c>
      <c r="H272">
        <v>883.31</v>
      </c>
      <c r="I272" s="4">
        <v>0</v>
      </c>
      <c r="J272">
        <v>434733</v>
      </c>
      <c r="K272" t="s">
        <v>185</v>
      </c>
      <c r="L272" t="s">
        <v>112</v>
      </c>
      <c r="M272" t="s">
        <v>40</v>
      </c>
      <c r="N272" t="s">
        <v>41</v>
      </c>
      <c r="O272" s="4">
        <v>0</v>
      </c>
      <c r="P272" s="4">
        <v>-53500</v>
      </c>
      <c r="Q272" s="3">
        <v>42059</v>
      </c>
      <c r="R272" t="s">
        <v>42</v>
      </c>
      <c r="S272" t="s">
        <v>66</v>
      </c>
      <c r="T272" t="s">
        <v>56</v>
      </c>
      <c r="U272" t="s">
        <v>98</v>
      </c>
      <c r="V272" t="s">
        <v>57</v>
      </c>
      <c r="W272" t="s">
        <v>58</v>
      </c>
      <c r="X272">
        <v>6</v>
      </c>
      <c r="Y272">
        <v>1</v>
      </c>
      <c r="Z272" t="s">
        <v>68</v>
      </c>
      <c r="AA272">
        <v>1</v>
      </c>
      <c r="AB272">
        <v>3</v>
      </c>
      <c r="AC272" t="s">
        <v>68</v>
      </c>
      <c r="AD272" s="5">
        <v>77880</v>
      </c>
      <c r="AE272" s="4">
        <v>7080</v>
      </c>
      <c r="AF272" s="5">
        <v>14160</v>
      </c>
      <c r="AG272" s="4">
        <v>56640</v>
      </c>
      <c r="AH272" t="s">
        <v>104</v>
      </c>
      <c r="AI272" s="6" t="s">
        <v>128</v>
      </c>
      <c r="AJ272">
        <v>2005</v>
      </c>
      <c r="AK272" t="s">
        <v>68</v>
      </c>
      <c r="AL272" t="str">
        <f t="shared" si="12"/>
        <v>Medium</v>
      </c>
      <c r="AM272" t="str">
        <f t="shared" si="13"/>
        <v>Morning</v>
      </c>
      <c r="AN272">
        <f t="shared" si="14"/>
        <v>1996</v>
      </c>
    </row>
    <row r="273" spans="1:40" x14ac:dyDescent="0.25">
      <c r="A273">
        <v>61</v>
      </c>
      <c r="B273">
        <v>24</v>
      </c>
      <c r="C273">
        <v>265026</v>
      </c>
      <c r="D273" s="3">
        <v>35103</v>
      </c>
      <c r="E273" t="s">
        <v>51</v>
      </c>
      <c r="F273" t="s">
        <v>61</v>
      </c>
      <c r="G273">
        <v>500</v>
      </c>
      <c r="H273">
        <v>922.67</v>
      </c>
      <c r="I273" s="4">
        <v>0</v>
      </c>
      <c r="J273">
        <v>473611</v>
      </c>
      <c r="K273" t="s">
        <v>184</v>
      </c>
      <c r="L273" t="s">
        <v>112</v>
      </c>
      <c r="M273" t="s">
        <v>96</v>
      </c>
      <c r="N273" t="s">
        <v>53</v>
      </c>
      <c r="O273" s="4">
        <v>47400</v>
      </c>
      <c r="P273" s="4">
        <v>0</v>
      </c>
      <c r="Q273" s="3">
        <v>42016</v>
      </c>
      <c r="R273" t="s">
        <v>65</v>
      </c>
      <c r="S273" t="s">
        <v>66</v>
      </c>
      <c r="T273" t="s">
        <v>44</v>
      </c>
      <c r="U273" t="s">
        <v>109</v>
      </c>
      <c r="V273" t="s">
        <v>46</v>
      </c>
      <c r="W273" t="s">
        <v>103</v>
      </c>
      <c r="X273">
        <v>15</v>
      </c>
      <c r="Y273">
        <v>3</v>
      </c>
      <c r="Z273" t="s">
        <v>48</v>
      </c>
      <c r="AA273">
        <v>2</v>
      </c>
      <c r="AB273">
        <v>1</v>
      </c>
      <c r="AC273" t="s">
        <v>55</v>
      </c>
      <c r="AD273" s="5">
        <v>65520</v>
      </c>
      <c r="AE273" s="4">
        <v>9360</v>
      </c>
      <c r="AF273" s="5">
        <v>9360</v>
      </c>
      <c r="AG273" s="4">
        <v>46800</v>
      </c>
      <c r="AH273" t="s">
        <v>94</v>
      </c>
      <c r="AI273" s="6" t="s">
        <v>111</v>
      </c>
      <c r="AJ273">
        <v>2011</v>
      </c>
      <c r="AK273" t="s">
        <v>48</v>
      </c>
      <c r="AL273" t="str">
        <f t="shared" si="12"/>
        <v>Low</v>
      </c>
      <c r="AM273" t="str">
        <f t="shared" si="13"/>
        <v>Afternoon</v>
      </c>
      <c r="AN273">
        <f t="shared" si="14"/>
        <v>1996</v>
      </c>
    </row>
    <row r="274" spans="1:40" x14ac:dyDescent="0.25">
      <c r="A274">
        <v>218</v>
      </c>
      <c r="B274">
        <v>43</v>
      </c>
      <c r="C274">
        <v>737483</v>
      </c>
      <c r="D274" s="3">
        <v>35109</v>
      </c>
      <c r="E274" t="s">
        <v>71</v>
      </c>
      <c r="F274" t="s">
        <v>38</v>
      </c>
      <c r="G274">
        <v>500</v>
      </c>
      <c r="H274">
        <v>1521.55</v>
      </c>
      <c r="I274" s="4">
        <v>0</v>
      </c>
      <c r="J274">
        <v>477856</v>
      </c>
      <c r="K274" t="s">
        <v>184</v>
      </c>
      <c r="L274" t="s">
        <v>79</v>
      </c>
      <c r="M274" t="s">
        <v>96</v>
      </c>
      <c r="N274" t="s">
        <v>53</v>
      </c>
      <c r="O274" s="4">
        <v>61100</v>
      </c>
      <c r="P274" s="4">
        <v>-64500</v>
      </c>
      <c r="Q274" s="3">
        <v>42006</v>
      </c>
      <c r="R274" t="s">
        <v>42</v>
      </c>
      <c r="S274" t="s">
        <v>66</v>
      </c>
      <c r="T274" t="s">
        <v>44</v>
      </c>
      <c r="U274" t="s">
        <v>84</v>
      </c>
      <c r="V274" t="s">
        <v>46</v>
      </c>
      <c r="W274" t="s">
        <v>100</v>
      </c>
      <c r="X274">
        <v>18</v>
      </c>
      <c r="Y274">
        <v>1</v>
      </c>
      <c r="Z274" t="s">
        <v>55</v>
      </c>
      <c r="AA274">
        <v>1</v>
      </c>
      <c r="AB274">
        <v>3</v>
      </c>
      <c r="AC274" t="s">
        <v>48</v>
      </c>
      <c r="AD274" s="5">
        <v>68200</v>
      </c>
      <c r="AE274" s="4">
        <v>13640</v>
      </c>
      <c r="AF274" s="5">
        <v>6820</v>
      </c>
      <c r="AG274" s="4">
        <v>47740</v>
      </c>
      <c r="AH274" t="s">
        <v>69</v>
      </c>
      <c r="AI274" s="6" t="s">
        <v>70</v>
      </c>
      <c r="AJ274">
        <v>2003</v>
      </c>
      <c r="AK274" t="s">
        <v>48</v>
      </c>
      <c r="AL274" t="str">
        <f t="shared" si="12"/>
        <v>Low</v>
      </c>
      <c r="AM274" t="str">
        <f t="shared" si="13"/>
        <v>Evening</v>
      </c>
      <c r="AN274">
        <f t="shared" si="14"/>
        <v>1996</v>
      </c>
    </row>
    <row r="275" spans="1:40" x14ac:dyDescent="0.25">
      <c r="A275">
        <v>407</v>
      </c>
      <c r="B275">
        <v>55</v>
      </c>
      <c r="C275">
        <v>193213</v>
      </c>
      <c r="D275" s="3">
        <v>35135</v>
      </c>
      <c r="E275" t="s">
        <v>37</v>
      </c>
      <c r="F275" t="s">
        <v>61</v>
      </c>
      <c r="G275">
        <v>1000</v>
      </c>
      <c r="H275">
        <v>1250.08</v>
      </c>
      <c r="I275" s="4">
        <v>5000000</v>
      </c>
      <c r="J275">
        <v>474598</v>
      </c>
      <c r="K275" t="s">
        <v>184</v>
      </c>
      <c r="L275" t="s">
        <v>62</v>
      </c>
      <c r="M275" t="s">
        <v>83</v>
      </c>
      <c r="N275" t="s">
        <v>97</v>
      </c>
      <c r="O275" s="4">
        <v>0</v>
      </c>
      <c r="P275" s="4">
        <v>-57700</v>
      </c>
      <c r="Q275" s="3">
        <v>42043</v>
      </c>
      <c r="R275" t="s">
        <v>65</v>
      </c>
      <c r="S275" t="s">
        <v>43</v>
      </c>
      <c r="T275" t="s">
        <v>89</v>
      </c>
      <c r="U275" t="s">
        <v>45</v>
      </c>
      <c r="V275" t="s">
        <v>93</v>
      </c>
      <c r="W275" t="s">
        <v>75</v>
      </c>
      <c r="X275">
        <v>0</v>
      </c>
      <c r="Y275">
        <v>3</v>
      </c>
      <c r="Z275" t="s">
        <v>55</v>
      </c>
      <c r="AA275">
        <v>2</v>
      </c>
      <c r="AB275">
        <v>3</v>
      </c>
      <c r="AC275" t="s">
        <v>48</v>
      </c>
      <c r="AD275" s="5">
        <v>68160</v>
      </c>
      <c r="AE275" s="4">
        <v>11360</v>
      </c>
      <c r="AF275" s="5">
        <v>11360</v>
      </c>
      <c r="AG275" s="4">
        <v>45440</v>
      </c>
      <c r="AH275" t="s">
        <v>104</v>
      </c>
      <c r="AI275" s="6" t="s">
        <v>128</v>
      </c>
      <c r="AJ275">
        <v>2010</v>
      </c>
      <c r="AK275" t="s">
        <v>68</v>
      </c>
      <c r="AL275" t="str">
        <f t="shared" si="12"/>
        <v>Medium</v>
      </c>
      <c r="AM275" t="str">
        <f t="shared" si="13"/>
        <v>Night</v>
      </c>
      <c r="AN275">
        <f t="shared" si="14"/>
        <v>1996</v>
      </c>
    </row>
    <row r="276" spans="1:40" x14ac:dyDescent="0.25">
      <c r="A276">
        <v>225</v>
      </c>
      <c r="B276">
        <v>39</v>
      </c>
      <c r="C276">
        <v>607259</v>
      </c>
      <c r="D276" s="3">
        <v>35163</v>
      </c>
      <c r="E276" t="s">
        <v>37</v>
      </c>
      <c r="F276" t="s">
        <v>38</v>
      </c>
      <c r="G276">
        <v>500</v>
      </c>
      <c r="H276">
        <v>1390.72</v>
      </c>
      <c r="I276" s="4">
        <v>0</v>
      </c>
      <c r="J276">
        <v>448949</v>
      </c>
      <c r="K276" t="s">
        <v>185</v>
      </c>
      <c r="L276" t="s">
        <v>101</v>
      </c>
      <c r="M276" t="s">
        <v>83</v>
      </c>
      <c r="N276" t="s">
        <v>53</v>
      </c>
      <c r="O276" s="4">
        <v>83900</v>
      </c>
      <c r="P276" s="4">
        <v>-52100</v>
      </c>
      <c r="Q276" s="3">
        <v>42055</v>
      </c>
      <c r="R276" t="s">
        <v>110</v>
      </c>
      <c r="S276" t="s">
        <v>55</v>
      </c>
      <c r="T276" t="s">
        <v>142</v>
      </c>
      <c r="U276" t="s">
        <v>80</v>
      </c>
      <c r="V276" t="s">
        <v>46</v>
      </c>
      <c r="W276" t="s">
        <v>120</v>
      </c>
      <c r="X276">
        <v>6</v>
      </c>
      <c r="Y276">
        <v>1</v>
      </c>
      <c r="Z276" t="s">
        <v>48</v>
      </c>
      <c r="AA276">
        <v>2</v>
      </c>
      <c r="AB276">
        <v>1</v>
      </c>
      <c r="AC276" t="s">
        <v>48</v>
      </c>
      <c r="AD276" s="5">
        <v>5830</v>
      </c>
      <c r="AE276" s="4">
        <v>1060</v>
      </c>
      <c r="AF276" s="5">
        <v>530</v>
      </c>
      <c r="AG276" s="4">
        <v>4240</v>
      </c>
      <c r="AH276" t="s">
        <v>87</v>
      </c>
      <c r="AI276" s="6" t="s">
        <v>88</v>
      </c>
      <c r="AJ276">
        <v>2011</v>
      </c>
      <c r="AK276" t="s">
        <v>68</v>
      </c>
      <c r="AL276" t="str">
        <f t="shared" si="12"/>
        <v>Low</v>
      </c>
      <c r="AM276" t="str">
        <f t="shared" si="13"/>
        <v>Morning</v>
      </c>
      <c r="AN276">
        <f t="shared" si="14"/>
        <v>1996</v>
      </c>
    </row>
    <row r="277" spans="1:40" x14ac:dyDescent="0.25">
      <c r="A277">
        <v>259</v>
      </c>
      <c r="B277">
        <v>44</v>
      </c>
      <c r="C277">
        <v>831668</v>
      </c>
      <c r="D277" s="3">
        <v>35165</v>
      </c>
      <c r="E277" t="s">
        <v>37</v>
      </c>
      <c r="F277" t="s">
        <v>38</v>
      </c>
      <c r="G277">
        <v>2000</v>
      </c>
      <c r="H277">
        <v>1655.79</v>
      </c>
      <c r="I277" s="4">
        <v>0</v>
      </c>
      <c r="J277">
        <v>454529</v>
      </c>
      <c r="K277" t="s">
        <v>184</v>
      </c>
      <c r="L277" t="s">
        <v>101</v>
      </c>
      <c r="M277" t="s">
        <v>102</v>
      </c>
      <c r="N277" t="s">
        <v>41</v>
      </c>
      <c r="O277" s="4">
        <v>0</v>
      </c>
      <c r="P277" s="4">
        <v>0</v>
      </c>
      <c r="Q277" s="3">
        <v>42019</v>
      </c>
      <c r="R277" t="s">
        <v>42</v>
      </c>
      <c r="S277" t="s">
        <v>74</v>
      </c>
      <c r="T277" t="s">
        <v>56</v>
      </c>
      <c r="U277" t="s">
        <v>98</v>
      </c>
      <c r="V277" t="s">
        <v>67</v>
      </c>
      <c r="W277" t="s">
        <v>103</v>
      </c>
      <c r="X277">
        <v>8</v>
      </c>
      <c r="Y277">
        <v>1</v>
      </c>
      <c r="Z277" t="s">
        <v>48</v>
      </c>
      <c r="AA277">
        <v>0</v>
      </c>
      <c r="AB277">
        <v>0</v>
      </c>
      <c r="AC277" t="s">
        <v>48</v>
      </c>
      <c r="AD277" s="5">
        <v>105820</v>
      </c>
      <c r="AE277" s="4">
        <v>16280</v>
      </c>
      <c r="AF277" s="5">
        <v>16280</v>
      </c>
      <c r="AG277" s="4">
        <v>73260</v>
      </c>
      <c r="AH277" t="s">
        <v>90</v>
      </c>
      <c r="AI277" s="6" t="s">
        <v>107</v>
      </c>
      <c r="AJ277">
        <v>2002</v>
      </c>
      <c r="AK277" t="s">
        <v>68</v>
      </c>
      <c r="AL277" t="str">
        <f t="shared" si="12"/>
        <v>High</v>
      </c>
      <c r="AM277" t="str">
        <f t="shared" si="13"/>
        <v>Morning</v>
      </c>
      <c r="AN277">
        <f t="shared" si="14"/>
        <v>1996</v>
      </c>
    </row>
    <row r="278" spans="1:40" x14ac:dyDescent="0.25">
      <c r="A278">
        <v>238</v>
      </c>
      <c r="B278">
        <v>43</v>
      </c>
      <c r="C278">
        <v>444035</v>
      </c>
      <c r="D278" s="3">
        <v>35196</v>
      </c>
      <c r="E278" t="s">
        <v>37</v>
      </c>
      <c r="F278" t="s">
        <v>38</v>
      </c>
      <c r="G278">
        <v>1000</v>
      </c>
      <c r="H278">
        <v>1524.45</v>
      </c>
      <c r="I278" s="4">
        <v>4000000</v>
      </c>
      <c r="J278">
        <v>607458</v>
      </c>
      <c r="K278" t="s">
        <v>185</v>
      </c>
      <c r="L278" t="s">
        <v>106</v>
      </c>
      <c r="M278" t="s">
        <v>122</v>
      </c>
      <c r="N278" t="s">
        <v>97</v>
      </c>
      <c r="O278" s="4">
        <v>0</v>
      </c>
      <c r="P278" s="4">
        <v>-44800</v>
      </c>
      <c r="Q278" s="3">
        <v>42051</v>
      </c>
      <c r="R278" t="s">
        <v>65</v>
      </c>
      <c r="S278" t="s">
        <v>66</v>
      </c>
      <c r="T278" t="s">
        <v>89</v>
      </c>
      <c r="U278" t="s">
        <v>109</v>
      </c>
      <c r="V278" t="s">
        <v>99</v>
      </c>
      <c r="W278" t="s">
        <v>100</v>
      </c>
      <c r="X278">
        <v>21</v>
      </c>
      <c r="Y278">
        <v>4</v>
      </c>
      <c r="Z278" t="s">
        <v>68</v>
      </c>
      <c r="AA278">
        <v>0</v>
      </c>
      <c r="AB278">
        <v>0</v>
      </c>
      <c r="AC278" t="s">
        <v>68</v>
      </c>
      <c r="AD278" s="5">
        <v>42700</v>
      </c>
      <c r="AE278" s="4">
        <v>4270</v>
      </c>
      <c r="AF278" s="5">
        <v>4270</v>
      </c>
      <c r="AG278" s="4">
        <v>34160</v>
      </c>
      <c r="AH278" t="s">
        <v>49</v>
      </c>
      <c r="AI278" s="6" t="s">
        <v>50</v>
      </c>
      <c r="AJ278">
        <v>1995</v>
      </c>
      <c r="AK278" t="s">
        <v>48</v>
      </c>
      <c r="AL278" t="str">
        <f t="shared" si="12"/>
        <v>Medium</v>
      </c>
      <c r="AM278" t="str">
        <f t="shared" si="13"/>
        <v>Evening</v>
      </c>
      <c r="AN278">
        <f t="shared" si="14"/>
        <v>1996</v>
      </c>
    </row>
    <row r="279" spans="1:40" x14ac:dyDescent="0.25">
      <c r="A279">
        <v>241</v>
      </c>
      <c r="B279">
        <v>39</v>
      </c>
      <c r="C279">
        <v>896890</v>
      </c>
      <c r="D279" s="3">
        <v>35220</v>
      </c>
      <c r="E279" t="s">
        <v>71</v>
      </c>
      <c r="F279" t="s">
        <v>38</v>
      </c>
      <c r="G279">
        <v>2000</v>
      </c>
      <c r="H279">
        <v>1042.26</v>
      </c>
      <c r="I279" s="4">
        <v>0</v>
      </c>
      <c r="J279">
        <v>464107</v>
      </c>
      <c r="K279" t="s">
        <v>185</v>
      </c>
      <c r="L279" t="s">
        <v>123</v>
      </c>
      <c r="M279" t="s">
        <v>63</v>
      </c>
      <c r="N279" t="s">
        <v>41</v>
      </c>
      <c r="O279" s="4">
        <v>0</v>
      </c>
      <c r="P279" s="4">
        <v>0</v>
      </c>
      <c r="Q279" s="3">
        <v>42035</v>
      </c>
      <c r="R279" t="s">
        <v>65</v>
      </c>
      <c r="S279" t="s">
        <v>66</v>
      </c>
      <c r="T279" t="s">
        <v>89</v>
      </c>
      <c r="U279" t="s">
        <v>109</v>
      </c>
      <c r="V279" t="s">
        <v>93</v>
      </c>
      <c r="W279" t="s">
        <v>103</v>
      </c>
      <c r="X279">
        <v>21</v>
      </c>
      <c r="Y279">
        <v>3</v>
      </c>
      <c r="Z279" t="s">
        <v>68</v>
      </c>
      <c r="AA279">
        <v>1</v>
      </c>
      <c r="AB279">
        <v>2</v>
      </c>
      <c r="AC279" t="s">
        <v>55</v>
      </c>
      <c r="AD279" s="5">
        <v>19080</v>
      </c>
      <c r="AE279" s="4">
        <v>4240</v>
      </c>
      <c r="AF279" s="5">
        <v>2120</v>
      </c>
      <c r="AG279" s="4">
        <v>12720</v>
      </c>
      <c r="AH279" t="s">
        <v>49</v>
      </c>
      <c r="AI279" s="6">
        <v>93</v>
      </c>
      <c r="AJ279">
        <v>1995</v>
      </c>
      <c r="AK279" t="s">
        <v>68</v>
      </c>
      <c r="AL279" t="str">
        <f t="shared" si="12"/>
        <v>High</v>
      </c>
      <c r="AM279" t="str">
        <f t="shared" si="13"/>
        <v>Evening</v>
      </c>
      <c r="AN279">
        <f t="shared" si="14"/>
        <v>1996</v>
      </c>
    </row>
    <row r="280" spans="1:40" x14ac:dyDescent="0.25">
      <c r="A280">
        <v>328</v>
      </c>
      <c r="B280">
        <v>46</v>
      </c>
      <c r="C280">
        <v>174701</v>
      </c>
      <c r="D280" s="3">
        <v>35235</v>
      </c>
      <c r="E280" t="s">
        <v>71</v>
      </c>
      <c r="F280" t="s">
        <v>78</v>
      </c>
      <c r="G280">
        <v>500</v>
      </c>
      <c r="H280">
        <v>1314.6</v>
      </c>
      <c r="I280" s="4">
        <v>0</v>
      </c>
      <c r="J280">
        <v>458139</v>
      </c>
      <c r="K280" t="s">
        <v>184</v>
      </c>
      <c r="L280" t="s">
        <v>39</v>
      </c>
      <c r="M280" t="s">
        <v>85</v>
      </c>
      <c r="N280" t="s">
        <v>113</v>
      </c>
      <c r="O280" s="4">
        <v>24800</v>
      </c>
      <c r="P280" s="4">
        <v>0</v>
      </c>
      <c r="Q280" s="3">
        <v>42058</v>
      </c>
      <c r="R280" t="s">
        <v>42</v>
      </c>
      <c r="S280" t="s">
        <v>66</v>
      </c>
      <c r="T280" t="s">
        <v>89</v>
      </c>
      <c r="U280" t="s">
        <v>98</v>
      </c>
      <c r="V280" t="s">
        <v>93</v>
      </c>
      <c r="W280" t="s">
        <v>100</v>
      </c>
      <c r="X280">
        <v>0</v>
      </c>
      <c r="Y280">
        <v>1</v>
      </c>
      <c r="Z280" t="s">
        <v>55</v>
      </c>
      <c r="AA280">
        <v>2</v>
      </c>
      <c r="AB280">
        <v>3</v>
      </c>
      <c r="AC280" t="s">
        <v>55</v>
      </c>
      <c r="AD280" s="5">
        <v>70290</v>
      </c>
      <c r="AE280" s="4">
        <v>12780</v>
      </c>
      <c r="AF280" s="5">
        <v>6390</v>
      </c>
      <c r="AG280" s="4">
        <v>51120</v>
      </c>
      <c r="AH280" t="s">
        <v>49</v>
      </c>
      <c r="AI280" s="6" t="s">
        <v>50</v>
      </c>
      <c r="AJ280">
        <v>1998</v>
      </c>
      <c r="AK280" t="s">
        <v>48</v>
      </c>
      <c r="AL280" t="str">
        <f t="shared" si="12"/>
        <v>Low</v>
      </c>
      <c r="AM280" t="str">
        <f t="shared" si="13"/>
        <v>Night</v>
      </c>
      <c r="AN280">
        <f t="shared" si="14"/>
        <v>1996</v>
      </c>
    </row>
    <row r="281" spans="1:40" x14ac:dyDescent="0.25">
      <c r="A281">
        <v>197</v>
      </c>
      <c r="B281">
        <v>41</v>
      </c>
      <c r="C281">
        <v>500639</v>
      </c>
      <c r="D281" s="3">
        <v>35243</v>
      </c>
      <c r="E281" t="s">
        <v>37</v>
      </c>
      <c r="F281" t="s">
        <v>78</v>
      </c>
      <c r="G281">
        <v>1000</v>
      </c>
      <c r="H281">
        <v>1324.78</v>
      </c>
      <c r="I281" s="4">
        <v>0</v>
      </c>
      <c r="J281">
        <v>478640</v>
      </c>
      <c r="K281" t="s">
        <v>184</v>
      </c>
      <c r="L281" t="s">
        <v>62</v>
      </c>
      <c r="M281" t="s">
        <v>85</v>
      </c>
      <c r="N281" t="s">
        <v>113</v>
      </c>
      <c r="O281" s="4">
        <v>0</v>
      </c>
      <c r="P281" s="4">
        <v>-64500</v>
      </c>
      <c r="Q281" s="3">
        <v>42014</v>
      </c>
      <c r="R281" t="s">
        <v>42</v>
      </c>
      <c r="S281" t="s">
        <v>74</v>
      </c>
      <c r="T281" t="s">
        <v>44</v>
      </c>
      <c r="U281" t="s">
        <v>45</v>
      </c>
      <c r="V281" t="s">
        <v>99</v>
      </c>
      <c r="W281" t="s">
        <v>120</v>
      </c>
      <c r="X281">
        <v>6</v>
      </c>
      <c r="Y281">
        <v>1</v>
      </c>
      <c r="Z281" t="s">
        <v>68</v>
      </c>
      <c r="AA281">
        <v>2</v>
      </c>
      <c r="AB281">
        <v>2</v>
      </c>
      <c r="AC281" t="s">
        <v>48</v>
      </c>
      <c r="AD281" s="5">
        <v>76400</v>
      </c>
      <c r="AE281" s="4">
        <v>15280</v>
      </c>
      <c r="AF281" s="5">
        <v>7640</v>
      </c>
      <c r="AG281" s="4">
        <v>53480</v>
      </c>
      <c r="AH281" t="s">
        <v>143</v>
      </c>
      <c r="AI281" s="6" t="s">
        <v>151</v>
      </c>
      <c r="AJ281">
        <v>1997</v>
      </c>
      <c r="AK281" t="s">
        <v>48</v>
      </c>
      <c r="AL281" t="str">
        <f t="shared" si="12"/>
        <v>Medium</v>
      </c>
      <c r="AM281" t="str">
        <f t="shared" si="13"/>
        <v>Morning</v>
      </c>
      <c r="AN281">
        <f t="shared" si="14"/>
        <v>1996</v>
      </c>
    </row>
    <row r="282" spans="1:40" x14ac:dyDescent="0.25">
      <c r="A282">
        <v>263</v>
      </c>
      <c r="B282">
        <v>43</v>
      </c>
      <c r="C282">
        <v>458829</v>
      </c>
      <c r="D282" s="3">
        <v>35252</v>
      </c>
      <c r="E282" t="s">
        <v>51</v>
      </c>
      <c r="F282" t="s">
        <v>78</v>
      </c>
      <c r="G282">
        <v>1000</v>
      </c>
      <c r="H282">
        <v>1294.04</v>
      </c>
      <c r="I282" s="4">
        <v>0</v>
      </c>
      <c r="J282">
        <v>602670</v>
      </c>
      <c r="K282" t="s">
        <v>184</v>
      </c>
      <c r="L282" t="s">
        <v>101</v>
      </c>
      <c r="M282" t="s">
        <v>122</v>
      </c>
      <c r="N282" t="s">
        <v>113</v>
      </c>
      <c r="O282" s="4">
        <v>0</v>
      </c>
      <c r="P282" s="4">
        <v>0</v>
      </c>
      <c r="Q282" s="3">
        <v>42012</v>
      </c>
      <c r="R282" t="s">
        <v>42</v>
      </c>
      <c r="S282" t="s">
        <v>66</v>
      </c>
      <c r="T282" t="s">
        <v>56</v>
      </c>
      <c r="U282" t="s">
        <v>84</v>
      </c>
      <c r="V282" t="s">
        <v>46</v>
      </c>
      <c r="W282" t="s">
        <v>58</v>
      </c>
      <c r="X282">
        <v>17</v>
      </c>
      <c r="Y282">
        <v>1</v>
      </c>
      <c r="Z282" t="s">
        <v>48</v>
      </c>
      <c r="AA282">
        <v>2</v>
      </c>
      <c r="AB282">
        <v>3</v>
      </c>
      <c r="AC282" t="s">
        <v>48</v>
      </c>
      <c r="AD282" s="5">
        <v>79320</v>
      </c>
      <c r="AE282" s="4">
        <v>13220</v>
      </c>
      <c r="AF282" s="5">
        <v>6610</v>
      </c>
      <c r="AG282" s="4">
        <v>59490</v>
      </c>
      <c r="AH282" t="s">
        <v>87</v>
      </c>
      <c r="AI282" s="6" t="s">
        <v>153</v>
      </c>
      <c r="AJ282">
        <v>1997</v>
      </c>
      <c r="AK282" t="s">
        <v>68</v>
      </c>
      <c r="AL282" t="str">
        <f t="shared" si="12"/>
        <v>Medium</v>
      </c>
      <c r="AM282" t="str">
        <f t="shared" si="13"/>
        <v>Afternoon</v>
      </c>
      <c r="AN282">
        <f t="shared" si="14"/>
        <v>1996</v>
      </c>
    </row>
    <row r="283" spans="1:40" x14ac:dyDescent="0.25">
      <c r="A283">
        <v>125</v>
      </c>
      <c r="B283">
        <v>35</v>
      </c>
      <c r="C283">
        <v>442795</v>
      </c>
      <c r="D283" s="3">
        <v>35253</v>
      </c>
      <c r="E283" t="s">
        <v>37</v>
      </c>
      <c r="F283" t="s">
        <v>78</v>
      </c>
      <c r="G283">
        <v>500</v>
      </c>
      <c r="H283">
        <v>1054.83</v>
      </c>
      <c r="I283" s="4">
        <v>7000000</v>
      </c>
      <c r="J283">
        <v>446788</v>
      </c>
      <c r="K283" t="s">
        <v>185</v>
      </c>
      <c r="L283" t="s">
        <v>123</v>
      </c>
      <c r="M283" t="s">
        <v>83</v>
      </c>
      <c r="N283" t="s">
        <v>41</v>
      </c>
      <c r="O283" s="4">
        <v>0</v>
      </c>
      <c r="P283" s="4">
        <v>-51300</v>
      </c>
      <c r="Q283" s="3">
        <v>42060</v>
      </c>
      <c r="R283" t="s">
        <v>42</v>
      </c>
      <c r="S283" t="s">
        <v>74</v>
      </c>
      <c r="T283" t="s">
        <v>89</v>
      </c>
      <c r="U283" t="s">
        <v>84</v>
      </c>
      <c r="V283" t="s">
        <v>67</v>
      </c>
      <c r="W283" t="s">
        <v>103</v>
      </c>
      <c r="X283">
        <v>17</v>
      </c>
      <c r="Y283">
        <v>1</v>
      </c>
      <c r="Z283" t="s">
        <v>48</v>
      </c>
      <c r="AA283">
        <v>2</v>
      </c>
      <c r="AB283">
        <v>3</v>
      </c>
      <c r="AC283" t="s">
        <v>68</v>
      </c>
      <c r="AD283" s="5">
        <v>88660</v>
      </c>
      <c r="AE283" s="4">
        <v>8060</v>
      </c>
      <c r="AF283" s="5">
        <v>16120</v>
      </c>
      <c r="AG283" s="4">
        <v>64480</v>
      </c>
      <c r="AH283" t="s">
        <v>59</v>
      </c>
      <c r="AI283" s="6" t="s">
        <v>135</v>
      </c>
      <c r="AJ283">
        <v>2007</v>
      </c>
      <c r="AK283" t="s">
        <v>48</v>
      </c>
      <c r="AL283" t="str">
        <f t="shared" si="12"/>
        <v>Low</v>
      </c>
      <c r="AM283" t="str">
        <f t="shared" si="13"/>
        <v>Afternoon</v>
      </c>
      <c r="AN283">
        <f t="shared" si="14"/>
        <v>1996</v>
      </c>
    </row>
    <row r="284" spans="1:40" x14ac:dyDescent="0.25">
      <c r="A284">
        <v>56</v>
      </c>
      <c r="B284">
        <v>42</v>
      </c>
      <c r="C284">
        <v>655356</v>
      </c>
      <c r="D284" s="3">
        <v>35253</v>
      </c>
      <c r="E284" t="s">
        <v>71</v>
      </c>
      <c r="F284" t="s">
        <v>38</v>
      </c>
      <c r="G284">
        <v>500</v>
      </c>
      <c r="H284">
        <v>1339.39</v>
      </c>
      <c r="I284" s="4">
        <v>0</v>
      </c>
      <c r="J284">
        <v>471786</v>
      </c>
      <c r="K284" t="s">
        <v>184</v>
      </c>
      <c r="L284" t="s">
        <v>79</v>
      </c>
      <c r="M284" t="s">
        <v>131</v>
      </c>
      <c r="N284" t="s">
        <v>113</v>
      </c>
      <c r="O284" s="4">
        <v>0</v>
      </c>
      <c r="P284" s="4">
        <v>0</v>
      </c>
      <c r="Q284" s="3">
        <v>42060</v>
      </c>
      <c r="R284" t="s">
        <v>42</v>
      </c>
      <c r="S284" t="s">
        <v>66</v>
      </c>
      <c r="T284" t="s">
        <v>89</v>
      </c>
      <c r="U284" t="s">
        <v>98</v>
      </c>
      <c r="V284" t="s">
        <v>67</v>
      </c>
      <c r="W284" t="s">
        <v>47</v>
      </c>
      <c r="X284">
        <v>13</v>
      </c>
      <c r="Y284">
        <v>1</v>
      </c>
      <c r="Z284" t="s">
        <v>55</v>
      </c>
      <c r="AA284">
        <v>1</v>
      </c>
      <c r="AB284">
        <v>2</v>
      </c>
      <c r="AC284" t="s">
        <v>48</v>
      </c>
      <c r="AD284" s="5">
        <v>61490</v>
      </c>
      <c r="AE284" s="4">
        <v>11180</v>
      </c>
      <c r="AF284" s="5">
        <v>11180</v>
      </c>
      <c r="AG284" s="4">
        <v>39130</v>
      </c>
      <c r="AH284" t="s">
        <v>132</v>
      </c>
      <c r="AI284" s="6" t="s">
        <v>139</v>
      </c>
      <c r="AJ284">
        <v>1998</v>
      </c>
      <c r="AK284" t="s">
        <v>68</v>
      </c>
      <c r="AL284" t="str">
        <f t="shared" si="12"/>
        <v>Low</v>
      </c>
      <c r="AM284" t="str">
        <f t="shared" si="13"/>
        <v>Afternoon</v>
      </c>
      <c r="AN284">
        <f t="shared" si="14"/>
        <v>1996</v>
      </c>
    </row>
    <row r="285" spans="1:40" x14ac:dyDescent="0.25">
      <c r="A285">
        <v>105</v>
      </c>
      <c r="B285">
        <v>33</v>
      </c>
      <c r="C285">
        <v>830414</v>
      </c>
      <c r="D285" s="3">
        <v>35254</v>
      </c>
      <c r="E285" t="s">
        <v>71</v>
      </c>
      <c r="F285" t="s">
        <v>78</v>
      </c>
      <c r="G285">
        <v>500</v>
      </c>
      <c r="H285">
        <v>1310.76</v>
      </c>
      <c r="I285" s="4">
        <v>0</v>
      </c>
      <c r="J285">
        <v>476737</v>
      </c>
      <c r="K285" t="s">
        <v>184</v>
      </c>
      <c r="L285" t="s">
        <v>106</v>
      </c>
      <c r="M285" t="s">
        <v>131</v>
      </c>
      <c r="N285" t="s">
        <v>113</v>
      </c>
      <c r="O285" s="4">
        <v>0</v>
      </c>
      <c r="P285" s="4">
        <v>-40900</v>
      </c>
      <c r="Q285" s="3">
        <v>42052</v>
      </c>
      <c r="R285" t="s">
        <v>42</v>
      </c>
      <c r="S285" t="s">
        <v>74</v>
      </c>
      <c r="T285" t="s">
        <v>89</v>
      </c>
      <c r="U285" t="s">
        <v>98</v>
      </c>
      <c r="V285" t="s">
        <v>57</v>
      </c>
      <c r="W285" t="s">
        <v>120</v>
      </c>
      <c r="X285">
        <v>8</v>
      </c>
      <c r="Y285">
        <v>1</v>
      </c>
      <c r="Z285" t="s">
        <v>48</v>
      </c>
      <c r="AA285">
        <v>0</v>
      </c>
      <c r="AB285">
        <v>1</v>
      </c>
      <c r="AC285" t="s">
        <v>55</v>
      </c>
      <c r="AD285" s="5">
        <v>70290</v>
      </c>
      <c r="AE285" s="4">
        <v>12780</v>
      </c>
      <c r="AF285" s="5">
        <v>6390</v>
      </c>
      <c r="AG285" s="4">
        <v>51120</v>
      </c>
      <c r="AH285" t="s">
        <v>81</v>
      </c>
      <c r="AI285" s="6" t="s">
        <v>116</v>
      </c>
      <c r="AJ285">
        <v>2008</v>
      </c>
      <c r="AK285" t="s">
        <v>68</v>
      </c>
      <c r="AL285" t="str">
        <f t="shared" si="12"/>
        <v>Low</v>
      </c>
      <c r="AM285" t="str">
        <f t="shared" si="13"/>
        <v>Morning</v>
      </c>
      <c r="AN285">
        <f t="shared" si="14"/>
        <v>1996</v>
      </c>
    </row>
    <row r="286" spans="1:40" x14ac:dyDescent="0.25">
      <c r="A286">
        <v>360</v>
      </c>
      <c r="B286">
        <v>51</v>
      </c>
      <c r="C286">
        <v>484321</v>
      </c>
      <c r="D286" s="3">
        <v>35257</v>
      </c>
      <c r="E286" t="s">
        <v>71</v>
      </c>
      <c r="F286" t="s">
        <v>38</v>
      </c>
      <c r="G286">
        <v>1000</v>
      </c>
      <c r="H286">
        <v>1152.1199999999999</v>
      </c>
      <c r="I286" s="4">
        <v>0</v>
      </c>
      <c r="J286">
        <v>434669</v>
      </c>
      <c r="K286" t="s">
        <v>185</v>
      </c>
      <c r="L286" t="s">
        <v>62</v>
      </c>
      <c r="M286" t="s">
        <v>72</v>
      </c>
      <c r="N286" t="s">
        <v>113</v>
      </c>
      <c r="O286" s="4">
        <v>0</v>
      </c>
      <c r="P286" s="4">
        <v>-62400</v>
      </c>
      <c r="Q286" s="3">
        <v>42040</v>
      </c>
      <c r="R286" t="s">
        <v>65</v>
      </c>
      <c r="S286" t="s">
        <v>43</v>
      </c>
      <c r="T286" t="s">
        <v>89</v>
      </c>
      <c r="U286" t="s">
        <v>109</v>
      </c>
      <c r="V286" t="s">
        <v>93</v>
      </c>
      <c r="W286" t="s">
        <v>58</v>
      </c>
      <c r="X286">
        <v>15</v>
      </c>
      <c r="Y286">
        <v>3</v>
      </c>
      <c r="Z286" t="s">
        <v>68</v>
      </c>
      <c r="AA286">
        <v>2</v>
      </c>
      <c r="AB286">
        <v>0</v>
      </c>
      <c r="AC286" t="s">
        <v>48</v>
      </c>
      <c r="AD286" s="5">
        <v>90480</v>
      </c>
      <c r="AE286" s="4">
        <v>15080</v>
      </c>
      <c r="AF286" s="5">
        <v>15080</v>
      </c>
      <c r="AG286" s="4">
        <v>60320</v>
      </c>
      <c r="AH286" t="s">
        <v>132</v>
      </c>
      <c r="AI286" s="6" t="s">
        <v>148</v>
      </c>
      <c r="AJ286">
        <v>2000</v>
      </c>
      <c r="AK286" t="s">
        <v>68</v>
      </c>
      <c r="AL286" t="str">
        <f t="shared" si="12"/>
        <v>Medium</v>
      </c>
      <c r="AM286" t="str">
        <f t="shared" si="13"/>
        <v>Afternoon</v>
      </c>
      <c r="AN286">
        <f t="shared" si="14"/>
        <v>1996</v>
      </c>
    </row>
    <row r="287" spans="1:40" x14ac:dyDescent="0.25">
      <c r="A287">
        <v>169</v>
      </c>
      <c r="B287">
        <v>34</v>
      </c>
      <c r="C287">
        <v>725330</v>
      </c>
      <c r="D287" s="3">
        <v>35267</v>
      </c>
      <c r="E287" t="s">
        <v>51</v>
      </c>
      <c r="F287" t="s">
        <v>61</v>
      </c>
      <c r="G287">
        <v>500</v>
      </c>
      <c r="H287">
        <v>1469.75</v>
      </c>
      <c r="I287" s="4">
        <v>0</v>
      </c>
      <c r="J287">
        <v>458132</v>
      </c>
      <c r="K287" t="s">
        <v>184</v>
      </c>
      <c r="L287" t="s">
        <v>123</v>
      </c>
      <c r="M287" t="s">
        <v>63</v>
      </c>
      <c r="N287" t="s">
        <v>113</v>
      </c>
      <c r="O287" s="4">
        <v>0</v>
      </c>
      <c r="P287" s="4">
        <v>-57600</v>
      </c>
      <c r="Q287" s="3">
        <v>42020</v>
      </c>
      <c r="R287" t="s">
        <v>42</v>
      </c>
      <c r="S287" t="s">
        <v>66</v>
      </c>
      <c r="T287" t="s">
        <v>56</v>
      </c>
      <c r="U287" t="s">
        <v>84</v>
      </c>
      <c r="V287" t="s">
        <v>57</v>
      </c>
      <c r="W287" t="s">
        <v>75</v>
      </c>
      <c r="X287">
        <v>0</v>
      </c>
      <c r="Y287">
        <v>1</v>
      </c>
      <c r="Z287" t="s">
        <v>55</v>
      </c>
      <c r="AA287">
        <v>0</v>
      </c>
      <c r="AB287">
        <v>0</v>
      </c>
      <c r="AC287" t="s">
        <v>48</v>
      </c>
      <c r="AD287" s="5">
        <v>38700</v>
      </c>
      <c r="AE287" s="4">
        <v>7740</v>
      </c>
      <c r="AF287" s="5">
        <v>3870</v>
      </c>
      <c r="AG287" s="4">
        <v>27090</v>
      </c>
      <c r="AH287" t="s">
        <v>143</v>
      </c>
      <c r="AI287" s="6" t="s">
        <v>144</v>
      </c>
      <c r="AJ287">
        <v>2012</v>
      </c>
      <c r="AK287" t="s">
        <v>68</v>
      </c>
      <c r="AL287" t="str">
        <f t="shared" si="12"/>
        <v>Low</v>
      </c>
      <c r="AM287" t="str">
        <f t="shared" si="13"/>
        <v>Night</v>
      </c>
      <c r="AN287">
        <f t="shared" si="14"/>
        <v>1996</v>
      </c>
    </row>
    <row r="288" spans="1:40" x14ac:dyDescent="0.25">
      <c r="A288">
        <v>85</v>
      </c>
      <c r="B288">
        <v>27</v>
      </c>
      <c r="C288">
        <v>753452</v>
      </c>
      <c r="D288" s="3">
        <v>35269</v>
      </c>
      <c r="E288" t="s">
        <v>71</v>
      </c>
      <c r="F288" t="s">
        <v>78</v>
      </c>
      <c r="G288">
        <v>2000</v>
      </c>
      <c r="H288">
        <v>1174.1400000000001</v>
      </c>
      <c r="I288" s="4">
        <v>0</v>
      </c>
      <c r="J288">
        <v>602416</v>
      </c>
      <c r="K288" t="s">
        <v>185</v>
      </c>
      <c r="L288" t="s">
        <v>112</v>
      </c>
      <c r="M288" t="s">
        <v>96</v>
      </c>
      <c r="N288" t="s">
        <v>73</v>
      </c>
      <c r="O288" s="4">
        <v>50400</v>
      </c>
      <c r="P288" s="4">
        <v>-61500</v>
      </c>
      <c r="Q288" s="3">
        <v>42037</v>
      </c>
      <c r="R288" t="s">
        <v>65</v>
      </c>
      <c r="S288" t="s">
        <v>66</v>
      </c>
      <c r="T288" t="s">
        <v>56</v>
      </c>
      <c r="U288" t="s">
        <v>84</v>
      </c>
      <c r="V288" t="s">
        <v>67</v>
      </c>
      <c r="W288" t="s">
        <v>103</v>
      </c>
      <c r="X288">
        <v>14</v>
      </c>
      <c r="Y288">
        <v>4</v>
      </c>
      <c r="Z288" t="s">
        <v>48</v>
      </c>
      <c r="AA288">
        <v>0</v>
      </c>
      <c r="AB288">
        <v>0</v>
      </c>
      <c r="AC288" t="s">
        <v>68</v>
      </c>
      <c r="AD288" s="5">
        <v>59070</v>
      </c>
      <c r="AE288" s="4">
        <v>10740</v>
      </c>
      <c r="AF288" s="5">
        <v>5370</v>
      </c>
      <c r="AG288" s="4">
        <v>42960</v>
      </c>
      <c r="AH288" t="s">
        <v>94</v>
      </c>
      <c r="AI288" s="6" t="s">
        <v>95</v>
      </c>
      <c r="AJ288">
        <v>2012</v>
      </c>
      <c r="AK288" t="s">
        <v>68</v>
      </c>
      <c r="AL288" t="str">
        <f t="shared" si="12"/>
        <v>High</v>
      </c>
      <c r="AM288" t="str">
        <f t="shared" si="13"/>
        <v>Afternoon</v>
      </c>
      <c r="AN288">
        <f t="shared" si="14"/>
        <v>1996</v>
      </c>
    </row>
    <row r="289" spans="1:40" x14ac:dyDescent="0.25">
      <c r="A289">
        <v>269</v>
      </c>
      <c r="B289">
        <v>41</v>
      </c>
      <c r="C289">
        <v>334749</v>
      </c>
      <c r="D289" s="3">
        <v>35275</v>
      </c>
      <c r="E289" t="s">
        <v>37</v>
      </c>
      <c r="F289" t="s">
        <v>61</v>
      </c>
      <c r="G289">
        <v>2000</v>
      </c>
      <c r="H289">
        <v>1422.21</v>
      </c>
      <c r="I289" s="4">
        <v>0</v>
      </c>
      <c r="J289">
        <v>620507</v>
      </c>
      <c r="K289" t="s">
        <v>184</v>
      </c>
      <c r="L289" t="s">
        <v>79</v>
      </c>
      <c r="M289" t="s">
        <v>122</v>
      </c>
      <c r="N289" t="s">
        <v>73</v>
      </c>
      <c r="O289" s="4">
        <v>0</v>
      </c>
      <c r="P289" s="4">
        <v>-46400</v>
      </c>
      <c r="Q289" s="3">
        <v>42020</v>
      </c>
      <c r="R289" t="s">
        <v>42</v>
      </c>
      <c r="S289" t="s">
        <v>43</v>
      </c>
      <c r="T289" t="s">
        <v>44</v>
      </c>
      <c r="U289" t="s">
        <v>109</v>
      </c>
      <c r="V289" t="s">
        <v>93</v>
      </c>
      <c r="W289" t="s">
        <v>58</v>
      </c>
      <c r="X289">
        <v>21</v>
      </c>
      <c r="Y289">
        <v>1</v>
      </c>
      <c r="Z289" t="s">
        <v>48</v>
      </c>
      <c r="AA289">
        <v>2</v>
      </c>
      <c r="AB289">
        <v>1</v>
      </c>
      <c r="AC289" t="s">
        <v>68</v>
      </c>
      <c r="AD289" s="5">
        <v>85900</v>
      </c>
      <c r="AE289" s="4">
        <v>17180</v>
      </c>
      <c r="AF289" s="5">
        <v>17180</v>
      </c>
      <c r="AG289" s="4">
        <v>51540</v>
      </c>
      <c r="AH289" t="s">
        <v>118</v>
      </c>
      <c r="AI289" s="6" t="s">
        <v>154</v>
      </c>
      <c r="AJ289">
        <v>2005</v>
      </c>
      <c r="AK289" t="s">
        <v>48</v>
      </c>
      <c r="AL289" t="str">
        <f t="shared" si="12"/>
        <v>High</v>
      </c>
      <c r="AM289" t="str">
        <f t="shared" si="13"/>
        <v>Evening</v>
      </c>
      <c r="AN289">
        <f t="shared" si="14"/>
        <v>1996</v>
      </c>
    </row>
    <row r="290" spans="1:40" x14ac:dyDescent="0.25">
      <c r="A290">
        <v>80</v>
      </c>
      <c r="B290">
        <v>27</v>
      </c>
      <c r="C290">
        <v>193442</v>
      </c>
      <c r="D290" s="3">
        <v>35282</v>
      </c>
      <c r="E290" t="s">
        <v>71</v>
      </c>
      <c r="F290" t="s">
        <v>61</v>
      </c>
      <c r="G290">
        <v>1000</v>
      </c>
      <c r="H290">
        <v>1474.17</v>
      </c>
      <c r="I290" s="4">
        <v>0</v>
      </c>
      <c r="J290">
        <v>440327</v>
      </c>
      <c r="K290" t="s">
        <v>184</v>
      </c>
      <c r="L290" t="s">
        <v>112</v>
      </c>
      <c r="M290" t="s">
        <v>83</v>
      </c>
      <c r="N290" t="s">
        <v>73</v>
      </c>
      <c r="O290" s="4">
        <v>0</v>
      </c>
      <c r="P290" s="4">
        <v>0</v>
      </c>
      <c r="Q290" s="3">
        <v>42054</v>
      </c>
      <c r="R290" t="s">
        <v>42</v>
      </c>
      <c r="S290" t="s">
        <v>43</v>
      </c>
      <c r="T290" t="s">
        <v>44</v>
      </c>
      <c r="U290" t="s">
        <v>45</v>
      </c>
      <c r="V290" t="s">
        <v>93</v>
      </c>
      <c r="W290" t="s">
        <v>103</v>
      </c>
      <c r="X290">
        <v>13</v>
      </c>
      <c r="Y290">
        <v>1</v>
      </c>
      <c r="Z290" t="s">
        <v>48</v>
      </c>
      <c r="AA290">
        <v>1</v>
      </c>
      <c r="AB290">
        <v>0</v>
      </c>
      <c r="AC290" t="s">
        <v>48</v>
      </c>
      <c r="AD290" s="5">
        <v>52800</v>
      </c>
      <c r="AE290" s="4">
        <v>10560</v>
      </c>
      <c r="AF290" s="5">
        <v>5280</v>
      </c>
      <c r="AG290" s="4">
        <v>36960</v>
      </c>
      <c r="AH290" t="s">
        <v>49</v>
      </c>
      <c r="AI290" s="6">
        <v>95</v>
      </c>
      <c r="AJ290">
        <v>2004</v>
      </c>
      <c r="AK290" t="s">
        <v>68</v>
      </c>
      <c r="AL290" t="str">
        <f t="shared" si="12"/>
        <v>Medium</v>
      </c>
      <c r="AM290" t="str">
        <f t="shared" si="13"/>
        <v>Afternoon</v>
      </c>
      <c r="AN290">
        <f t="shared" si="14"/>
        <v>1996</v>
      </c>
    </row>
    <row r="291" spans="1:40" x14ac:dyDescent="0.25">
      <c r="A291">
        <v>126</v>
      </c>
      <c r="B291">
        <v>31</v>
      </c>
      <c r="C291">
        <v>889003</v>
      </c>
      <c r="D291" s="3">
        <v>35295</v>
      </c>
      <c r="E291" t="s">
        <v>37</v>
      </c>
      <c r="F291" t="s">
        <v>38</v>
      </c>
      <c r="G291">
        <v>1000</v>
      </c>
      <c r="H291">
        <v>1328.26</v>
      </c>
      <c r="I291" s="4">
        <v>0</v>
      </c>
      <c r="J291">
        <v>613921</v>
      </c>
      <c r="K291" t="s">
        <v>185</v>
      </c>
      <c r="L291" t="s">
        <v>101</v>
      </c>
      <c r="M291" t="s">
        <v>63</v>
      </c>
      <c r="N291" t="s">
        <v>113</v>
      </c>
      <c r="O291" s="4">
        <v>42300</v>
      </c>
      <c r="P291" s="4">
        <v>-45800</v>
      </c>
      <c r="Q291" s="3">
        <v>42006</v>
      </c>
      <c r="R291" t="s">
        <v>42</v>
      </c>
      <c r="S291" t="s">
        <v>74</v>
      </c>
      <c r="T291" t="s">
        <v>89</v>
      </c>
      <c r="U291" t="s">
        <v>45</v>
      </c>
      <c r="V291" t="s">
        <v>93</v>
      </c>
      <c r="W291" t="s">
        <v>100</v>
      </c>
      <c r="X291">
        <v>17</v>
      </c>
      <c r="Y291">
        <v>1</v>
      </c>
      <c r="Z291" t="s">
        <v>68</v>
      </c>
      <c r="AA291">
        <v>1</v>
      </c>
      <c r="AB291">
        <v>1</v>
      </c>
      <c r="AC291" t="s">
        <v>68</v>
      </c>
      <c r="AD291" s="5">
        <v>60840</v>
      </c>
      <c r="AE291" s="4">
        <v>13520</v>
      </c>
      <c r="AF291" s="5">
        <v>6760</v>
      </c>
      <c r="AG291" s="4">
        <v>40560</v>
      </c>
      <c r="AH291" t="s">
        <v>118</v>
      </c>
      <c r="AI291" s="6" t="s">
        <v>154</v>
      </c>
      <c r="AJ291">
        <v>2011</v>
      </c>
      <c r="AK291" t="s">
        <v>68</v>
      </c>
      <c r="AL291" t="str">
        <f t="shared" si="12"/>
        <v>Medium</v>
      </c>
      <c r="AM291" t="str">
        <f t="shared" si="13"/>
        <v>Afternoon</v>
      </c>
      <c r="AN291">
        <f t="shared" si="14"/>
        <v>1996</v>
      </c>
    </row>
    <row r="292" spans="1:40" x14ac:dyDescent="0.25">
      <c r="A292">
        <v>211</v>
      </c>
      <c r="B292">
        <v>35</v>
      </c>
      <c r="C292">
        <v>717392</v>
      </c>
      <c r="D292" s="3">
        <v>35297</v>
      </c>
      <c r="E292" t="s">
        <v>71</v>
      </c>
      <c r="F292" t="s">
        <v>61</v>
      </c>
      <c r="G292">
        <v>500</v>
      </c>
      <c r="H292">
        <v>1040.75</v>
      </c>
      <c r="I292" s="4">
        <v>0</v>
      </c>
      <c r="J292">
        <v>445601</v>
      </c>
      <c r="K292" t="s">
        <v>184</v>
      </c>
      <c r="L292" t="s">
        <v>123</v>
      </c>
      <c r="M292" t="s">
        <v>85</v>
      </c>
      <c r="N292" t="s">
        <v>113</v>
      </c>
      <c r="O292" s="4">
        <v>0</v>
      </c>
      <c r="P292" s="4">
        <v>0</v>
      </c>
      <c r="Q292" s="3">
        <v>42038</v>
      </c>
      <c r="R292" t="s">
        <v>42</v>
      </c>
      <c r="S292" t="s">
        <v>66</v>
      </c>
      <c r="T292" t="s">
        <v>89</v>
      </c>
      <c r="U292" t="s">
        <v>109</v>
      </c>
      <c r="V292" t="s">
        <v>93</v>
      </c>
      <c r="W292" t="s">
        <v>103</v>
      </c>
      <c r="X292">
        <v>1</v>
      </c>
      <c r="Y292">
        <v>1</v>
      </c>
      <c r="Z292" t="s">
        <v>48</v>
      </c>
      <c r="AA292">
        <v>1</v>
      </c>
      <c r="AB292">
        <v>1</v>
      </c>
      <c r="AC292" t="s">
        <v>55</v>
      </c>
      <c r="AD292" s="5">
        <v>42000</v>
      </c>
      <c r="AE292" s="4">
        <v>7000</v>
      </c>
      <c r="AF292" s="5">
        <v>7000</v>
      </c>
      <c r="AG292" s="4">
        <v>28000</v>
      </c>
      <c r="AH292" t="s">
        <v>132</v>
      </c>
      <c r="AI292" s="6" t="s">
        <v>139</v>
      </c>
      <c r="AJ292">
        <v>2011</v>
      </c>
      <c r="AK292" t="s">
        <v>68</v>
      </c>
      <c r="AL292" t="str">
        <f t="shared" si="12"/>
        <v>Low</v>
      </c>
      <c r="AM292" t="str">
        <f t="shared" si="13"/>
        <v>Night</v>
      </c>
      <c r="AN292">
        <f t="shared" si="14"/>
        <v>1996</v>
      </c>
    </row>
    <row r="293" spans="1:40" x14ac:dyDescent="0.25">
      <c r="A293">
        <v>269</v>
      </c>
      <c r="B293">
        <v>45</v>
      </c>
      <c r="C293">
        <v>596298</v>
      </c>
      <c r="D293" s="3">
        <v>35300</v>
      </c>
      <c r="E293" t="s">
        <v>51</v>
      </c>
      <c r="F293" t="s">
        <v>78</v>
      </c>
      <c r="G293">
        <v>500</v>
      </c>
      <c r="H293">
        <v>1330.46</v>
      </c>
      <c r="I293" s="4">
        <v>0</v>
      </c>
      <c r="J293">
        <v>435552</v>
      </c>
      <c r="K293" t="s">
        <v>184</v>
      </c>
      <c r="L293" t="s">
        <v>106</v>
      </c>
      <c r="M293" t="s">
        <v>52</v>
      </c>
      <c r="N293" t="s">
        <v>97</v>
      </c>
      <c r="O293" s="4">
        <v>54800</v>
      </c>
      <c r="P293" s="4">
        <v>-64100</v>
      </c>
      <c r="Q293" s="3">
        <v>42022</v>
      </c>
      <c r="R293" t="s">
        <v>65</v>
      </c>
      <c r="S293" t="s">
        <v>43</v>
      </c>
      <c r="T293" t="s">
        <v>89</v>
      </c>
      <c r="U293" t="s">
        <v>45</v>
      </c>
      <c r="V293" t="s">
        <v>57</v>
      </c>
      <c r="W293" t="s">
        <v>100</v>
      </c>
      <c r="X293">
        <v>5</v>
      </c>
      <c r="Y293">
        <v>3</v>
      </c>
      <c r="Z293" t="s">
        <v>55</v>
      </c>
      <c r="AA293">
        <v>0</v>
      </c>
      <c r="AB293">
        <v>0</v>
      </c>
      <c r="AC293" t="s">
        <v>68</v>
      </c>
      <c r="AD293" s="5">
        <v>24200</v>
      </c>
      <c r="AE293" s="4">
        <v>2200</v>
      </c>
      <c r="AF293" s="5">
        <v>4400</v>
      </c>
      <c r="AG293" s="4">
        <v>17600</v>
      </c>
      <c r="AH293" t="s">
        <v>118</v>
      </c>
      <c r="AI293" s="6" t="s">
        <v>154</v>
      </c>
      <c r="AJ293">
        <v>2008</v>
      </c>
      <c r="AK293" t="s">
        <v>68</v>
      </c>
      <c r="AL293" t="str">
        <f t="shared" si="12"/>
        <v>Low</v>
      </c>
      <c r="AM293" t="str">
        <f t="shared" si="13"/>
        <v>Night</v>
      </c>
      <c r="AN293">
        <f t="shared" si="14"/>
        <v>1996</v>
      </c>
    </row>
    <row r="294" spans="1:40" x14ac:dyDescent="0.25">
      <c r="A294">
        <v>377</v>
      </c>
      <c r="B294">
        <v>53</v>
      </c>
      <c r="C294">
        <v>839884</v>
      </c>
      <c r="D294" s="3">
        <v>35310</v>
      </c>
      <c r="E294" t="s">
        <v>71</v>
      </c>
      <c r="F294" t="s">
        <v>61</v>
      </c>
      <c r="G294">
        <v>500</v>
      </c>
      <c r="H294">
        <v>1693.63</v>
      </c>
      <c r="I294" s="4">
        <v>0</v>
      </c>
      <c r="J294">
        <v>452456</v>
      </c>
      <c r="K294" t="s">
        <v>184</v>
      </c>
      <c r="L294" t="s">
        <v>39</v>
      </c>
      <c r="M294" t="s">
        <v>40</v>
      </c>
      <c r="N294" t="s">
        <v>73</v>
      </c>
      <c r="O294" s="4">
        <v>0</v>
      </c>
      <c r="P294" s="4">
        <v>-64000</v>
      </c>
      <c r="Q294" s="3">
        <v>42052</v>
      </c>
      <c r="R294" t="s">
        <v>65</v>
      </c>
      <c r="S294" t="s">
        <v>74</v>
      </c>
      <c r="T294" t="s">
        <v>89</v>
      </c>
      <c r="U294" t="s">
        <v>84</v>
      </c>
      <c r="V294" t="s">
        <v>93</v>
      </c>
      <c r="W294" t="s">
        <v>100</v>
      </c>
      <c r="X294">
        <v>10</v>
      </c>
      <c r="Y294">
        <v>3</v>
      </c>
      <c r="Z294" t="s">
        <v>48</v>
      </c>
      <c r="AA294">
        <v>1</v>
      </c>
      <c r="AB294">
        <v>3</v>
      </c>
      <c r="AC294" t="s">
        <v>68</v>
      </c>
      <c r="AD294" s="5">
        <v>59040</v>
      </c>
      <c r="AE294" s="4">
        <v>6560</v>
      </c>
      <c r="AF294" s="5">
        <v>6560</v>
      </c>
      <c r="AG294" s="4">
        <v>45920</v>
      </c>
      <c r="AH294" t="s">
        <v>49</v>
      </c>
      <c r="AI294" s="6">
        <v>93</v>
      </c>
      <c r="AJ294">
        <v>2015</v>
      </c>
      <c r="AK294" t="s">
        <v>68</v>
      </c>
      <c r="AL294" t="str">
        <f t="shared" si="12"/>
        <v>Low</v>
      </c>
      <c r="AM294" t="str">
        <f t="shared" si="13"/>
        <v>Morning</v>
      </c>
      <c r="AN294">
        <f t="shared" si="14"/>
        <v>1996</v>
      </c>
    </row>
    <row r="295" spans="1:40" x14ac:dyDescent="0.25">
      <c r="A295">
        <v>4</v>
      </c>
      <c r="B295">
        <v>39</v>
      </c>
      <c r="C295">
        <v>498759</v>
      </c>
      <c r="D295" s="3">
        <v>35313</v>
      </c>
      <c r="E295" t="s">
        <v>71</v>
      </c>
      <c r="F295" t="s">
        <v>61</v>
      </c>
      <c r="G295">
        <v>1000</v>
      </c>
      <c r="H295">
        <v>1326.98</v>
      </c>
      <c r="I295" s="4">
        <v>6000000</v>
      </c>
      <c r="J295">
        <v>450368</v>
      </c>
      <c r="K295" t="s">
        <v>184</v>
      </c>
      <c r="L295" t="s">
        <v>106</v>
      </c>
      <c r="M295" t="s">
        <v>52</v>
      </c>
      <c r="N295" t="s">
        <v>73</v>
      </c>
      <c r="O295" s="4">
        <v>64200</v>
      </c>
      <c r="P295" s="4">
        <v>0</v>
      </c>
      <c r="Q295" s="3">
        <v>42017</v>
      </c>
      <c r="R295" t="s">
        <v>65</v>
      </c>
      <c r="S295" t="s">
        <v>74</v>
      </c>
      <c r="T295" t="s">
        <v>56</v>
      </c>
      <c r="U295" t="s">
        <v>109</v>
      </c>
      <c r="V295" t="s">
        <v>57</v>
      </c>
      <c r="W295" t="s">
        <v>103</v>
      </c>
      <c r="X295">
        <v>14</v>
      </c>
      <c r="Y295">
        <v>3</v>
      </c>
      <c r="Z295" t="s">
        <v>48</v>
      </c>
      <c r="AA295">
        <v>1</v>
      </c>
      <c r="AB295">
        <v>3</v>
      </c>
      <c r="AC295" t="s">
        <v>55</v>
      </c>
      <c r="AD295" s="5">
        <v>54120</v>
      </c>
      <c r="AE295" s="4">
        <v>4510</v>
      </c>
      <c r="AF295" s="5">
        <v>9020</v>
      </c>
      <c r="AG295" s="4">
        <v>40590</v>
      </c>
      <c r="AH295" t="s">
        <v>136</v>
      </c>
      <c r="AI295" s="6" t="s">
        <v>155</v>
      </c>
      <c r="AJ295">
        <v>2007</v>
      </c>
      <c r="AK295" t="s">
        <v>68</v>
      </c>
      <c r="AL295" t="str">
        <f t="shared" si="12"/>
        <v>Medium</v>
      </c>
      <c r="AM295" t="str">
        <f t="shared" si="13"/>
        <v>Afternoon</v>
      </c>
      <c r="AN295">
        <f t="shared" si="14"/>
        <v>1996</v>
      </c>
    </row>
    <row r="296" spans="1:40" x14ac:dyDescent="0.25">
      <c r="A296">
        <v>82</v>
      </c>
      <c r="B296">
        <v>27</v>
      </c>
      <c r="C296">
        <v>119513</v>
      </c>
      <c r="D296" s="3">
        <v>35329</v>
      </c>
      <c r="E296" t="s">
        <v>71</v>
      </c>
      <c r="F296" t="s">
        <v>61</v>
      </c>
      <c r="G296">
        <v>1000</v>
      </c>
      <c r="H296">
        <v>1384.51</v>
      </c>
      <c r="I296" s="4">
        <v>0</v>
      </c>
      <c r="J296">
        <v>476727</v>
      </c>
      <c r="K296" t="s">
        <v>185</v>
      </c>
      <c r="L296" t="s">
        <v>62</v>
      </c>
      <c r="M296" t="s">
        <v>131</v>
      </c>
      <c r="N296" t="s">
        <v>113</v>
      </c>
      <c r="O296" s="4">
        <v>13100</v>
      </c>
      <c r="P296" s="4">
        <v>-38200</v>
      </c>
      <c r="Q296" s="3">
        <v>42053</v>
      </c>
      <c r="R296" t="s">
        <v>42</v>
      </c>
      <c r="S296" t="s">
        <v>66</v>
      </c>
      <c r="T296" t="s">
        <v>44</v>
      </c>
      <c r="U296" t="s">
        <v>98</v>
      </c>
      <c r="V296" t="s">
        <v>46</v>
      </c>
      <c r="W296" t="s">
        <v>86</v>
      </c>
      <c r="X296">
        <v>14</v>
      </c>
      <c r="Y296">
        <v>1</v>
      </c>
      <c r="Z296" t="s">
        <v>68</v>
      </c>
      <c r="AA296">
        <v>2</v>
      </c>
      <c r="AB296">
        <v>3</v>
      </c>
      <c r="AC296" t="s">
        <v>55</v>
      </c>
      <c r="AD296" s="5">
        <v>71680</v>
      </c>
      <c r="AE296" s="4">
        <v>8960</v>
      </c>
      <c r="AF296" s="5">
        <v>8960</v>
      </c>
      <c r="AG296" s="4">
        <v>53760</v>
      </c>
      <c r="AH296" t="s">
        <v>143</v>
      </c>
      <c r="AI296" s="6" t="s">
        <v>151</v>
      </c>
      <c r="AJ296">
        <v>2007</v>
      </c>
      <c r="AK296" t="s">
        <v>48</v>
      </c>
      <c r="AL296" t="str">
        <f t="shared" si="12"/>
        <v>Medium</v>
      </c>
      <c r="AM296" t="str">
        <f t="shared" si="13"/>
        <v>Afternoon</v>
      </c>
      <c r="AN296">
        <f t="shared" si="14"/>
        <v>1996</v>
      </c>
    </row>
    <row r="297" spans="1:40" x14ac:dyDescent="0.25">
      <c r="A297">
        <v>156</v>
      </c>
      <c r="B297">
        <v>31</v>
      </c>
      <c r="C297">
        <v>475588</v>
      </c>
      <c r="D297" s="3">
        <v>35329</v>
      </c>
      <c r="E297" t="s">
        <v>71</v>
      </c>
      <c r="F297" t="s">
        <v>61</v>
      </c>
      <c r="G297">
        <v>2000</v>
      </c>
      <c r="H297">
        <v>1134.08</v>
      </c>
      <c r="I297" s="4">
        <v>0</v>
      </c>
      <c r="J297">
        <v>446895</v>
      </c>
      <c r="K297" t="s">
        <v>185</v>
      </c>
      <c r="L297" t="s">
        <v>62</v>
      </c>
      <c r="M297" t="s">
        <v>92</v>
      </c>
      <c r="N297" t="s">
        <v>41</v>
      </c>
      <c r="O297" s="4">
        <v>0</v>
      </c>
      <c r="P297" s="4">
        <v>0</v>
      </c>
      <c r="Q297" s="3">
        <v>42042</v>
      </c>
      <c r="R297" t="s">
        <v>42</v>
      </c>
      <c r="S297" t="s">
        <v>74</v>
      </c>
      <c r="T297" t="s">
        <v>44</v>
      </c>
      <c r="U297" t="s">
        <v>45</v>
      </c>
      <c r="V297" t="s">
        <v>99</v>
      </c>
      <c r="W297" t="s">
        <v>75</v>
      </c>
      <c r="X297">
        <v>3</v>
      </c>
      <c r="Y297">
        <v>1</v>
      </c>
      <c r="Z297" t="s">
        <v>55</v>
      </c>
      <c r="AA297">
        <v>2</v>
      </c>
      <c r="AB297">
        <v>0</v>
      </c>
      <c r="AC297" t="s">
        <v>55</v>
      </c>
      <c r="AD297" s="5">
        <v>59000</v>
      </c>
      <c r="AE297" s="4">
        <v>5900</v>
      </c>
      <c r="AF297" s="5">
        <v>5900</v>
      </c>
      <c r="AG297" s="4">
        <v>47200</v>
      </c>
      <c r="AH297" t="s">
        <v>104</v>
      </c>
      <c r="AI297" s="6" t="s">
        <v>150</v>
      </c>
      <c r="AJ297">
        <v>2013</v>
      </c>
      <c r="AK297" t="s">
        <v>48</v>
      </c>
      <c r="AL297" t="str">
        <f t="shared" si="12"/>
        <v>High</v>
      </c>
      <c r="AM297" t="str">
        <f t="shared" si="13"/>
        <v>Night</v>
      </c>
      <c r="AN297">
        <f t="shared" si="14"/>
        <v>1996</v>
      </c>
    </row>
    <row r="298" spans="1:40" x14ac:dyDescent="0.25">
      <c r="A298">
        <v>396</v>
      </c>
      <c r="B298">
        <v>57</v>
      </c>
      <c r="C298">
        <v>587498</v>
      </c>
      <c r="D298" s="3">
        <v>35353</v>
      </c>
      <c r="E298" t="s">
        <v>71</v>
      </c>
      <c r="F298" t="s">
        <v>78</v>
      </c>
      <c r="G298">
        <v>500</v>
      </c>
      <c r="H298">
        <v>1351.72</v>
      </c>
      <c r="I298" s="4">
        <v>0</v>
      </c>
      <c r="J298">
        <v>612102</v>
      </c>
      <c r="K298" t="s">
        <v>185</v>
      </c>
      <c r="L298" t="s">
        <v>106</v>
      </c>
      <c r="M298" t="s">
        <v>83</v>
      </c>
      <c r="N298" t="s">
        <v>97</v>
      </c>
      <c r="O298" s="4">
        <v>0</v>
      </c>
      <c r="P298" s="4">
        <v>-49400</v>
      </c>
      <c r="Q298" s="3">
        <v>42040</v>
      </c>
      <c r="R298" t="s">
        <v>110</v>
      </c>
      <c r="S298" t="s">
        <v>55</v>
      </c>
      <c r="T298" t="s">
        <v>56</v>
      </c>
      <c r="U298" t="s">
        <v>80</v>
      </c>
      <c r="V298" t="s">
        <v>67</v>
      </c>
      <c r="W298" t="s">
        <v>86</v>
      </c>
      <c r="X298">
        <v>3</v>
      </c>
      <c r="Y298">
        <v>1</v>
      </c>
      <c r="Z298" t="s">
        <v>48</v>
      </c>
      <c r="AA298">
        <v>1</v>
      </c>
      <c r="AB298">
        <v>3</v>
      </c>
      <c r="AC298" t="s">
        <v>55</v>
      </c>
      <c r="AD298" s="5">
        <v>2640</v>
      </c>
      <c r="AE298" s="4">
        <v>480</v>
      </c>
      <c r="AF298" s="5">
        <v>480</v>
      </c>
      <c r="AG298" s="4">
        <v>1680</v>
      </c>
      <c r="AH298" t="s">
        <v>143</v>
      </c>
      <c r="AI298" s="6" t="s">
        <v>144</v>
      </c>
      <c r="AJ298">
        <v>2000</v>
      </c>
      <c r="AK298" t="s">
        <v>68</v>
      </c>
      <c r="AL298" t="str">
        <f t="shared" si="12"/>
        <v>Low</v>
      </c>
      <c r="AM298" t="str">
        <f t="shared" si="13"/>
        <v>Night</v>
      </c>
      <c r="AN298">
        <f t="shared" si="14"/>
        <v>1996</v>
      </c>
    </row>
    <row r="299" spans="1:40" x14ac:dyDescent="0.25">
      <c r="A299">
        <v>347</v>
      </c>
      <c r="B299">
        <v>51</v>
      </c>
      <c r="C299">
        <v>343421</v>
      </c>
      <c r="D299" s="3">
        <v>35356</v>
      </c>
      <c r="E299" t="s">
        <v>37</v>
      </c>
      <c r="F299" t="s">
        <v>78</v>
      </c>
      <c r="G299">
        <v>500</v>
      </c>
      <c r="H299">
        <v>1480.79</v>
      </c>
      <c r="I299" s="4">
        <v>9000000</v>
      </c>
      <c r="J299">
        <v>432399</v>
      </c>
      <c r="K299" t="s">
        <v>184</v>
      </c>
      <c r="L299" t="s">
        <v>39</v>
      </c>
      <c r="M299" t="s">
        <v>96</v>
      </c>
      <c r="N299" t="s">
        <v>73</v>
      </c>
      <c r="O299" s="4">
        <v>0</v>
      </c>
      <c r="P299" s="4">
        <v>-12100</v>
      </c>
      <c r="Q299" s="3">
        <v>42011</v>
      </c>
      <c r="R299" t="s">
        <v>42</v>
      </c>
      <c r="S299" t="s">
        <v>43</v>
      </c>
      <c r="T299" t="s">
        <v>89</v>
      </c>
      <c r="U299" t="s">
        <v>98</v>
      </c>
      <c r="V299" t="s">
        <v>99</v>
      </c>
      <c r="W299" t="s">
        <v>100</v>
      </c>
      <c r="X299">
        <v>15</v>
      </c>
      <c r="Y299">
        <v>1</v>
      </c>
      <c r="Z299" t="s">
        <v>48</v>
      </c>
      <c r="AA299">
        <v>0</v>
      </c>
      <c r="AB299">
        <v>2</v>
      </c>
      <c r="AC299" t="s">
        <v>55</v>
      </c>
      <c r="AD299" s="5">
        <v>103560</v>
      </c>
      <c r="AE299" s="4">
        <v>8630</v>
      </c>
      <c r="AF299" s="5">
        <v>17260</v>
      </c>
      <c r="AG299" s="4">
        <v>77670</v>
      </c>
      <c r="AH299" t="s">
        <v>136</v>
      </c>
      <c r="AI299" s="6" t="s">
        <v>137</v>
      </c>
      <c r="AJ299">
        <v>1997</v>
      </c>
      <c r="AK299" t="s">
        <v>68</v>
      </c>
      <c r="AL299" t="str">
        <f t="shared" si="12"/>
        <v>Low</v>
      </c>
      <c r="AM299" t="str">
        <f t="shared" si="13"/>
        <v>Afternoon</v>
      </c>
      <c r="AN299">
        <f t="shared" si="14"/>
        <v>1996</v>
      </c>
    </row>
    <row r="300" spans="1:40" x14ac:dyDescent="0.25">
      <c r="A300">
        <v>140</v>
      </c>
      <c r="B300">
        <v>32</v>
      </c>
      <c r="C300">
        <v>713172</v>
      </c>
      <c r="D300" s="3">
        <v>35361</v>
      </c>
      <c r="E300" t="s">
        <v>71</v>
      </c>
      <c r="F300" t="s">
        <v>38</v>
      </c>
      <c r="G300">
        <v>1000</v>
      </c>
      <c r="H300">
        <v>985.97</v>
      </c>
      <c r="I300" s="4">
        <v>5000000</v>
      </c>
      <c r="J300">
        <v>457793</v>
      </c>
      <c r="K300" t="s">
        <v>184</v>
      </c>
      <c r="L300" t="s">
        <v>112</v>
      </c>
      <c r="M300" t="s">
        <v>108</v>
      </c>
      <c r="N300" t="s">
        <v>53</v>
      </c>
      <c r="O300" s="4">
        <v>0</v>
      </c>
      <c r="P300" s="4">
        <v>0</v>
      </c>
      <c r="Q300" s="3">
        <v>42036</v>
      </c>
      <c r="R300" t="s">
        <v>42</v>
      </c>
      <c r="S300" t="s">
        <v>43</v>
      </c>
      <c r="T300" t="s">
        <v>44</v>
      </c>
      <c r="U300" t="s">
        <v>84</v>
      </c>
      <c r="V300" t="s">
        <v>57</v>
      </c>
      <c r="W300" t="s">
        <v>120</v>
      </c>
      <c r="X300">
        <v>13</v>
      </c>
      <c r="Y300">
        <v>1</v>
      </c>
      <c r="Z300" t="s">
        <v>55</v>
      </c>
      <c r="AA300">
        <v>2</v>
      </c>
      <c r="AB300">
        <v>3</v>
      </c>
      <c r="AC300" t="s">
        <v>55</v>
      </c>
      <c r="AD300" s="5">
        <v>82170</v>
      </c>
      <c r="AE300" s="4">
        <v>14940</v>
      </c>
      <c r="AF300" s="5">
        <v>7470</v>
      </c>
      <c r="AG300" s="4">
        <v>59760</v>
      </c>
      <c r="AH300" t="s">
        <v>76</v>
      </c>
      <c r="AI300" s="6" t="s">
        <v>145</v>
      </c>
      <c r="AJ300">
        <v>1995</v>
      </c>
      <c r="AK300" t="s">
        <v>48</v>
      </c>
      <c r="AL300" t="str">
        <f t="shared" si="12"/>
        <v>Medium</v>
      </c>
      <c r="AM300" t="str">
        <f t="shared" si="13"/>
        <v>Afternoon</v>
      </c>
      <c r="AN300">
        <f t="shared" si="14"/>
        <v>1996</v>
      </c>
    </row>
    <row r="301" spans="1:40" x14ac:dyDescent="0.25">
      <c r="A301">
        <v>275</v>
      </c>
      <c r="B301">
        <v>41</v>
      </c>
      <c r="C301">
        <v>498875</v>
      </c>
      <c r="D301" s="3">
        <v>35364</v>
      </c>
      <c r="E301" t="s">
        <v>37</v>
      </c>
      <c r="F301" t="s">
        <v>61</v>
      </c>
      <c r="G301">
        <v>2000</v>
      </c>
      <c r="H301">
        <v>1514.72</v>
      </c>
      <c r="I301" s="4">
        <v>0</v>
      </c>
      <c r="J301">
        <v>617970</v>
      </c>
      <c r="K301" t="s">
        <v>185</v>
      </c>
      <c r="L301" t="s">
        <v>106</v>
      </c>
      <c r="M301" t="s">
        <v>115</v>
      </c>
      <c r="N301" t="s">
        <v>64</v>
      </c>
      <c r="O301" s="4">
        <v>35700</v>
      </c>
      <c r="P301" s="4">
        <v>0</v>
      </c>
      <c r="Q301" s="3">
        <v>42037</v>
      </c>
      <c r="R301" t="s">
        <v>65</v>
      </c>
      <c r="S301" t="s">
        <v>74</v>
      </c>
      <c r="T301" t="s">
        <v>44</v>
      </c>
      <c r="U301" t="s">
        <v>84</v>
      </c>
      <c r="V301" t="s">
        <v>67</v>
      </c>
      <c r="W301" t="s">
        <v>120</v>
      </c>
      <c r="X301">
        <v>13</v>
      </c>
      <c r="Y301">
        <v>3</v>
      </c>
      <c r="Z301" t="s">
        <v>48</v>
      </c>
      <c r="AA301">
        <v>0</v>
      </c>
      <c r="AB301">
        <v>1</v>
      </c>
      <c r="AC301" t="s">
        <v>55</v>
      </c>
      <c r="AD301" s="5">
        <v>58300</v>
      </c>
      <c r="AE301" s="4">
        <v>5830</v>
      </c>
      <c r="AF301" s="5">
        <v>11660</v>
      </c>
      <c r="AG301" s="4">
        <v>40810</v>
      </c>
      <c r="AH301" t="s">
        <v>118</v>
      </c>
      <c r="AI301" s="6" t="s">
        <v>119</v>
      </c>
      <c r="AJ301">
        <v>2007</v>
      </c>
      <c r="AK301" t="s">
        <v>68</v>
      </c>
      <c r="AL301" t="str">
        <f t="shared" si="12"/>
        <v>High</v>
      </c>
      <c r="AM301" t="str">
        <f t="shared" si="13"/>
        <v>Afternoon</v>
      </c>
      <c r="AN301">
        <f t="shared" si="14"/>
        <v>1996</v>
      </c>
    </row>
    <row r="302" spans="1:40" x14ac:dyDescent="0.25">
      <c r="A302">
        <v>236</v>
      </c>
      <c r="B302">
        <v>39</v>
      </c>
      <c r="C302">
        <v>830878</v>
      </c>
      <c r="D302" s="3">
        <v>35372</v>
      </c>
      <c r="E302" t="s">
        <v>51</v>
      </c>
      <c r="F302" t="s">
        <v>38</v>
      </c>
      <c r="G302">
        <v>1000</v>
      </c>
      <c r="H302">
        <v>1151.3900000000001</v>
      </c>
      <c r="I302" s="4">
        <v>4000000</v>
      </c>
      <c r="J302">
        <v>604555</v>
      </c>
      <c r="K302" t="s">
        <v>184</v>
      </c>
      <c r="L302" t="s">
        <v>101</v>
      </c>
      <c r="M302" t="s">
        <v>102</v>
      </c>
      <c r="N302" t="s">
        <v>97</v>
      </c>
      <c r="O302" s="4">
        <v>0</v>
      </c>
      <c r="P302" s="4">
        <v>-63900</v>
      </c>
      <c r="Q302" s="3">
        <v>42005</v>
      </c>
      <c r="R302" t="s">
        <v>110</v>
      </c>
      <c r="S302" t="s">
        <v>55</v>
      </c>
      <c r="T302" t="s">
        <v>56</v>
      </c>
      <c r="U302" t="s">
        <v>45</v>
      </c>
      <c r="V302" t="s">
        <v>67</v>
      </c>
      <c r="W302" t="s">
        <v>86</v>
      </c>
      <c r="X302">
        <v>17</v>
      </c>
      <c r="Y302">
        <v>1</v>
      </c>
      <c r="Z302" t="s">
        <v>48</v>
      </c>
      <c r="AA302">
        <v>0</v>
      </c>
      <c r="AB302">
        <v>0</v>
      </c>
      <c r="AC302" t="s">
        <v>55</v>
      </c>
      <c r="AD302" s="5">
        <v>8700</v>
      </c>
      <c r="AE302" s="4">
        <v>870</v>
      </c>
      <c r="AF302" s="5">
        <v>1740</v>
      </c>
      <c r="AG302" s="4">
        <v>6090</v>
      </c>
      <c r="AH302" t="s">
        <v>81</v>
      </c>
      <c r="AI302" s="6" t="s">
        <v>82</v>
      </c>
      <c r="AJ302">
        <v>2003</v>
      </c>
      <c r="AK302" t="s">
        <v>68</v>
      </c>
      <c r="AL302" t="str">
        <f t="shared" si="12"/>
        <v>Medium</v>
      </c>
      <c r="AM302" t="str">
        <f t="shared" si="13"/>
        <v>Afternoon</v>
      </c>
      <c r="AN302">
        <f t="shared" si="14"/>
        <v>1996</v>
      </c>
    </row>
    <row r="303" spans="1:40" x14ac:dyDescent="0.25">
      <c r="A303">
        <v>456</v>
      </c>
      <c r="B303">
        <v>60</v>
      </c>
      <c r="C303">
        <v>556080</v>
      </c>
      <c r="D303" s="3">
        <v>35380</v>
      </c>
      <c r="E303" t="s">
        <v>37</v>
      </c>
      <c r="F303" t="s">
        <v>38</v>
      </c>
      <c r="G303">
        <v>1000</v>
      </c>
      <c r="H303">
        <v>766.19</v>
      </c>
      <c r="I303" s="4">
        <v>0</v>
      </c>
      <c r="J303">
        <v>612260</v>
      </c>
      <c r="K303" t="s">
        <v>184</v>
      </c>
      <c r="L303" t="s">
        <v>79</v>
      </c>
      <c r="M303" t="s">
        <v>63</v>
      </c>
      <c r="N303" t="s">
        <v>41</v>
      </c>
      <c r="O303" s="4">
        <v>0</v>
      </c>
      <c r="P303" s="4">
        <v>0</v>
      </c>
      <c r="Q303" s="3">
        <v>42061</v>
      </c>
      <c r="R303" t="s">
        <v>110</v>
      </c>
      <c r="S303" t="s">
        <v>55</v>
      </c>
      <c r="T303" t="s">
        <v>56</v>
      </c>
      <c r="U303" t="s">
        <v>45</v>
      </c>
      <c r="V303" t="s">
        <v>93</v>
      </c>
      <c r="W303" t="s">
        <v>47</v>
      </c>
      <c r="X303">
        <v>6</v>
      </c>
      <c r="Y303">
        <v>1</v>
      </c>
      <c r="Z303" t="s">
        <v>55</v>
      </c>
      <c r="AA303">
        <v>0</v>
      </c>
      <c r="AB303">
        <v>3</v>
      </c>
      <c r="AC303" t="s">
        <v>55</v>
      </c>
      <c r="AD303" s="5">
        <v>5060</v>
      </c>
      <c r="AE303" s="4">
        <v>460</v>
      </c>
      <c r="AF303" s="5">
        <v>920</v>
      </c>
      <c r="AG303" s="4">
        <v>3680</v>
      </c>
      <c r="AH303" t="s">
        <v>59</v>
      </c>
      <c r="AI303" s="6" t="s">
        <v>60</v>
      </c>
      <c r="AJ303">
        <v>2007</v>
      </c>
      <c r="AK303" t="s">
        <v>68</v>
      </c>
      <c r="AL303" t="str">
        <f t="shared" si="12"/>
        <v>Medium</v>
      </c>
      <c r="AM303" t="str">
        <f t="shared" si="13"/>
        <v>Morning</v>
      </c>
      <c r="AN303">
        <f t="shared" si="14"/>
        <v>1996</v>
      </c>
    </row>
    <row r="304" spans="1:40" x14ac:dyDescent="0.25">
      <c r="A304">
        <v>252</v>
      </c>
      <c r="B304">
        <v>46</v>
      </c>
      <c r="C304">
        <v>227244</v>
      </c>
      <c r="D304" s="3">
        <v>35399</v>
      </c>
      <c r="E304" t="s">
        <v>51</v>
      </c>
      <c r="F304" t="s">
        <v>78</v>
      </c>
      <c r="G304">
        <v>2000</v>
      </c>
      <c r="H304">
        <v>1066.7</v>
      </c>
      <c r="I304" s="4">
        <v>0</v>
      </c>
      <c r="J304">
        <v>473370</v>
      </c>
      <c r="K304" t="s">
        <v>184</v>
      </c>
      <c r="L304" t="s">
        <v>123</v>
      </c>
      <c r="M304" t="s">
        <v>122</v>
      </c>
      <c r="N304" t="s">
        <v>64</v>
      </c>
      <c r="O304" s="4">
        <v>0</v>
      </c>
      <c r="P304" s="4">
        <v>0</v>
      </c>
      <c r="Q304" s="3">
        <v>42034</v>
      </c>
      <c r="R304" t="s">
        <v>65</v>
      </c>
      <c r="S304" t="s">
        <v>74</v>
      </c>
      <c r="T304" t="s">
        <v>89</v>
      </c>
      <c r="U304" t="s">
        <v>98</v>
      </c>
      <c r="V304" t="s">
        <v>57</v>
      </c>
      <c r="W304" t="s">
        <v>103</v>
      </c>
      <c r="X304">
        <v>22</v>
      </c>
      <c r="Y304">
        <v>3</v>
      </c>
      <c r="Z304" t="s">
        <v>68</v>
      </c>
      <c r="AA304">
        <v>0</v>
      </c>
      <c r="AB304">
        <v>2</v>
      </c>
      <c r="AC304" t="s">
        <v>68</v>
      </c>
      <c r="AD304" s="5">
        <v>89520</v>
      </c>
      <c r="AE304" s="4">
        <v>14920</v>
      </c>
      <c r="AF304" s="5">
        <v>14920</v>
      </c>
      <c r="AG304" s="4">
        <v>59680</v>
      </c>
      <c r="AH304" t="s">
        <v>90</v>
      </c>
      <c r="AI304" s="6" t="s">
        <v>107</v>
      </c>
      <c r="AJ304">
        <v>2014</v>
      </c>
      <c r="AK304" t="s">
        <v>68</v>
      </c>
      <c r="AL304" t="str">
        <f t="shared" si="12"/>
        <v>High</v>
      </c>
      <c r="AM304" t="str">
        <f t="shared" si="13"/>
        <v>Evening</v>
      </c>
      <c r="AN304">
        <f t="shared" si="14"/>
        <v>1996</v>
      </c>
    </row>
    <row r="305" spans="1:40" x14ac:dyDescent="0.25">
      <c r="A305">
        <v>209</v>
      </c>
      <c r="B305">
        <v>39</v>
      </c>
      <c r="C305">
        <v>362407</v>
      </c>
      <c r="D305" s="3">
        <v>35405</v>
      </c>
      <c r="E305" t="s">
        <v>51</v>
      </c>
      <c r="F305" t="s">
        <v>61</v>
      </c>
      <c r="G305">
        <v>500</v>
      </c>
      <c r="H305">
        <v>1264.99</v>
      </c>
      <c r="I305" s="4">
        <v>0</v>
      </c>
      <c r="J305">
        <v>614169</v>
      </c>
      <c r="K305" t="s">
        <v>185</v>
      </c>
      <c r="L305" t="s">
        <v>62</v>
      </c>
      <c r="M305" t="s">
        <v>115</v>
      </c>
      <c r="N305" t="s">
        <v>41</v>
      </c>
      <c r="O305" s="4">
        <v>67800</v>
      </c>
      <c r="P305" s="4">
        <v>0</v>
      </c>
      <c r="Q305" s="3">
        <v>42005</v>
      </c>
      <c r="R305" t="s">
        <v>42</v>
      </c>
      <c r="S305" t="s">
        <v>43</v>
      </c>
      <c r="T305" t="s">
        <v>56</v>
      </c>
      <c r="U305" t="s">
        <v>84</v>
      </c>
      <c r="V305" t="s">
        <v>57</v>
      </c>
      <c r="W305" t="s">
        <v>120</v>
      </c>
      <c r="X305">
        <v>22</v>
      </c>
      <c r="Y305">
        <v>1</v>
      </c>
      <c r="Z305" t="s">
        <v>55</v>
      </c>
      <c r="AA305">
        <v>1</v>
      </c>
      <c r="AB305">
        <v>1</v>
      </c>
      <c r="AC305" t="s">
        <v>68</v>
      </c>
      <c r="AD305" s="5">
        <v>37800</v>
      </c>
      <c r="AE305" s="4">
        <v>8400</v>
      </c>
      <c r="AF305" s="5">
        <v>4200</v>
      </c>
      <c r="AG305" s="4">
        <v>25200</v>
      </c>
      <c r="AH305" t="s">
        <v>76</v>
      </c>
      <c r="AI305" s="6" t="s">
        <v>145</v>
      </c>
      <c r="AJ305">
        <v>1995</v>
      </c>
      <c r="AK305" t="s">
        <v>68</v>
      </c>
      <c r="AL305" t="str">
        <f t="shared" si="12"/>
        <v>Low</v>
      </c>
      <c r="AM305" t="str">
        <f t="shared" si="13"/>
        <v>Evening</v>
      </c>
      <c r="AN305">
        <f t="shared" si="14"/>
        <v>1996</v>
      </c>
    </row>
    <row r="306" spans="1:40" x14ac:dyDescent="0.25">
      <c r="A306">
        <v>179</v>
      </c>
      <c r="B306">
        <v>32</v>
      </c>
      <c r="C306">
        <v>907012</v>
      </c>
      <c r="D306" s="3">
        <v>35414</v>
      </c>
      <c r="E306" t="s">
        <v>37</v>
      </c>
      <c r="F306" t="s">
        <v>78</v>
      </c>
      <c r="G306">
        <v>2000</v>
      </c>
      <c r="H306">
        <v>1246.68</v>
      </c>
      <c r="I306" s="4">
        <v>0</v>
      </c>
      <c r="J306">
        <v>440251</v>
      </c>
      <c r="K306" t="s">
        <v>184</v>
      </c>
      <c r="L306" t="s">
        <v>62</v>
      </c>
      <c r="M306" t="s">
        <v>96</v>
      </c>
      <c r="N306" t="s">
        <v>64</v>
      </c>
      <c r="O306" s="4">
        <v>0</v>
      </c>
      <c r="P306" s="4">
        <v>0</v>
      </c>
      <c r="Q306" s="3">
        <v>42032</v>
      </c>
      <c r="R306" t="s">
        <v>42</v>
      </c>
      <c r="S306" t="s">
        <v>74</v>
      </c>
      <c r="T306" t="s">
        <v>56</v>
      </c>
      <c r="U306" t="s">
        <v>84</v>
      </c>
      <c r="V306" t="s">
        <v>67</v>
      </c>
      <c r="W306" t="s">
        <v>75</v>
      </c>
      <c r="X306">
        <v>10</v>
      </c>
      <c r="Y306">
        <v>1</v>
      </c>
      <c r="Z306" t="s">
        <v>55</v>
      </c>
      <c r="AA306">
        <v>0</v>
      </c>
      <c r="AB306">
        <v>1</v>
      </c>
      <c r="AC306" t="s">
        <v>55</v>
      </c>
      <c r="AD306" s="5">
        <v>53100</v>
      </c>
      <c r="AE306" s="4">
        <v>5900</v>
      </c>
      <c r="AF306" s="5">
        <v>5900</v>
      </c>
      <c r="AG306" s="4">
        <v>41300</v>
      </c>
      <c r="AH306" t="s">
        <v>118</v>
      </c>
      <c r="AI306" s="6" t="s">
        <v>124</v>
      </c>
      <c r="AJ306">
        <v>2006</v>
      </c>
      <c r="AK306" t="s">
        <v>68</v>
      </c>
      <c r="AL306" t="str">
        <f t="shared" si="12"/>
        <v>High</v>
      </c>
      <c r="AM306" t="str">
        <f t="shared" si="13"/>
        <v>Morning</v>
      </c>
      <c r="AN306">
        <f t="shared" si="14"/>
        <v>1996</v>
      </c>
    </row>
    <row r="307" spans="1:40" x14ac:dyDescent="0.25">
      <c r="A307">
        <v>89</v>
      </c>
      <c r="B307">
        <v>32</v>
      </c>
      <c r="C307">
        <v>515457</v>
      </c>
      <c r="D307" s="3">
        <v>35417</v>
      </c>
      <c r="E307" t="s">
        <v>51</v>
      </c>
      <c r="F307" t="s">
        <v>38</v>
      </c>
      <c r="G307">
        <v>1000</v>
      </c>
      <c r="H307">
        <v>988.93</v>
      </c>
      <c r="I307" s="4">
        <v>0</v>
      </c>
      <c r="J307">
        <v>614187</v>
      </c>
      <c r="K307" t="s">
        <v>184</v>
      </c>
      <c r="L307" t="s">
        <v>106</v>
      </c>
      <c r="M307" t="s">
        <v>40</v>
      </c>
      <c r="N307" t="s">
        <v>73</v>
      </c>
      <c r="O307" s="4">
        <v>27600</v>
      </c>
      <c r="P307" s="4">
        <v>0</v>
      </c>
      <c r="Q307" s="3">
        <v>42027</v>
      </c>
      <c r="R307" t="s">
        <v>42</v>
      </c>
      <c r="S307" t="s">
        <v>74</v>
      </c>
      <c r="T307" t="s">
        <v>89</v>
      </c>
      <c r="U307" t="s">
        <v>98</v>
      </c>
      <c r="V307" t="s">
        <v>67</v>
      </c>
      <c r="W307" t="s">
        <v>47</v>
      </c>
      <c r="X307">
        <v>11</v>
      </c>
      <c r="Y307">
        <v>1</v>
      </c>
      <c r="Z307" t="s">
        <v>55</v>
      </c>
      <c r="AA307">
        <v>2</v>
      </c>
      <c r="AB307">
        <v>3</v>
      </c>
      <c r="AC307" t="s">
        <v>48</v>
      </c>
      <c r="AD307" s="5">
        <v>84590</v>
      </c>
      <c r="AE307" s="4">
        <v>15380</v>
      </c>
      <c r="AF307" s="5">
        <v>15380</v>
      </c>
      <c r="AG307" s="4">
        <v>53830</v>
      </c>
      <c r="AH307" t="s">
        <v>69</v>
      </c>
      <c r="AI307" s="6" t="s">
        <v>114</v>
      </c>
      <c r="AJ307">
        <v>1999</v>
      </c>
      <c r="AK307" t="s">
        <v>68</v>
      </c>
      <c r="AL307" t="str">
        <f t="shared" si="12"/>
        <v>Medium</v>
      </c>
      <c r="AM307" t="str">
        <f t="shared" si="13"/>
        <v>Morning</v>
      </c>
      <c r="AN307">
        <f t="shared" si="14"/>
        <v>1996</v>
      </c>
    </row>
    <row r="308" spans="1:40" x14ac:dyDescent="0.25">
      <c r="A308">
        <v>95</v>
      </c>
      <c r="B308">
        <v>32</v>
      </c>
      <c r="C308">
        <v>433663</v>
      </c>
      <c r="D308" s="3">
        <v>35420</v>
      </c>
      <c r="E308" t="s">
        <v>51</v>
      </c>
      <c r="F308" t="s">
        <v>78</v>
      </c>
      <c r="G308">
        <v>2000</v>
      </c>
      <c r="H308">
        <v>1356.64</v>
      </c>
      <c r="I308" s="4">
        <v>0</v>
      </c>
      <c r="J308">
        <v>449352</v>
      </c>
      <c r="K308" t="s">
        <v>185</v>
      </c>
      <c r="L308" t="s">
        <v>101</v>
      </c>
      <c r="M308" t="s">
        <v>52</v>
      </c>
      <c r="N308" t="s">
        <v>113</v>
      </c>
      <c r="O308" s="4">
        <v>67800</v>
      </c>
      <c r="P308" s="4">
        <v>-48600</v>
      </c>
      <c r="Q308" s="3">
        <v>42058</v>
      </c>
      <c r="R308" t="s">
        <v>65</v>
      </c>
      <c r="S308" t="s">
        <v>43</v>
      </c>
      <c r="T308" t="s">
        <v>89</v>
      </c>
      <c r="U308" t="s">
        <v>45</v>
      </c>
      <c r="V308" t="s">
        <v>46</v>
      </c>
      <c r="W308" t="s">
        <v>86</v>
      </c>
      <c r="X308">
        <v>21</v>
      </c>
      <c r="Y308">
        <v>3</v>
      </c>
      <c r="Z308" t="s">
        <v>48</v>
      </c>
      <c r="AA308">
        <v>0</v>
      </c>
      <c r="AB308">
        <v>3</v>
      </c>
      <c r="AC308" t="s">
        <v>48</v>
      </c>
      <c r="AD308" s="5">
        <v>83160</v>
      </c>
      <c r="AE308" s="4">
        <v>15120</v>
      </c>
      <c r="AF308" s="5">
        <v>15120</v>
      </c>
      <c r="AG308" s="4">
        <v>52920</v>
      </c>
      <c r="AH308" t="s">
        <v>94</v>
      </c>
      <c r="AI308" s="6" t="s">
        <v>95</v>
      </c>
      <c r="AJ308">
        <v>2003</v>
      </c>
      <c r="AK308" t="s">
        <v>68</v>
      </c>
      <c r="AL308" t="str">
        <f t="shared" si="12"/>
        <v>High</v>
      </c>
      <c r="AM308" t="str">
        <f t="shared" si="13"/>
        <v>Evening</v>
      </c>
      <c r="AN308">
        <f t="shared" si="14"/>
        <v>1996</v>
      </c>
    </row>
    <row r="309" spans="1:40" x14ac:dyDescent="0.25">
      <c r="A309">
        <v>138</v>
      </c>
      <c r="B309">
        <v>33</v>
      </c>
      <c r="C309">
        <v>296960</v>
      </c>
      <c r="D309" s="3">
        <v>35448</v>
      </c>
      <c r="E309" t="s">
        <v>71</v>
      </c>
      <c r="F309" t="s">
        <v>38</v>
      </c>
      <c r="G309">
        <v>500</v>
      </c>
      <c r="H309">
        <v>1362.87</v>
      </c>
      <c r="I309" s="4">
        <v>5000000</v>
      </c>
      <c r="J309">
        <v>445904</v>
      </c>
      <c r="K309" t="s">
        <v>184</v>
      </c>
      <c r="L309" t="s">
        <v>123</v>
      </c>
      <c r="M309" t="s">
        <v>102</v>
      </c>
      <c r="N309" t="s">
        <v>64</v>
      </c>
      <c r="O309" s="4">
        <v>56900</v>
      </c>
      <c r="P309" s="4">
        <v>-56900</v>
      </c>
      <c r="Q309" s="3">
        <v>42059</v>
      </c>
      <c r="R309" t="s">
        <v>42</v>
      </c>
      <c r="S309" t="s">
        <v>43</v>
      </c>
      <c r="T309" t="s">
        <v>56</v>
      </c>
      <c r="U309" t="s">
        <v>98</v>
      </c>
      <c r="V309" t="s">
        <v>67</v>
      </c>
      <c r="W309" t="s">
        <v>86</v>
      </c>
      <c r="X309">
        <v>6</v>
      </c>
      <c r="Y309">
        <v>1</v>
      </c>
      <c r="Z309" t="s">
        <v>68</v>
      </c>
      <c r="AA309">
        <v>2</v>
      </c>
      <c r="AB309">
        <v>0</v>
      </c>
      <c r="AC309" t="s">
        <v>55</v>
      </c>
      <c r="AD309" s="5">
        <v>95810</v>
      </c>
      <c r="AE309" s="4">
        <v>14740</v>
      </c>
      <c r="AF309" s="5">
        <v>14740</v>
      </c>
      <c r="AG309" s="4">
        <v>66330</v>
      </c>
      <c r="AH309" t="s">
        <v>132</v>
      </c>
      <c r="AI309" s="6" t="s">
        <v>139</v>
      </c>
      <c r="AJ309">
        <v>2007</v>
      </c>
      <c r="AK309" t="s">
        <v>68</v>
      </c>
      <c r="AL309" t="str">
        <f t="shared" si="12"/>
        <v>Low</v>
      </c>
      <c r="AM309" t="str">
        <f t="shared" si="13"/>
        <v>Morning</v>
      </c>
      <c r="AN309">
        <f t="shared" si="14"/>
        <v>1997</v>
      </c>
    </row>
    <row r="310" spans="1:40" x14ac:dyDescent="0.25">
      <c r="A310">
        <v>48</v>
      </c>
      <c r="B310">
        <v>44</v>
      </c>
      <c r="C310">
        <v>297816</v>
      </c>
      <c r="D310" s="3">
        <v>35464</v>
      </c>
      <c r="E310" t="s">
        <v>71</v>
      </c>
      <c r="F310" t="s">
        <v>61</v>
      </c>
      <c r="G310">
        <v>2000</v>
      </c>
      <c r="H310">
        <v>1400.74</v>
      </c>
      <c r="I310" s="4">
        <v>0</v>
      </c>
      <c r="J310">
        <v>611118</v>
      </c>
      <c r="K310" t="s">
        <v>185</v>
      </c>
      <c r="L310" t="s">
        <v>112</v>
      </c>
      <c r="M310" t="s">
        <v>63</v>
      </c>
      <c r="N310" t="s">
        <v>53</v>
      </c>
      <c r="O310" s="4">
        <v>34000</v>
      </c>
      <c r="P310" s="4">
        <v>-55600</v>
      </c>
      <c r="Q310" s="3">
        <v>42025</v>
      </c>
      <c r="R310" t="s">
        <v>65</v>
      </c>
      <c r="S310" t="s">
        <v>66</v>
      </c>
      <c r="T310" t="s">
        <v>44</v>
      </c>
      <c r="U310" t="s">
        <v>45</v>
      </c>
      <c r="V310" t="s">
        <v>99</v>
      </c>
      <c r="W310" t="s">
        <v>75</v>
      </c>
      <c r="X310">
        <v>23</v>
      </c>
      <c r="Y310">
        <v>3</v>
      </c>
      <c r="Z310" t="s">
        <v>48</v>
      </c>
      <c r="AA310">
        <v>0</v>
      </c>
      <c r="AB310">
        <v>2</v>
      </c>
      <c r="AC310" t="s">
        <v>55</v>
      </c>
      <c r="AD310" s="5">
        <v>87300</v>
      </c>
      <c r="AE310" s="4">
        <v>17460</v>
      </c>
      <c r="AF310" s="5">
        <v>17460</v>
      </c>
      <c r="AG310" s="4">
        <v>52380</v>
      </c>
      <c r="AH310" t="s">
        <v>136</v>
      </c>
      <c r="AI310" s="6" t="s">
        <v>137</v>
      </c>
      <c r="AJ310">
        <v>2013</v>
      </c>
      <c r="AK310" t="s">
        <v>68</v>
      </c>
      <c r="AL310" t="str">
        <f t="shared" si="12"/>
        <v>High</v>
      </c>
      <c r="AM310" t="str">
        <f t="shared" si="13"/>
        <v>Evening</v>
      </c>
      <c r="AN310">
        <f t="shared" si="14"/>
        <v>1997</v>
      </c>
    </row>
    <row r="311" spans="1:40" x14ac:dyDescent="0.25">
      <c r="A311">
        <v>274</v>
      </c>
      <c r="B311">
        <v>46</v>
      </c>
      <c r="C311">
        <v>351741</v>
      </c>
      <c r="D311" s="3">
        <v>35464</v>
      </c>
      <c r="E311" t="s">
        <v>37</v>
      </c>
      <c r="F311" t="s">
        <v>78</v>
      </c>
      <c r="G311">
        <v>1000</v>
      </c>
      <c r="H311">
        <v>1372.18</v>
      </c>
      <c r="I311" s="4">
        <v>0</v>
      </c>
      <c r="J311">
        <v>439929</v>
      </c>
      <c r="K311" t="s">
        <v>185</v>
      </c>
      <c r="L311" t="s">
        <v>106</v>
      </c>
      <c r="M311" t="s">
        <v>102</v>
      </c>
      <c r="N311" t="s">
        <v>113</v>
      </c>
      <c r="O311" s="4">
        <v>0</v>
      </c>
      <c r="P311" s="4">
        <v>0</v>
      </c>
      <c r="Q311" s="3">
        <v>42017</v>
      </c>
      <c r="R311" t="s">
        <v>65</v>
      </c>
      <c r="S311" t="s">
        <v>43</v>
      </c>
      <c r="T311" t="s">
        <v>89</v>
      </c>
      <c r="U311" t="s">
        <v>98</v>
      </c>
      <c r="V311" t="s">
        <v>93</v>
      </c>
      <c r="W311" t="s">
        <v>58</v>
      </c>
      <c r="X311">
        <v>22</v>
      </c>
      <c r="Y311">
        <v>3</v>
      </c>
      <c r="Z311" t="s">
        <v>68</v>
      </c>
      <c r="AA311">
        <v>1</v>
      </c>
      <c r="AB311">
        <v>3</v>
      </c>
      <c r="AC311" t="s">
        <v>55</v>
      </c>
      <c r="AD311" s="5">
        <v>90600</v>
      </c>
      <c r="AE311" s="4">
        <v>15100</v>
      </c>
      <c r="AF311" s="5">
        <v>15100</v>
      </c>
      <c r="AG311" s="4">
        <v>60400</v>
      </c>
      <c r="AH311" t="s">
        <v>132</v>
      </c>
      <c r="AI311" s="6" t="s">
        <v>139</v>
      </c>
      <c r="AJ311">
        <v>2009</v>
      </c>
      <c r="AK311" t="s">
        <v>68</v>
      </c>
      <c r="AL311" t="str">
        <f t="shared" si="12"/>
        <v>Medium</v>
      </c>
      <c r="AM311" t="str">
        <f t="shared" si="13"/>
        <v>Evening</v>
      </c>
      <c r="AN311">
        <f t="shared" si="14"/>
        <v>1997</v>
      </c>
    </row>
    <row r="312" spans="1:40" x14ac:dyDescent="0.25">
      <c r="A312">
        <v>27</v>
      </c>
      <c r="B312">
        <v>33</v>
      </c>
      <c r="C312">
        <v>485665</v>
      </c>
      <c r="D312" s="3">
        <v>35466</v>
      </c>
      <c r="E312" t="s">
        <v>71</v>
      </c>
      <c r="F312" t="s">
        <v>61</v>
      </c>
      <c r="G312">
        <v>500</v>
      </c>
      <c r="H312">
        <v>1442.99</v>
      </c>
      <c r="I312" s="4">
        <v>0</v>
      </c>
      <c r="J312">
        <v>601734</v>
      </c>
      <c r="K312" t="s">
        <v>184</v>
      </c>
      <c r="L312" t="s">
        <v>62</v>
      </c>
      <c r="M312" t="s">
        <v>92</v>
      </c>
      <c r="N312" t="s">
        <v>64</v>
      </c>
      <c r="O312" s="4">
        <v>0</v>
      </c>
      <c r="P312" s="4">
        <v>0</v>
      </c>
      <c r="Q312" s="3">
        <v>42034</v>
      </c>
      <c r="R312" t="s">
        <v>42</v>
      </c>
      <c r="S312" t="s">
        <v>74</v>
      </c>
      <c r="T312" t="s">
        <v>89</v>
      </c>
      <c r="U312" t="s">
        <v>45</v>
      </c>
      <c r="V312" t="s">
        <v>93</v>
      </c>
      <c r="W312" t="s">
        <v>75</v>
      </c>
      <c r="X312">
        <v>21</v>
      </c>
      <c r="Y312">
        <v>1</v>
      </c>
      <c r="Z312" t="s">
        <v>68</v>
      </c>
      <c r="AA312">
        <v>1</v>
      </c>
      <c r="AB312">
        <v>1</v>
      </c>
      <c r="AC312" t="s">
        <v>48</v>
      </c>
      <c r="AD312" s="5">
        <v>27700</v>
      </c>
      <c r="AE312" s="4">
        <v>2770</v>
      </c>
      <c r="AF312" s="5">
        <v>2770</v>
      </c>
      <c r="AG312" s="4">
        <v>22160</v>
      </c>
      <c r="AH312" t="s">
        <v>94</v>
      </c>
      <c r="AI312" s="6" t="s">
        <v>95</v>
      </c>
      <c r="AJ312">
        <v>2012</v>
      </c>
      <c r="AK312" t="s">
        <v>68</v>
      </c>
      <c r="AL312" t="str">
        <f t="shared" si="12"/>
        <v>Low</v>
      </c>
      <c r="AM312" t="str">
        <f t="shared" si="13"/>
        <v>Evening</v>
      </c>
      <c r="AN312">
        <f t="shared" si="14"/>
        <v>1997</v>
      </c>
    </row>
    <row r="313" spans="1:40" x14ac:dyDescent="0.25">
      <c r="A313">
        <v>147</v>
      </c>
      <c r="B313">
        <v>31</v>
      </c>
      <c r="C313">
        <v>746630</v>
      </c>
      <c r="D313" s="3">
        <v>35471</v>
      </c>
      <c r="E313" t="s">
        <v>51</v>
      </c>
      <c r="F313" t="s">
        <v>38</v>
      </c>
      <c r="G313">
        <v>500</v>
      </c>
      <c r="H313">
        <v>1054.92</v>
      </c>
      <c r="I313" s="4">
        <v>6000000</v>
      </c>
      <c r="J313">
        <v>468232</v>
      </c>
      <c r="K313" t="s">
        <v>184</v>
      </c>
      <c r="L313" t="s">
        <v>62</v>
      </c>
      <c r="M313" t="s">
        <v>85</v>
      </c>
      <c r="N313" t="s">
        <v>64</v>
      </c>
      <c r="O313" s="4">
        <v>51900</v>
      </c>
      <c r="P313" s="4">
        <v>0</v>
      </c>
      <c r="Q313" s="3">
        <v>42020</v>
      </c>
      <c r="R313" t="s">
        <v>42</v>
      </c>
      <c r="S313" t="s">
        <v>74</v>
      </c>
      <c r="T313" t="s">
        <v>44</v>
      </c>
      <c r="U313" t="s">
        <v>98</v>
      </c>
      <c r="V313" t="s">
        <v>67</v>
      </c>
      <c r="W313" t="s">
        <v>120</v>
      </c>
      <c r="X313">
        <v>4</v>
      </c>
      <c r="Y313">
        <v>1</v>
      </c>
      <c r="Z313" t="s">
        <v>55</v>
      </c>
      <c r="AA313">
        <v>0</v>
      </c>
      <c r="AB313">
        <v>0</v>
      </c>
      <c r="AC313" t="s">
        <v>55</v>
      </c>
      <c r="AD313" s="5">
        <v>68240</v>
      </c>
      <c r="AE313" s="4">
        <v>8530</v>
      </c>
      <c r="AF313" s="5">
        <v>0</v>
      </c>
      <c r="AG313" s="4">
        <v>59710</v>
      </c>
      <c r="AH313" t="s">
        <v>94</v>
      </c>
      <c r="AI313" s="6" t="s">
        <v>130</v>
      </c>
      <c r="AJ313">
        <v>2013</v>
      </c>
      <c r="AK313" t="s">
        <v>48</v>
      </c>
      <c r="AL313" t="str">
        <f t="shared" si="12"/>
        <v>Low</v>
      </c>
      <c r="AM313" t="str">
        <f t="shared" si="13"/>
        <v>Night</v>
      </c>
      <c r="AN313">
        <f t="shared" si="14"/>
        <v>1997</v>
      </c>
    </row>
    <row r="314" spans="1:40" x14ac:dyDescent="0.25">
      <c r="A314">
        <v>171</v>
      </c>
      <c r="B314">
        <v>34</v>
      </c>
      <c r="C314">
        <v>964657</v>
      </c>
      <c r="D314" s="3">
        <v>35479</v>
      </c>
      <c r="E314" t="s">
        <v>51</v>
      </c>
      <c r="F314" t="s">
        <v>38</v>
      </c>
      <c r="G314">
        <v>2000</v>
      </c>
      <c r="H314">
        <v>1277.25</v>
      </c>
      <c r="I314" s="4">
        <v>0</v>
      </c>
      <c r="J314">
        <v>605169</v>
      </c>
      <c r="K314" t="s">
        <v>184</v>
      </c>
      <c r="L314" t="s">
        <v>112</v>
      </c>
      <c r="M314" t="s">
        <v>102</v>
      </c>
      <c r="N314" t="s">
        <v>53</v>
      </c>
      <c r="O314" s="4">
        <v>84900</v>
      </c>
      <c r="P314" s="4">
        <v>0</v>
      </c>
      <c r="Q314" s="3">
        <v>42023</v>
      </c>
      <c r="R314" t="s">
        <v>42</v>
      </c>
      <c r="S314" t="s">
        <v>66</v>
      </c>
      <c r="T314" t="s">
        <v>44</v>
      </c>
      <c r="U314" t="s">
        <v>45</v>
      </c>
      <c r="V314" t="s">
        <v>67</v>
      </c>
      <c r="W314" t="s">
        <v>86</v>
      </c>
      <c r="X314">
        <v>14</v>
      </c>
      <c r="Y314">
        <v>1</v>
      </c>
      <c r="Z314" t="s">
        <v>68</v>
      </c>
      <c r="AA314">
        <v>1</v>
      </c>
      <c r="AB314">
        <v>2</v>
      </c>
      <c r="AC314" t="s">
        <v>55</v>
      </c>
      <c r="AD314" s="5">
        <v>69200</v>
      </c>
      <c r="AE314" s="4">
        <v>13840</v>
      </c>
      <c r="AF314" s="5">
        <v>6920</v>
      </c>
      <c r="AG314" s="4">
        <v>48440</v>
      </c>
      <c r="AH314" t="s">
        <v>143</v>
      </c>
      <c r="AI314" s="6" t="s">
        <v>144</v>
      </c>
      <c r="AJ314">
        <v>1996</v>
      </c>
      <c r="AK314" t="s">
        <v>48</v>
      </c>
      <c r="AL314" t="str">
        <f t="shared" si="12"/>
        <v>High</v>
      </c>
      <c r="AM314" t="str">
        <f t="shared" si="13"/>
        <v>Afternoon</v>
      </c>
      <c r="AN314">
        <f t="shared" si="14"/>
        <v>1997</v>
      </c>
    </row>
    <row r="315" spans="1:40" x14ac:dyDescent="0.25">
      <c r="A315">
        <v>292</v>
      </c>
      <c r="B315">
        <v>44</v>
      </c>
      <c r="C315">
        <v>200827</v>
      </c>
      <c r="D315" s="3">
        <v>35489</v>
      </c>
      <c r="E315" t="s">
        <v>37</v>
      </c>
      <c r="F315" t="s">
        <v>78</v>
      </c>
      <c r="G315">
        <v>500</v>
      </c>
      <c r="H315">
        <v>1097.57</v>
      </c>
      <c r="I315" s="4">
        <v>0</v>
      </c>
      <c r="J315">
        <v>462836</v>
      </c>
      <c r="K315" t="s">
        <v>185</v>
      </c>
      <c r="L315" t="s">
        <v>62</v>
      </c>
      <c r="M315" t="s">
        <v>96</v>
      </c>
      <c r="N315" t="s">
        <v>73</v>
      </c>
      <c r="O315" s="4">
        <v>0</v>
      </c>
      <c r="P315" s="4">
        <v>0</v>
      </c>
      <c r="Q315" s="3">
        <v>42063</v>
      </c>
      <c r="R315" t="s">
        <v>42</v>
      </c>
      <c r="S315" t="s">
        <v>43</v>
      </c>
      <c r="T315" t="s">
        <v>89</v>
      </c>
      <c r="U315" t="s">
        <v>98</v>
      </c>
      <c r="V315" t="s">
        <v>46</v>
      </c>
      <c r="W315" t="s">
        <v>47</v>
      </c>
      <c r="X315">
        <v>12</v>
      </c>
      <c r="Y315">
        <v>1</v>
      </c>
      <c r="Z315" t="s">
        <v>68</v>
      </c>
      <c r="AA315">
        <v>1</v>
      </c>
      <c r="AB315">
        <v>0</v>
      </c>
      <c r="AC315" t="s">
        <v>48</v>
      </c>
      <c r="AD315" s="5">
        <v>61700</v>
      </c>
      <c r="AE315" s="4">
        <v>6170</v>
      </c>
      <c r="AF315" s="5">
        <v>6170</v>
      </c>
      <c r="AG315" s="4">
        <v>49360</v>
      </c>
      <c r="AH315" t="s">
        <v>49</v>
      </c>
      <c r="AI315" s="6">
        <v>93</v>
      </c>
      <c r="AJ315">
        <v>2005</v>
      </c>
      <c r="AK315" t="s">
        <v>68</v>
      </c>
      <c r="AL315" t="str">
        <f t="shared" si="12"/>
        <v>Low</v>
      </c>
      <c r="AM315" t="str">
        <f t="shared" si="13"/>
        <v>Afternoon</v>
      </c>
      <c r="AN315">
        <f t="shared" si="14"/>
        <v>1997</v>
      </c>
    </row>
    <row r="316" spans="1:40" x14ac:dyDescent="0.25">
      <c r="A316">
        <v>228</v>
      </c>
      <c r="B316">
        <v>40</v>
      </c>
      <c r="C316">
        <v>136520</v>
      </c>
      <c r="D316" s="3">
        <v>35490</v>
      </c>
      <c r="E316" t="s">
        <v>51</v>
      </c>
      <c r="F316" t="s">
        <v>61</v>
      </c>
      <c r="G316">
        <v>500</v>
      </c>
      <c r="H316">
        <v>1450.98</v>
      </c>
      <c r="I316" s="4">
        <v>0</v>
      </c>
      <c r="J316">
        <v>478609</v>
      </c>
      <c r="K316" t="s">
        <v>185</v>
      </c>
      <c r="L316" t="s">
        <v>79</v>
      </c>
      <c r="M316" t="s">
        <v>102</v>
      </c>
      <c r="N316" t="s">
        <v>41</v>
      </c>
      <c r="O316" s="4">
        <v>43700</v>
      </c>
      <c r="P316" s="4">
        <v>0</v>
      </c>
      <c r="Q316" s="3">
        <v>42022</v>
      </c>
      <c r="R316" t="s">
        <v>110</v>
      </c>
      <c r="S316" t="s">
        <v>55</v>
      </c>
      <c r="T316" t="s">
        <v>142</v>
      </c>
      <c r="U316" t="s">
        <v>45</v>
      </c>
      <c r="V316" t="s">
        <v>93</v>
      </c>
      <c r="W316" t="s">
        <v>103</v>
      </c>
      <c r="X316">
        <v>20</v>
      </c>
      <c r="Y316">
        <v>1</v>
      </c>
      <c r="Z316" t="s">
        <v>55</v>
      </c>
      <c r="AA316">
        <v>0</v>
      </c>
      <c r="AB316">
        <v>2</v>
      </c>
      <c r="AC316" t="s">
        <v>68</v>
      </c>
      <c r="AD316" s="5">
        <v>6050</v>
      </c>
      <c r="AE316" s="4">
        <v>1100</v>
      </c>
      <c r="AF316" s="5">
        <v>1100</v>
      </c>
      <c r="AG316" s="4">
        <v>3850</v>
      </c>
      <c r="AH316" t="s">
        <v>94</v>
      </c>
      <c r="AI316" s="6" t="s">
        <v>95</v>
      </c>
      <c r="AJ316">
        <v>2010</v>
      </c>
      <c r="AK316" t="s">
        <v>68</v>
      </c>
      <c r="AL316" t="str">
        <f t="shared" si="12"/>
        <v>Low</v>
      </c>
      <c r="AM316" t="str">
        <f t="shared" si="13"/>
        <v>Evening</v>
      </c>
      <c r="AN316">
        <f t="shared" si="14"/>
        <v>1997</v>
      </c>
    </row>
    <row r="317" spans="1:40" x14ac:dyDescent="0.25">
      <c r="A317">
        <v>303</v>
      </c>
      <c r="B317">
        <v>50</v>
      </c>
      <c r="C317">
        <v>521694</v>
      </c>
      <c r="D317" s="3">
        <v>35492</v>
      </c>
      <c r="E317" t="s">
        <v>71</v>
      </c>
      <c r="F317" t="s">
        <v>61</v>
      </c>
      <c r="G317">
        <v>2000</v>
      </c>
      <c r="H317">
        <v>836.11</v>
      </c>
      <c r="I317" s="4">
        <v>5000000</v>
      </c>
      <c r="J317">
        <v>464230</v>
      </c>
      <c r="K317" t="s">
        <v>185</v>
      </c>
      <c r="L317" t="s">
        <v>101</v>
      </c>
      <c r="M317" t="s">
        <v>63</v>
      </c>
      <c r="N317" t="s">
        <v>113</v>
      </c>
      <c r="O317" s="4">
        <v>0</v>
      </c>
      <c r="P317" s="4">
        <v>0</v>
      </c>
      <c r="Q317" s="3">
        <v>42024</v>
      </c>
      <c r="R317" t="s">
        <v>65</v>
      </c>
      <c r="S317" t="s">
        <v>43</v>
      </c>
      <c r="T317" t="s">
        <v>44</v>
      </c>
      <c r="U317" t="s">
        <v>84</v>
      </c>
      <c r="V317" t="s">
        <v>46</v>
      </c>
      <c r="W317" t="s">
        <v>86</v>
      </c>
      <c r="X317">
        <v>1</v>
      </c>
      <c r="Y317">
        <v>4</v>
      </c>
      <c r="Z317" t="s">
        <v>48</v>
      </c>
      <c r="AA317">
        <v>1</v>
      </c>
      <c r="AB317">
        <v>2</v>
      </c>
      <c r="AC317" t="s">
        <v>68</v>
      </c>
      <c r="AD317" s="5">
        <v>72840</v>
      </c>
      <c r="AE317" s="4">
        <v>12140</v>
      </c>
      <c r="AF317" s="5">
        <v>6070</v>
      </c>
      <c r="AG317" s="4">
        <v>54630</v>
      </c>
      <c r="AH317" t="s">
        <v>69</v>
      </c>
      <c r="AI317" s="6" t="s">
        <v>114</v>
      </c>
      <c r="AJ317">
        <v>2010</v>
      </c>
      <c r="AK317" t="s">
        <v>68</v>
      </c>
      <c r="AL317" t="str">
        <f t="shared" si="12"/>
        <v>High</v>
      </c>
      <c r="AM317" t="str">
        <f t="shared" si="13"/>
        <v>Night</v>
      </c>
      <c r="AN317">
        <f t="shared" si="14"/>
        <v>1997</v>
      </c>
    </row>
    <row r="318" spans="1:40" x14ac:dyDescent="0.25">
      <c r="A318">
        <v>192</v>
      </c>
      <c r="B318">
        <v>35</v>
      </c>
      <c r="C318">
        <v>582011</v>
      </c>
      <c r="D318" s="3">
        <v>35499</v>
      </c>
      <c r="E318" t="s">
        <v>71</v>
      </c>
      <c r="F318" t="s">
        <v>61</v>
      </c>
      <c r="G318">
        <v>1000</v>
      </c>
      <c r="H318">
        <v>1245.8900000000001</v>
      </c>
      <c r="I318" s="4">
        <v>0</v>
      </c>
      <c r="J318">
        <v>435481</v>
      </c>
      <c r="K318" t="s">
        <v>184</v>
      </c>
      <c r="L318" t="s">
        <v>101</v>
      </c>
      <c r="M318" t="s">
        <v>102</v>
      </c>
      <c r="N318" t="s">
        <v>97</v>
      </c>
      <c r="O318" s="4">
        <v>0</v>
      </c>
      <c r="P318" s="4">
        <v>-40300</v>
      </c>
      <c r="Q318" s="3">
        <v>42005</v>
      </c>
      <c r="R318" t="s">
        <v>42</v>
      </c>
      <c r="S318" t="s">
        <v>66</v>
      </c>
      <c r="T318" t="s">
        <v>89</v>
      </c>
      <c r="U318" t="s">
        <v>98</v>
      </c>
      <c r="V318" t="s">
        <v>93</v>
      </c>
      <c r="W318" t="s">
        <v>86</v>
      </c>
      <c r="X318">
        <v>19</v>
      </c>
      <c r="Y318">
        <v>1</v>
      </c>
      <c r="Z318" t="s">
        <v>68</v>
      </c>
      <c r="AA318">
        <v>0</v>
      </c>
      <c r="AB318">
        <v>0</v>
      </c>
      <c r="AC318" t="s">
        <v>55</v>
      </c>
      <c r="AD318" s="5">
        <v>76600</v>
      </c>
      <c r="AE318" s="4">
        <v>15320</v>
      </c>
      <c r="AF318" s="5">
        <v>7660</v>
      </c>
      <c r="AG318" s="4">
        <v>53620</v>
      </c>
      <c r="AH318" t="s">
        <v>59</v>
      </c>
      <c r="AI318" s="6" t="s">
        <v>135</v>
      </c>
      <c r="AJ318">
        <v>2000</v>
      </c>
      <c r="AK318" t="s">
        <v>68</v>
      </c>
      <c r="AL318" t="str">
        <f t="shared" si="12"/>
        <v>Medium</v>
      </c>
      <c r="AM318" t="str">
        <f t="shared" si="13"/>
        <v>Evening</v>
      </c>
      <c r="AN318">
        <f t="shared" si="14"/>
        <v>1997</v>
      </c>
    </row>
    <row r="319" spans="1:40" x14ac:dyDescent="0.25">
      <c r="A319">
        <v>107</v>
      </c>
      <c r="B319">
        <v>26</v>
      </c>
      <c r="C319">
        <v>261119</v>
      </c>
      <c r="D319" s="3">
        <v>35510</v>
      </c>
      <c r="E319" t="s">
        <v>71</v>
      </c>
      <c r="F319" t="s">
        <v>78</v>
      </c>
      <c r="G319">
        <v>2000</v>
      </c>
      <c r="H319">
        <v>932.14</v>
      </c>
      <c r="I319" s="4">
        <v>0</v>
      </c>
      <c r="J319">
        <v>612550</v>
      </c>
      <c r="K319" t="s">
        <v>185</v>
      </c>
      <c r="L319" t="s">
        <v>39</v>
      </c>
      <c r="M319" t="s">
        <v>63</v>
      </c>
      <c r="N319" t="s">
        <v>64</v>
      </c>
      <c r="O319" s="4">
        <v>40600</v>
      </c>
      <c r="P319" s="4">
        <v>0</v>
      </c>
      <c r="Q319" s="3">
        <v>42014</v>
      </c>
      <c r="R319" t="s">
        <v>65</v>
      </c>
      <c r="S319" t="s">
        <v>66</v>
      </c>
      <c r="T319" t="s">
        <v>89</v>
      </c>
      <c r="U319" t="s">
        <v>84</v>
      </c>
      <c r="V319" t="s">
        <v>46</v>
      </c>
      <c r="W319" t="s">
        <v>47</v>
      </c>
      <c r="X319">
        <v>2</v>
      </c>
      <c r="Y319">
        <v>3</v>
      </c>
      <c r="Z319" t="s">
        <v>68</v>
      </c>
      <c r="AA319">
        <v>2</v>
      </c>
      <c r="AB319">
        <v>3</v>
      </c>
      <c r="AC319" t="s">
        <v>68</v>
      </c>
      <c r="AD319" s="5">
        <v>78650</v>
      </c>
      <c r="AE319" s="4">
        <v>14300</v>
      </c>
      <c r="AF319" s="5">
        <v>7150</v>
      </c>
      <c r="AG319" s="4">
        <v>57200</v>
      </c>
      <c r="AH319" t="s">
        <v>90</v>
      </c>
      <c r="AI319" s="6" t="s">
        <v>107</v>
      </c>
      <c r="AJ319">
        <v>1996</v>
      </c>
      <c r="AK319" t="s">
        <v>48</v>
      </c>
      <c r="AL319" t="str">
        <f t="shared" si="12"/>
        <v>High</v>
      </c>
      <c r="AM319" t="str">
        <f t="shared" si="13"/>
        <v>Night</v>
      </c>
      <c r="AN319">
        <f t="shared" si="14"/>
        <v>1997</v>
      </c>
    </row>
    <row r="320" spans="1:40" x14ac:dyDescent="0.25">
      <c r="A320">
        <v>243</v>
      </c>
      <c r="B320">
        <v>41</v>
      </c>
      <c r="C320">
        <v>621756</v>
      </c>
      <c r="D320" s="3">
        <v>35541</v>
      </c>
      <c r="E320" t="s">
        <v>51</v>
      </c>
      <c r="F320" t="s">
        <v>61</v>
      </c>
      <c r="G320">
        <v>1000</v>
      </c>
      <c r="H320">
        <v>1129.23</v>
      </c>
      <c r="I320" s="4">
        <v>0</v>
      </c>
      <c r="J320">
        <v>470190</v>
      </c>
      <c r="K320" t="s">
        <v>184</v>
      </c>
      <c r="L320" t="s">
        <v>112</v>
      </c>
      <c r="M320" t="s">
        <v>134</v>
      </c>
      <c r="N320" t="s">
        <v>64</v>
      </c>
      <c r="O320" s="4">
        <v>17300</v>
      </c>
      <c r="P320" s="4">
        <v>-60400</v>
      </c>
      <c r="Q320" s="3">
        <v>42058</v>
      </c>
      <c r="R320" t="s">
        <v>42</v>
      </c>
      <c r="S320" t="s">
        <v>74</v>
      </c>
      <c r="T320" t="s">
        <v>44</v>
      </c>
      <c r="U320" t="s">
        <v>84</v>
      </c>
      <c r="V320" t="s">
        <v>93</v>
      </c>
      <c r="W320" t="s">
        <v>100</v>
      </c>
      <c r="X320">
        <v>1</v>
      </c>
      <c r="Y320">
        <v>1</v>
      </c>
      <c r="Z320" t="s">
        <v>55</v>
      </c>
      <c r="AA320">
        <v>1</v>
      </c>
      <c r="AB320">
        <v>0</v>
      </c>
      <c r="AC320" t="s">
        <v>48</v>
      </c>
      <c r="AD320" s="5">
        <v>50300</v>
      </c>
      <c r="AE320" s="4">
        <v>10060</v>
      </c>
      <c r="AF320" s="5">
        <v>5030</v>
      </c>
      <c r="AG320" s="4">
        <v>35210</v>
      </c>
      <c r="AH320" t="s">
        <v>118</v>
      </c>
      <c r="AI320" s="6" t="s">
        <v>119</v>
      </c>
      <c r="AJ320">
        <v>1999</v>
      </c>
      <c r="AK320" t="s">
        <v>48</v>
      </c>
      <c r="AL320" t="str">
        <f t="shared" si="12"/>
        <v>Medium</v>
      </c>
      <c r="AM320" t="str">
        <f t="shared" si="13"/>
        <v>Night</v>
      </c>
      <c r="AN320">
        <f t="shared" si="14"/>
        <v>1997</v>
      </c>
    </row>
    <row r="321" spans="1:40" x14ac:dyDescent="0.25">
      <c r="A321">
        <v>140</v>
      </c>
      <c r="B321">
        <v>31</v>
      </c>
      <c r="C321">
        <v>388671</v>
      </c>
      <c r="D321" s="3">
        <v>35551</v>
      </c>
      <c r="E321" t="s">
        <v>37</v>
      </c>
      <c r="F321" t="s">
        <v>38</v>
      </c>
      <c r="G321">
        <v>2000</v>
      </c>
      <c r="H321">
        <v>1554.86</v>
      </c>
      <c r="I321" s="4">
        <v>6000000</v>
      </c>
      <c r="J321">
        <v>608758</v>
      </c>
      <c r="K321" t="s">
        <v>184</v>
      </c>
      <c r="L321" t="s">
        <v>123</v>
      </c>
      <c r="M321" t="s">
        <v>72</v>
      </c>
      <c r="N321" t="s">
        <v>97</v>
      </c>
      <c r="O321" s="4">
        <v>59000</v>
      </c>
      <c r="P321" s="4">
        <v>0</v>
      </c>
      <c r="Q321" s="3">
        <v>42051</v>
      </c>
      <c r="R321" t="s">
        <v>110</v>
      </c>
      <c r="S321" t="s">
        <v>55</v>
      </c>
      <c r="T321" t="s">
        <v>56</v>
      </c>
      <c r="U321" t="s">
        <v>80</v>
      </c>
      <c r="V321" t="s">
        <v>93</v>
      </c>
      <c r="W321" t="s">
        <v>75</v>
      </c>
      <c r="X321">
        <v>2</v>
      </c>
      <c r="Y321">
        <v>1</v>
      </c>
      <c r="Z321" t="s">
        <v>48</v>
      </c>
      <c r="AA321">
        <v>1</v>
      </c>
      <c r="AB321">
        <v>2</v>
      </c>
      <c r="AC321" t="s">
        <v>55</v>
      </c>
      <c r="AD321" s="5">
        <v>6120</v>
      </c>
      <c r="AE321" s="4">
        <v>680</v>
      </c>
      <c r="AF321" s="5">
        <v>680</v>
      </c>
      <c r="AG321" s="4">
        <v>4760</v>
      </c>
      <c r="AH321" t="s">
        <v>140</v>
      </c>
      <c r="AI321" s="6" t="s">
        <v>141</v>
      </c>
      <c r="AJ321">
        <v>2002</v>
      </c>
      <c r="AK321" t="s">
        <v>48</v>
      </c>
      <c r="AL321" t="str">
        <f t="shared" si="12"/>
        <v>High</v>
      </c>
      <c r="AM321" t="str">
        <f t="shared" si="13"/>
        <v>Night</v>
      </c>
      <c r="AN321">
        <f t="shared" si="14"/>
        <v>1997</v>
      </c>
    </row>
    <row r="322" spans="1:40" x14ac:dyDescent="0.25">
      <c r="A322">
        <v>439</v>
      </c>
      <c r="B322">
        <v>56</v>
      </c>
      <c r="C322">
        <v>836272</v>
      </c>
      <c r="D322" s="3">
        <v>35561</v>
      </c>
      <c r="E322" t="s">
        <v>37</v>
      </c>
      <c r="F322" t="s">
        <v>61</v>
      </c>
      <c r="G322">
        <v>500</v>
      </c>
      <c r="H322">
        <v>1280.9000000000001</v>
      </c>
      <c r="I322" s="4">
        <v>0</v>
      </c>
      <c r="J322">
        <v>604289</v>
      </c>
      <c r="K322" t="s">
        <v>185</v>
      </c>
      <c r="L322" t="s">
        <v>106</v>
      </c>
      <c r="M322" t="s">
        <v>72</v>
      </c>
      <c r="N322" t="s">
        <v>64</v>
      </c>
      <c r="O322" s="4">
        <v>48900</v>
      </c>
      <c r="P322" s="4">
        <v>-40900</v>
      </c>
      <c r="Q322" s="3">
        <v>42034</v>
      </c>
      <c r="R322" t="s">
        <v>42</v>
      </c>
      <c r="S322" t="s">
        <v>66</v>
      </c>
      <c r="T322" t="s">
        <v>56</v>
      </c>
      <c r="U322" t="s">
        <v>109</v>
      </c>
      <c r="V322" t="s">
        <v>99</v>
      </c>
      <c r="W322" t="s">
        <v>86</v>
      </c>
      <c r="X322">
        <v>9</v>
      </c>
      <c r="Y322">
        <v>1</v>
      </c>
      <c r="Z322" t="s">
        <v>68</v>
      </c>
      <c r="AA322">
        <v>2</v>
      </c>
      <c r="AB322">
        <v>0</v>
      </c>
      <c r="AC322" t="s">
        <v>55</v>
      </c>
      <c r="AD322" s="5">
        <v>50000</v>
      </c>
      <c r="AE322" s="4">
        <v>15000</v>
      </c>
      <c r="AF322" s="5">
        <v>5000</v>
      </c>
      <c r="AG322" s="4">
        <v>30000</v>
      </c>
      <c r="AH322" t="s">
        <v>136</v>
      </c>
      <c r="AI322" s="6" t="s">
        <v>137</v>
      </c>
      <c r="AJ322">
        <v>2009</v>
      </c>
      <c r="AK322" t="s">
        <v>68</v>
      </c>
      <c r="AL322" t="str">
        <f t="shared" ref="AL322:AL385" si="15">IF(G322 &lt;= 1000, IF(G322 &lt;= 500, "Low", "Medium"), "High")</f>
        <v>Low</v>
      </c>
      <c r="AM322" t="str">
        <f t="shared" ref="AM322:AM385" si="16">IF(X322 &lt; 6, "Night", IF(X322 &lt; 12, "Morning", IF(X322 &lt; 18, "Afternoon", "Evening")))</f>
        <v>Morning</v>
      </c>
      <c r="AN322">
        <f t="shared" ref="AN322:AN385" si="17">YEAR(D322)</f>
        <v>1997</v>
      </c>
    </row>
    <row r="323" spans="1:40" x14ac:dyDescent="0.25">
      <c r="A323">
        <v>284</v>
      </c>
      <c r="B323">
        <v>48</v>
      </c>
      <c r="C323">
        <v>498140</v>
      </c>
      <c r="D323" s="3">
        <v>35565</v>
      </c>
      <c r="E323" t="s">
        <v>51</v>
      </c>
      <c r="F323" t="s">
        <v>78</v>
      </c>
      <c r="G323">
        <v>2000</v>
      </c>
      <c r="H323">
        <v>769.95</v>
      </c>
      <c r="I323" s="4">
        <v>0</v>
      </c>
      <c r="J323">
        <v>605486</v>
      </c>
      <c r="K323" t="s">
        <v>185</v>
      </c>
      <c r="L323" t="s">
        <v>101</v>
      </c>
      <c r="M323" t="s">
        <v>85</v>
      </c>
      <c r="N323" t="s">
        <v>113</v>
      </c>
      <c r="O323" s="4">
        <v>0</v>
      </c>
      <c r="P323" s="4">
        <v>-44200</v>
      </c>
      <c r="Q323" s="3">
        <v>42023</v>
      </c>
      <c r="R323" t="s">
        <v>65</v>
      </c>
      <c r="S323" t="s">
        <v>43</v>
      </c>
      <c r="T323" t="s">
        <v>44</v>
      </c>
      <c r="U323" t="s">
        <v>109</v>
      </c>
      <c r="V323" t="s">
        <v>67</v>
      </c>
      <c r="W323" t="s">
        <v>100</v>
      </c>
      <c r="X323">
        <v>16</v>
      </c>
      <c r="Y323">
        <v>2</v>
      </c>
      <c r="Z323" t="s">
        <v>55</v>
      </c>
      <c r="AA323">
        <v>2</v>
      </c>
      <c r="AB323">
        <v>3</v>
      </c>
      <c r="AC323" t="s">
        <v>68</v>
      </c>
      <c r="AD323" s="5">
        <v>60940</v>
      </c>
      <c r="AE323" s="4">
        <v>5540</v>
      </c>
      <c r="AF323" s="5">
        <v>11080</v>
      </c>
      <c r="AG323" s="4">
        <v>44320</v>
      </c>
      <c r="AH323" t="s">
        <v>90</v>
      </c>
      <c r="AI323" s="6" t="s">
        <v>107</v>
      </c>
      <c r="AJ323">
        <v>2013</v>
      </c>
      <c r="AK323" t="s">
        <v>48</v>
      </c>
      <c r="AL323" t="str">
        <f t="shared" si="15"/>
        <v>High</v>
      </c>
      <c r="AM323" t="str">
        <f t="shared" si="16"/>
        <v>Afternoon</v>
      </c>
      <c r="AN323">
        <f t="shared" si="17"/>
        <v>1997</v>
      </c>
    </row>
    <row r="324" spans="1:40" x14ac:dyDescent="0.25">
      <c r="A324">
        <v>211</v>
      </c>
      <c r="B324">
        <v>38</v>
      </c>
      <c r="C324">
        <v>752504</v>
      </c>
      <c r="D324" s="3">
        <v>35565</v>
      </c>
      <c r="E324" t="s">
        <v>51</v>
      </c>
      <c r="F324" t="s">
        <v>38</v>
      </c>
      <c r="G324">
        <v>1000</v>
      </c>
      <c r="H324">
        <v>1055.0899999999999</v>
      </c>
      <c r="I324" s="4">
        <v>0</v>
      </c>
      <c r="J324">
        <v>433250</v>
      </c>
      <c r="K324" t="s">
        <v>184</v>
      </c>
      <c r="L324" t="s">
        <v>101</v>
      </c>
      <c r="M324" t="s">
        <v>115</v>
      </c>
      <c r="N324" t="s">
        <v>64</v>
      </c>
      <c r="O324" s="4">
        <v>0</v>
      </c>
      <c r="P324" s="4">
        <v>0</v>
      </c>
      <c r="Q324" s="3">
        <v>42031</v>
      </c>
      <c r="R324" t="s">
        <v>42</v>
      </c>
      <c r="S324" t="s">
        <v>74</v>
      </c>
      <c r="T324" t="s">
        <v>89</v>
      </c>
      <c r="U324" t="s">
        <v>84</v>
      </c>
      <c r="V324" t="s">
        <v>67</v>
      </c>
      <c r="W324" t="s">
        <v>47</v>
      </c>
      <c r="X324">
        <v>12</v>
      </c>
      <c r="Y324">
        <v>1</v>
      </c>
      <c r="Z324" t="s">
        <v>55</v>
      </c>
      <c r="AA324">
        <v>0</v>
      </c>
      <c r="AB324">
        <v>3</v>
      </c>
      <c r="AC324" t="s">
        <v>48</v>
      </c>
      <c r="AD324" s="5">
        <v>91520</v>
      </c>
      <c r="AE324" s="4">
        <v>8320</v>
      </c>
      <c r="AF324" s="5">
        <v>16640</v>
      </c>
      <c r="AG324" s="4">
        <v>66560</v>
      </c>
      <c r="AH324" t="s">
        <v>132</v>
      </c>
      <c r="AI324" s="6" t="s">
        <v>148</v>
      </c>
      <c r="AJ324">
        <v>2005</v>
      </c>
      <c r="AK324" t="s">
        <v>48</v>
      </c>
      <c r="AL324" t="str">
        <f t="shared" si="15"/>
        <v>Medium</v>
      </c>
      <c r="AM324" t="str">
        <f t="shared" si="16"/>
        <v>Afternoon</v>
      </c>
      <c r="AN324">
        <f t="shared" si="17"/>
        <v>1997</v>
      </c>
    </row>
    <row r="325" spans="1:40" x14ac:dyDescent="0.25">
      <c r="A325">
        <v>229</v>
      </c>
      <c r="B325">
        <v>37</v>
      </c>
      <c r="C325">
        <v>340614</v>
      </c>
      <c r="D325" s="3">
        <v>35582</v>
      </c>
      <c r="E325" t="s">
        <v>71</v>
      </c>
      <c r="F325" t="s">
        <v>38</v>
      </c>
      <c r="G325">
        <v>2000</v>
      </c>
      <c r="H325">
        <v>1212.1199999999999</v>
      </c>
      <c r="I325" s="4">
        <v>0</v>
      </c>
      <c r="J325">
        <v>446544</v>
      </c>
      <c r="K325" t="s">
        <v>184</v>
      </c>
      <c r="L325" t="s">
        <v>39</v>
      </c>
      <c r="M325" t="s">
        <v>40</v>
      </c>
      <c r="N325" t="s">
        <v>113</v>
      </c>
      <c r="O325" s="4">
        <v>65600</v>
      </c>
      <c r="P325" s="4">
        <v>0</v>
      </c>
      <c r="Q325" s="3">
        <v>42033</v>
      </c>
      <c r="R325" t="s">
        <v>65</v>
      </c>
      <c r="S325" t="s">
        <v>43</v>
      </c>
      <c r="T325" t="s">
        <v>44</v>
      </c>
      <c r="U325" t="s">
        <v>98</v>
      </c>
      <c r="V325" t="s">
        <v>93</v>
      </c>
      <c r="W325" t="s">
        <v>47</v>
      </c>
      <c r="X325">
        <v>14</v>
      </c>
      <c r="Y325">
        <v>3</v>
      </c>
      <c r="Z325" t="s">
        <v>48</v>
      </c>
      <c r="AA325">
        <v>1</v>
      </c>
      <c r="AB325">
        <v>1</v>
      </c>
      <c r="AC325" t="s">
        <v>48</v>
      </c>
      <c r="AD325" s="5">
        <v>68760</v>
      </c>
      <c r="AE325" s="4">
        <v>11460</v>
      </c>
      <c r="AF325" s="5">
        <v>5730</v>
      </c>
      <c r="AG325" s="4">
        <v>51570</v>
      </c>
      <c r="AH325" t="s">
        <v>104</v>
      </c>
      <c r="AI325" s="6" t="s">
        <v>150</v>
      </c>
      <c r="AJ325">
        <v>1995</v>
      </c>
      <c r="AK325" t="s">
        <v>68</v>
      </c>
      <c r="AL325" t="str">
        <f t="shared" si="15"/>
        <v>High</v>
      </c>
      <c r="AM325" t="str">
        <f t="shared" si="16"/>
        <v>Afternoon</v>
      </c>
      <c r="AN325">
        <f t="shared" si="17"/>
        <v>1997</v>
      </c>
    </row>
    <row r="326" spans="1:40" x14ac:dyDescent="0.25">
      <c r="A326">
        <v>229</v>
      </c>
      <c r="B326">
        <v>43</v>
      </c>
      <c r="C326">
        <v>791425</v>
      </c>
      <c r="D326" s="3">
        <v>35599</v>
      </c>
      <c r="E326" t="s">
        <v>51</v>
      </c>
      <c r="F326" t="s">
        <v>38</v>
      </c>
      <c r="G326">
        <v>2000</v>
      </c>
      <c r="H326">
        <v>1585.54</v>
      </c>
      <c r="I326" s="4">
        <v>0</v>
      </c>
      <c r="J326">
        <v>463153</v>
      </c>
      <c r="K326" t="s">
        <v>185</v>
      </c>
      <c r="L326" t="s">
        <v>106</v>
      </c>
      <c r="M326" t="s">
        <v>108</v>
      </c>
      <c r="N326" t="s">
        <v>113</v>
      </c>
      <c r="O326" s="4">
        <v>42600</v>
      </c>
      <c r="P326" s="4">
        <v>-44400</v>
      </c>
      <c r="Q326" s="3">
        <v>42061</v>
      </c>
      <c r="R326" t="s">
        <v>54</v>
      </c>
      <c r="S326" t="s">
        <v>55</v>
      </c>
      <c r="T326" t="s">
        <v>56</v>
      </c>
      <c r="U326" t="s">
        <v>80</v>
      </c>
      <c r="V326" t="s">
        <v>93</v>
      </c>
      <c r="W326" t="s">
        <v>100</v>
      </c>
      <c r="X326">
        <v>3</v>
      </c>
      <c r="Y326">
        <v>1</v>
      </c>
      <c r="Z326" t="s">
        <v>68</v>
      </c>
      <c r="AA326">
        <v>1</v>
      </c>
      <c r="AB326">
        <v>0</v>
      </c>
      <c r="AC326" t="s">
        <v>48</v>
      </c>
      <c r="AD326" s="5">
        <v>4620</v>
      </c>
      <c r="AE326" s="4">
        <v>420</v>
      </c>
      <c r="AF326" s="5">
        <v>840</v>
      </c>
      <c r="AG326" s="4">
        <v>3360</v>
      </c>
      <c r="AH326" t="s">
        <v>143</v>
      </c>
      <c r="AI326" s="6" t="s">
        <v>151</v>
      </c>
      <c r="AJ326">
        <v>2012</v>
      </c>
      <c r="AK326" t="s">
        <v>68</v>
      </c>
      <c r="AL326" t="str">
        <f t="shared" si="15"/>
        <v>High</v>
      </c>
      <c r="AM326" t="str">
        <f t="shared" si="16"/>
        <v>Night</v>
      </c>
      <c r="AN326">
        <f t="shared" si="17"/>
        <v>1997</v>
      </c>
    </row>
    <row r="327" spans="1:40" x14ac:dyDescent="0.25">
      <c r="A327">
        <v>210</v>
      </c>
      <c r="B327">
        <v>39</v>
      </c>
      <c r="C327">
        <v>620020</v>
      </c>
      <c r="D327" s="3">
        <v>35602</v>
      </c>
      <c r="E327" t="s">
        <v>37</v>
      </c>
      <c r="F327" t="s">
        <v>78</v>
      </c>
      <c r="G327">
        <v>1000</v>
      </c>
      <c r="H327">
        <v>984.45</v>
      </c>
      <c r="I327" s="4">
        <v>0</v>
      </c>
      <c r="J327">
        <v>474998</v>
      </c>
      <c r="K327" t="s">
        <v>185</v>
      </c>
      <c r="L327" t="s">
        <v>79</v>
      </c>
      <c r="M327" t="s">
        <v>72</v>
      </c>
      <c r="N327" t="s">
        <v>73</v>
      </c>
      <c r="O327" s="4">
        <v>0</v>
      </c>
      <c r="P327" s="4">
        <v>0</v>
      </c>
      <c r="Q327" s="3">
        <v>42006</v>
      </c>
      <c r="R327" t="s">
        <v>54</v>
      </c>
      <c r="S327" t="s">
        <v>55</v>
      </c>
      <c r="T327" t="s">
        <v>56</v>
      </c>
      <c r="U327" t="s">
        <v>80</v>
      </c>
      <c r="V327" t="s">
        <v>99</v>
      </c>
      <c r="W327" t="s">
        <v>58</v>
      </c>
      <c r="X327">
        <v>4</v>
      </c>
      <c r="Y327">
        <v>1</v>
      </c>
      <c r="Z327" t="s">
        <v>48</v>
      </c>
      <c r="AA327">
        <v>1</v>
      </c>
      <c r="AB327">
        <v>2</v>
      </c>
      <c r="AC327" t="s">
        <v>55</v>
      </c>
      <c r="AD327" s="5">
        <v>7800</v>
      </c>
      <c r="AE327" s="4">
        <v>780</v>
      </c>
      <c r="AF327" s="5">
        <v>780</v>
      </c>
      <c r="AG327" s="4">
        <v>6240</v>
      </c>
      <c r="AH327" t="s">
        <v>69</v>
      </c>
      <c r="AI327" s="6" t="s">
        <v>70</v>
      </c>
      <c r="AJ327">
        <v>1997</v>
      </c>
      <c r="AK327" t="s">
        <v>68</v>
      </c>
      <c r="AL327" t="str">
        <f t="shared" si="15"/>
        <v>Medium</v>
      </c>
      <c r="AM327" t="str">
        <f t="shared" si="16"/>
        <v>Night</v>
      </c>
      <c r="AN327">
        <f t="shared" si="17"/>
        <v>1997</v>
      </c>
    </row>
    <row r="328" spans="1:40" x14ac:dyDescent="0.25">
      <c r="A328">
        <v>244</v>
      </c>
      <c r="B328">
        <v>40</v>
      </c>
      <c r="C328">
        <v>645258</v>
      </c>
      <c r="D328" s="3">
        <v>35615</v>
      </c>
      <c r="E328" t="s">
        <v>37</v>
      </c>
      <c r="F328" t="s">
        <v>78</v>
      </c>
      <c r="G328">
        <v>2000</v>
      </c>
      <c r="H328">
        <v>1267.81</v>
      </c>
      <c r="I328" s="4">
        <v>5000000</v>
      </c>
      <c r="J328">
        <v>603123</v>
      </c>
      <c r="K328" t="s">
        <v>184</v>
      </c>
      <c r="L328" t="s">
        <v>101</v>
      </c>
      <c r="M328" t="s">
        <v>102</v>
      </c>
      <c r="N328" t="s">
        <v>97</v>
      </c>
      <c r="O328" s="4">
        <v>0</v>
      </c>
      <c r="P328" s="4">
        <v>0</v>
      </c>
      <c r="Q328" s="3">
        <v>42007</v>
      </c>
      <c r="R328" t="s">
        <v>54</v>
      </c>
      <c r="S328" t="s">
        <v>55</v>
      </c>
      <c r="T328" t="s">
        <v>142</v>
      </c>
      <c r="U328" t="s">
        <v>80</v>
      </c>
      <c r="V328" t="s">
        <v>99</v>
      </c>
      <c r="W328" t="s">
        <v>120</v>
      </c>
      <c r="X328">
        <v>10</v>
      </c>
      <c r="Y328">
        <v>1</v>
      </c>
      <c r="Z328" t="s">
        <v>55</v>
      </c>
      <c r="AA328">
        <v>2</v>
      </c>
      <c r="AB328">
        <v>1</v>
      </c>
      <c r="AC328" t="s">
        <v>55</v>
      </c>
      <c r="AD328" s="5">
        <v>6600</v>
      </c>
      <c r="AE328" s="4">
        <v>660</v>
      </c>
      <c r="AF328" s="5">
        <v>1320</v>
      </c>
      <c r="AG328" s="4">
        <v>4620</v>
      </c>
      <c r="AH328" t="s">
        <v>81</v>
      </c>
      <c r="AI328" s="6" t="s">
        <v>121</v>
      </c>
      <c r="AJ328">
        <v>2005</v>
      </c>
      <c r="AK328" t="s">
        <v>68</v>
      </c>
      <c r="AL328" t="str">
        <f t="shared" si="15"/>
        <v>High</v>
      </c>
      <c r="AM328" t="str">
        <f t="shared" si="16"/>
        <v>Morning</v>
      </c>
      <c r="AN328">
        <f t="shared" si="17"/>
        <v>1997</v>
      </c>
    </row>
    <row r="329" spans="1:40" x14ac:dyDescent="0.25">
      <c r="A329">
        <v>479</v>
      </c>
      <c r="B329">
        <v>60</v>
      </c>
      <c r="C329">
        <v>232854</v>
      </c>
      <c r="D329" s="3">
        <v>35618</v>
      </c>
      <c r="E329" t="s">
        <v>71</v>
      </c>
      <c r="F329" t="s">
        <v>61</v>
      </c>
      <c r="G329">
        <v>2000</v>
      </c>
      <c r="H329">
        <v>1304.83</v>
      </c>
      <c r="I329" s="4">
        <v>0</v>
      </c>
      <c r="J329">
        <v>473638</v>
      </c>
      <c r="K329" t="s">
        <v>184</v>
      </c>
      <c r="L329" t="s">
        <v>112</v>
      </c>
      <c r="M329" t="s">
        <v>92</v>
      </c>
      <c r="N329" t="s">
        <v>41</v>
      </c>
      <c r="O329" s="4">
        <v>0</v>
      </c>
      <c r="P329" s="4">
        <v>0</v>
      </c>
      <c r="Q329" s="3">
        <v>42013</v>
      </c>
      <c r="R329" t="s">
        <v>42</v>
      </c>
      <c r="S329" t="s">
        <v>66</v>
      </c>
      <c r="T329" t="s">
        <v>89</v>
      </c>
      <c r="U329" t="s">
        <v>109</v>
      </c>
      <c r="V329" t="s">
        <v>67</v>
      </c>
      <c r="W329" t="s">
        <v>75</v>
      </c>
      <c r="X329">
        <v>18</v>
      </c>
      <c r="Y329">
        <v>1</v>
      </c>
      <c r="Z329" t="s">
        <v>68</v>
      </c>
      <c r="AA329">
        <v>0</v>
      </c>
      <c r="AB329">
        <v>0</v>
      </c>
      <c r="AC329" t="s">
        <v>68</v>
      </c>
      <c r="AD329" s="5">
        <v>60600</v>
      </c>
      <c r="AE329" s="4">
        <v>5050</v>
      </c>
      <c r="AF329" s="5">
        <v>10100</v>
      </c>
      <c r="AG329" s="4">
        <v>45450</v>
      </c>
      <c r="AH329" t="s">
        <v>140</v>
      </c>
      <c r="AI329" s="6" t="s">
        <v>141</v>
      </c>
      <c r="AJ329">
        <v>2001</v>
      </c>
      <c r="AK329" t="s">
        <v>68</v>
      </c>
      <c r="AL329" t="str">
        <f t="shared" si="15"/>
        <v>High</v>
      </c>
      <c r="AM329" t="str">
        <f t="shared" si="16"/>
        <v>Evening</v>
      </c>
      <c r="AN329">
        <f t="shared" si="17"/>
        <v>1997</v>
      </c>
    </row>
    <row r="330" spans="1:40" x14ac:dyDescent="0.25">
      <c r="A330">
        <v>104</v>
      </c>
      <c r="B330">
        <v>32</v>
      </c>
      <c r="C330">
        <v>904191</v>
      </c>
      <c r="D330" s="3">
        <v>35625</v>
      </c>
      <c r="E330" t="s">
        <v>51</v>
      </c>
      <c r="F330" t="s">
        <v>38</v>
      </c>
      <c r="G330">
        <v>500</v>
      </c>
      <c r="H330">
        <v>1158.03</v>
      </c>
      <c r="I330" s="4">
        <v>0</v>
      </c>
      <c r="J330">
        <v>434247</v>
      </c>
      <c r="K330" t="s">
        <v>185</v>
      </c>
      <c r="L330" t="s">
        <v>106</v>
      </c>
      <c r="M330" t="s">
        <v>102</v>
      </c>
      <c r="N330" t="s">
        <v>64</v>
      </c>
      <c r="O330" s="4">
        <v>31900</v>
      </c>
      <c r="P330" s="4">
        <v>-44600</v>
      </c>
      <c r="Q330" s="3">
        <v>42012</v>
      </c>
      <c r="R330" t="s">
        <v>65</v>
      </c>
      <c r="S330" t="s">
        <v>66</v>
      </c>
      <c r="T330" t="s">
        <v>89</v>
      </c>
      <c r="U330" t="s">
        <v>45</v>
      </c>
      <c r="V330" t="s">
        <v>67</v>
      </c>
      <c r="W330" t="s">
        <v>58</v>
      </c>
      <c r="X330">
        <v>23</v>
      </c>
      <c r="Y330">
        <v>3</v>
      </c>
      <c r="Z330" t="s">
        <v>48</v>
      </c>
      <c r="AA330">
        <v>1</v>
      </c>
      <c r="AB330">
        <v>3</v>
      </c>
      <c r="AC330" t="s">
        <v>48</v>
      </c>
      <c r="AD330" s="5">
        <v>63570</v>
      </c>
      <c r="AE330" s="4">
        <v>9780</v>
      </c>
      <c r="AF330" s="5">
        <v>9780</v>
      </c>
      <c r="AG330" s="4">
        <v>44010</v>
      </c>
      <c r="AH330" t="s">
        <v>143</v>
      </c>
      <c r="AI330" s="6" t="s">
        <v>151</v>
      </c>
      <c r="AJ330">
        <v>2006</v>
      </c>
      <c r="AK330" t="s">
        <v>48</v>
      </c>
      <c r="AL330" t="str">
        <f t="shared" si="15"/>
        <v>Low</v>
      </c>
      <c r="AM330" t="str">
        <f t="shared" si="16"/>
        <v>Evening</v>
      </c>
      <c r="AN330">
        <f t="shared" si="17"/>
        <v>1997</v>
      </c>
    </row>
    <row r="331" spans="1:40" x14ac:dyDescent="0.25">
      <c r="A331">
        <v>283</v>
      </c>
      <c r="B331">
        <v>43</v>
      </c>
      <c r="C331">
        <v>631565</v>
      </c>
      <c r="D331" s="3">
        <v>35625</v>
      </c>
      <c r="E331" t="s">
        <v>51</v>
      </c>
      <c r="F331" t="s">
        <v>61</v>
      </c>
      <c r="G331">
        <v>2000</v>
      </c>
      <c r="H331">
        <v>1161.9100000000001</v>
      </c>
      <c r="I331" s="4">
        <v>0</v>
      </c>
      <c r="J331">
        <v>457722</v>
      </c>
      <c r="K331" t="s">
        <v>184</v>
      </c>
      <c r="L331" t="s">
        <v>79</v>
      </c>
      <c r="M331" t="s">
        <v>131</v>
      </c>
      <c r="N331" t="s">
        <v>113</v>
      </c>
      <c r="O331" s="4">
        <v>0</v>
      </c>
      <c r="P331" s="4">
        <v>-50400</v>
      </c>
      <c r="Q331" s="3">
        <v>42021</v>
      </c>
      <c r="R331" t="s">
        <v>110</v>
      </c>
      <c r="S331" t="s">
        <v>55</v>
      </c>
      <c r="T331" t="s">
        <v>56</v>
      </c>
      <c r="U331" t="s">
        <v>80</v>
      </c>
      <c r="V331" t="s">
        <v>93</v>
      </c>
      <c r="W331" t="s">
        <v>120</v>
      </c>
      <c r="X331">
        <v>9</v>
      </c>
      <c r="Y331">
        <v>1</v>
      </c>
      <c r="Z331" t="s">
        <v>55</v>
      </c>
      <c r="AA331">
        <v>0</v>
      </c>
      <c r="AB331">
        <v>3</v>
      </c>
      <c r="AC331" t="s">
        <v>68</v>
      </c>
      <c r="AD331" s="5">
        <v>5850</v>
      </c>
      <c r="AE331" s="4">
        <v>1300</v>
      </c>
      <c r="AF331" s="5">
        <v>650</v>
      </c>
      <c r="AG331" s="4">
        <v>3900</v>
      </c>
      <c r="AH331" t="s">
        <v>132</v>
      </c>
      <c r="AI331" s="6" t="s">
        <v>138</v>
      </c>
      <c r="AJ331">
        <v>2006</v>
      </c>
      <c r="AK331" t="s">
        <v>68</v>
      </c>
      <c r="AL331" t="str">
        <f t="shared" si="15"/>
        <v>High</v>
      </c>
      <c r="AM331" t="str">
        <f t="shared" si="16"/>
        <v>Morning</v>
      </c>
      <c r="AN331">
        <f t="shared" si="17"/>
        <v>1997</v>
      </c>
    </row>
    <row r="332" spans="1:40" x14ac:dyDescent="0.25">
      <c r="A332">
        <v>199</v>
      </c>
      <c r="B332">
        <v>37</v>
      </c>
      <c r="C332">
        <v>982871</v>
      </c>
      <c r="D332" s="3">
        <v>35638</v>
      </c>
      <c r="E332" t="s">
        <v>51</v>
      </c>
      <c r="F332" t="s">
        <v>38</v>
      </c>
      <c r="G332">
        <v>500</v>
      </c>
      <c r="H332">
        <v>1262.08</v>
      </c>
      <c r="I332" s="4">
        <v>0</v>
      </c>
      <c r="J332">
        <v>474615</v>
      </c>
      <c r="K332" t="s">
        <v>185</v>
      </c>
      <c r="L332" t="s">
        <v>123</v>
      </c>
      <c r="M332" t="s">
        <v>83</v>
      </c>
      <c r="N332" t="s">
        <v>97</v>
      </c>
      <c r="O332" s="4">
        <v>48500</v>
      </c>
      <c r="P332" s="4">
        <v>0</v>
      </c>
      <c r="Q332" s="3">
        <v>42012</v>
      </c>
      <c r="R332" t="s">
        <v>42</v>
      </c>
      <c r="S332" t="s">
        <v>74</v>
      </c>
      <c r="T332" t="s">
        <v>44</v>
      </c>
      <c r="U332" t="s">
        <v>109</v>
      </c>
      <c r="V332" t="s">
        <v>99</v>
      </c>
      <c r="W332" t="s">
        <v>47</v>
      </c>
      <c r="X332">
        <v>4</v>
      </c>
      <c r="Y332">
        <v>1</v>
      </c>
      <c r="Z332" t="s">
        <v>55</v>
      </c>
      <c r="AA332">
        <v>0</v>
      </c>
      <c r="AB332">
        <v>3</v>
      </c>
      <c r="AC332" t="s">
        <v>68</v>
      </c>
      <c r="AD332" s="5">
        <v>60170</v>
      </c>
      <c r="AE332" s="4">
        <v>10940</v>
      </c>
      <c r="AF332" s="5">
        <v>10940</v>
      </c>
      <c r="AG332" s="4">
        <v>38290</v>
      </c>
      <c r="AH332" t="s">
        <v>87</v>
      </c>
      <c r="AI332" s="6" t="s">
        <v>88</v>
      </c>
      <c r="AJ332">
        <v>2011</v>
      </c>
      <c r="AK332" t="s">
        <v>48</v>
      </c>
      <c r="AL332" t="str">
        <f t="shared" si="15"/>
        <v>Low</v>
      </c>
      <c r="AM332" t="str">
        <f t="shared" si="16"/>
        <v>Night</v>
      </c>
      <c r="AN332">
        <f t="shared" si="17"/>
        <v>1997</v>
      </c>
    </row>
    <row r="333" spans="1:40" x14ac:dyDescent="0.25">
      <c r="A333">
        <v>33</v>
      </c>
      <c r="B333">
        <v>33</v>
      </c>
      <c r="C333">
        <v>758740</v>
      </c>
      <c r="D333" s="3">
        <v>35646</v>
      </c>
      <c r="E333" t="s">
        <v>71</v>
      </c>
      <c r="F333" t="s">
        <v>78</v>
      </c>
      <c r="G333">
        <v>1000</v>
      </c>
      <c r="H333">
        <v>1096.79</v>
      </c>
      <c r="I333" s="4">
        <v>6000000</v>
      </c>
      <c r="J333">
        <v>446898</v>
      </c>
      <c r="K333" t="s">
        <v>184</v>
      </c>
      <c r="L333" t="s">
        <v>79</v>
      </c>
      <c r="M333" t="s">
        <v>122</v>
      </c>
      <c r="N333" t="s">
        <v>73</v>
      </c>
      <c r="O333" s="4">
        <v>45500</v>
      </c>
      <c r="P333" s="4">
        <v>-60600</v>
      </c>
      <c r="Q333" s="3">
        <v>42011</v>
      </c>
      <c r="R333" t="s">
        <v>42</v>
      </c>
      <c r="S333" t="s">
        <v>66</v>
      </c>
      <c r="T333" t="s">
        <v>44</v>
      </c>
      <c r="U333" t="s">
        <v>45</v>
      </c>
      <c r="V333" t="s">
        <v>57</v>
      </c>
      <c r="W333" t="s">
        <v>86</v>
      </c>
      <c r="X333">
        <v>16</v>
      </c>
      <c r="Y333">
        <v>1</v>
      </c>
      <c r="Z333" t="s">
        <v>55</v>
      </c>
      <c r="AA333">
        <v>2</v>
      </c>
      <c r="AB333">
        <v>1</v>
      </c>
      <c r="AC333" t="s">
        <v>55</v>
      </c>
      <c r="AD333" s="5">
        <v>81400</v>
      </c>
      <c r="AE333" s="4">
        <v>8140</v>
      </c>
      <c r="AF333" s="5">
        <v>8140</v>
      </c>
      <c r="AG333" s="4">
        <v>65120</v>
      </c>
      <c r="AH333" t="s">
        <v>132</v>
      </c>
      <c r="AI333" s="6" t="s">
        <v>138</v>
      </c>
      <c r="AJ333">
        <v>1998</v>
      </c>
      <c r="AK333" t="s">
        <v>68</v>
      </c>
      <c r="AL333" t="str">
        <f t="shared" si="15"/>
        <v>Medium</v>
      </c>
      <c r="AM333" t="str">
        <f t="shared" si="16"/>
        <v>Afternoon</v>
      </c>
      <c r="AN333">
        <f t="shared" si="17"/>
        <v>1997</v>
      </c>
    </row>
    <row r="334" spans="1:40" x14ac:dyDescent="0.25">
      <c r="A334">
        <v>119</v>
      </c>
      <c r="B334">
        <v>27</v>
      </c>
      <c r="C334">
        <v>515698</v>
      </c>
      <c r="D334" s="3">
        <v>35647</v>
      </c>
      <c r="E334" t="s">
        <v>51</v>
      </c>
      <c r="F334" t="s">
        <v>38</v>
      </c>
      <c r="G334">
        <v>2000</v>
      </c>
      <c r="H334">
        <v>1097.6400000000001</v>
      </c>
      <c r="I334" s="4">
        <v>0</v>
      </c>
      <c r="J334">
        <v>614812</v>
      </c>
      <c r="K334" t="s">
        <v>185</v>
      </c>
      <c r="L334" t="s">
        <v>106</v>
      </c>
      <c r="M334" t="s">
        <v>115</v>
      </c>
      <c r="N334" t="s">
        <v>53</v>
      </c>
      <c r="O334" s="4">
        <v>27100</v>
      </c>
      <c r="P334" s="4">
        <v>0</v>
      </c>
      <c r="Q334" s="3">
        <v>42041</v>
      </c>
      <c r="R334" t="s">
        <v>65</v>
      </c>
      <c r="S334" t="s">
        <v>66</v>
      </c>
      <c r="T334" t="s">
        <v>44</v>
      </c>
      <c r="U334" t="s">
        <v>98</v>
      </c>
      <c r="V334" t="s">
        <v>129</v>
      </c>
      <c r="W334" t="s">
        <v>103</v>
      </c>
      <c r="X334">
        <v>16</v>
      </c>
      <c r="Y334">
        <v>2</v>
      </c>
      <c r="Z334" t="s">
        <v>68</v>
      </c>
      <c r="AA334">
        <v>1</v>
      </c>
      <c r="AB334">
        <v>0</v>
      </c>
      <c r="AC334" t="s">
        <v>55</v>
      </c>
      <c r="AD334" s="5">
        <v>63720</v>
      </c>
      <c r="AE334" s="4">
        <v>7080</v>
      </c>
      <c r="AF334" s="5">
        <v>21240</v>
      </c>
      <c r="AG334" s="4">
        <v>35400</v>
      </c>
      <c r="AH334" t="s">
        <v>81</v>
      </c>
      <c r="AI334" s="6" t="s">
        <v>121</v>
      </c>
      <c r="AJ334">
        <v>2006</v>
      </c>
      <c r="AK334" t="s">
        <v>68</v>
      </c>
      <c r="AL334" t="str">
        <f t="shared" si="15"/>
        <v>High</v>
      </c>
      <c r="AM334" t="str">
        <f t="shared" si="16"/>
        <v>Afternoon</v>
      </c>
      <c r="AN334">
        <f t="shared" si="17"/>
        <v>1997</v>
      </c>
    </row>
    <row r="335" spans="1:40" x14ac:dyDescent="0.25">
      <c r="A335">
        <v>233</v>
      </c>
      <c r="B335">
        <v>41</v>
      </c>
      <c r="C335">
        <v>728491</v>
      </c>
      <c r="D335" s="3">
        <v>35672</v>
      </c>
      <c r="E335" t="s">
        <v>37</v>
      </c>
      <c r="F335" t="s">
        <v>78</v>
      </c>
      <c r="G335">
        <v>2000</v>
      </c>
      <c r="H335">
        <v>1615.14</v>
      </c>
      <c r="I335" s="4">
        <v>0</v>
      </c>
      <c r="J335">
        <v>606638</v>
      </c>
      <c r="K335" t="s">
        <v>184</v>
      </c>
      <c r="L335" t="s">
        <v>79</v>
      </c>
      <c r="M335" t="s">
        <v>83</v>
      </c>
      <c r="N335" t="s">
        <v>53</v>
      </c>
      <c r="O335" s="4">
        <v>67100</v>
      </c>
      <c r="P335" s="4">
        <v>0</v>
      </c>
      <c r="Q335" s="3">
        <v>42024</v>
      </c>
      <c r="R335" t="s">
        <v>54</v>
      </c>
      <c r="S335" t="s">
        <v>55</v>
      </c>
      <c r="T335" t="s">
        <v>56</v>
      </c>
      <c r="U335" t="s">
        <v>80</v>
      </c>
      <c r="V335" t="s">
        <v>67</v>
      </c>
      <c r="W335" t="s">
        <v>86</v>
      </c>
      <c r="X335">
        <v>6</v>
      </c>
      <c r="Y335">
        <v>1</v>
      </c>
      <c r="Z335" t="s">
        <v>68</v>
      </c>
      <c r="AA335">
        <v>0</v>
      </c>
      <c r="AB335">
        <v>1</v>
      </c>
      <c r="AC335" t="s">
        <v>55</v>
      </c>
      <c r="AD335" s="5">
        <v>3740</v>
      </c>
      <c r="AE335" s="4">
        <v>680</v>
      </c>
      <c r="AF335" s="5">
        <v>680</v>
      </c>
      <c r="AG335" s="4">
        <v>2380</v>
      </c>
      <c r="AH335" t="s">
        <v>76</v>
      </c>
      <c r="AI335" s="6" t="s">
        <v>149</v>
      </c>
      <c r="AJ335">
        <v>2011</v>
      </c>
      <c r="AK335" t="s">
        <v>68</v>
      </c>
      <c r="AL335" t="str">
        <f t="shared" si="15"/>
        <v>High</v>
      </c>
      <c r="AM335" t="str">
        <f t="shared" si="16"/>
        <v>Morning</v>
      </c>
      <c r="AN335">
        <f t="shared" si="17"/>
        <v>1997</v>
      </c>
    </row>
    <row r="336" spans="1:40" x14ac:dyDescent="0.25">
      <c r="A336">
        <v>189</v>
      </c>
      <c r="B336">
        <v>39</v>
      </c>
      <c r="C336">
        <v>804751</v>
      </c>
      <c r="D336" s="3">
        <v>35684</v>
      </c>
      <c r="E336" t="s">
        <v>37</v>
      </c>
      <c r="F336" t="s">
        <v>38</v>
      </c>
      <c r="G336">
        <v>2000</v>
      </c>
      <c r="H336">
        <v>838.02</v>
      </c>
      <c r="I336" s="4">
        <v>0</v>
      </c>
      <c r="J336">
        <v>450702</v>
      </c>
      <c r="K336" t="s">
        <v>184</v>
      </c>
      <c r="L336" t="s">
        <v>112</v>
      </c>
      <c r="M336" t="s">
        <v>83</v>
      </c>
      <c r="N336" t="s">
        <v>64</v>
      </c>
      <c r="O336" s="4">
        <v>0</v>
      </c>
      <c r="P336" s="4">
        <v>0</v>
      </c>
      <c r="Q336" s="3">
        <v>42048</v>
      </c>
      <c r="R336" t="s">
        <v>65</v>
      </c>
      <c r="S336" t="s">
        <v>66</v>
      </c>
      <c r="T336" t="s">
        <v>56</v>
      </c>
      <c r="U336" t="s">
        <v>45</v>
      </c>
      <c r="V336" t="s">
        <v>57</v>
      </c>
      <c r="W336" t="s">
        <v>120</v>
      </c>
      <c r="X336">
        <v>7</v>
      </c>
      <c r="Y336">
        <v>3</v>
      </c>
      <c r="Z336" t="s">
        <v>55</v>
      </c>
      <c r="AA336">
        <v>2</v>
      </c>
      <c r="AB336">
        <v>0</v>
      </c>
      <c r="AC336" t="s">
        <v>48</v>
      </c>
      <c r="AD336" s="5">
        <v>64400</v>
      </c>
      <c r="AE336" s="4">
        <v>6440</v>
      </c>
      <c r="AF336" s="5">
        <v>6440</v>
      </c>
      <c r="AG336" s="4">
        <v>51520</v>
      </c>
      <c r="AH336" t="s">
        <v>69</v>
      </c>
      <c r="AI336" s="6" t="s">
        <v>114</v>
      </c>
      <c r="AJ336">
        <v>1997</v>
      </c>
      <c r="AK336" t="s">
        <v>68</v>
      </c>
      <c r="AL336" t="str">
        <f t="shared" si="15"/>
        <v>High</v>
      </c>
      <c r="AM336" t="str">
        <f t="shared" si="16"/>
        <v>Morning</v>
      </c>
      <c r="AN336">
        <f t="shared" si="17"/>
        <v>1997</v>
      </c>
    </row>
    <row r="337" spans="1:40" x14ac:dyDescent="0.25">
      <c r="A337">
        <v>146</v>
      </c>
      <c r="B337">
        <v>31</v>
      </c>
      <c r="C337">
        <v>411289</v>
      </c>
      <c r="D337" s="3">
        <v>35689</v>
      </c>
      <c r="E337" t="s">
        <v>37</v>
      </c>
      <c r="F337" t="s">
        <v>38</v>
      </c>
      <c r="G337">
        <v>2000</v>
      </c>
      <c r="H337">
        <v>1082.72</v>
      </c>
      <c r="I337" s="4">
        <v>0</v>
      </c>
      <c r="J337">
        <v>478661</v>
      </c>
      <c r="K337" t="s">
        <v>184</v>
      </c>
      <c r="L337" t="s">
        <v>62</v>
      </c>
      <c r="M337" t="s">
        <v>52</v>
      </c>
      <c r="N337" t="s">
        <v>113</v>
      </c>
      <c r="O337" s="4">
        <v>61400</v>
      </c>
      <c r="P337" s="4">
        <v>-57500</v>
      </c>
      <c r="Q337" s="3">
        <v>42019</v>
      </c>
      <c r="R337" t="s">
        <v>54</v>
      </c>
      <c r="S337" t="s">
        <v>55</v>
      </c>
      <c r="T337" t="s">
        <v>56</v>
      </c>
      <c r="U337" t="s">
        <v>80</v>
      </c>
      <c r="V337" t="s">
        <v>46</v>
      </c>
      <c r="W337" t="s">
        <v>103</v>
      </c>
      <c r="X337">
        <v>3</v>
      </c>
      <c r="Y337">
        <v>1</v>
      </c>
      <c r="Z337" t="s">
        <v>48</v>
      </c>
      <c r="AA337">
        <v>2</v>
      </c>
      <c r="AB337">
        <v>0</v>
      </c>
      <c r="AC337" t="s">
        <v>68</v>
      </c>
      <c r="AD337" s="5">
        <v>5220</v>
      </c>
      <c r="AE337" s="4">
        <v>580</v>
      </c>
      <c r="AF337" s="5">
        <v>580</v>
      </c>
      <c r="AG337" s="4">
        <v>4060</v>
      </c>
      <c r="AH337" t="s">
        <v>81</v>
      </c>
      <c r="AI337" s="6" t="s">
        <v>116</v>
      </c>
      <c r="AJ337">
        <v>2015</v>
      </c>
      <c r="AK337" t="s">
        <v>68</v>
      </c>
      <c r="AL337" t="str">
        <f t="shared" si="15"/>
        <v>High</v>
      </c>
      <c r="AM337" t="str">
        <f t="shared" si="16"/>
        <v>Night</v>
      </c>
      <c r="AN337">
        <f t="shared" si="17"/>
        <v>1997</v>
      </c>
    </row>
    <row r="338" spans="1:40" x14ac:dyDescent="0.25">
      <c r="A338">
        <v>265</v>
      </c>
      <c r="B338">
        <v>41</v>
      </c>
      <c r="C338">
        <v>626074</v>
      </c>
      <c r="D338" s="3">
        <v>35702</v>
      </c>
      <c r="E338" t="s">
        <v>51</v>
      </c>
      <c r="F338" t="s">
        <v>38</v>
      </c>
      <c r="G338">
        <v>2000</v>
      </c>
      <c r="H338">
        <v>1724.46</v>
      </c>
      <c r="I338" s="4">
        <v>6000000</v>
      </c>
      <c r="J338">
        <v>432491</v>
      </c>
      <c r="K338" t="s">
        <v>184</v>
      </c>
      <c r="L338" t="s">
        <v>79</v>
      </c>
      <c r="M338" t="s">
        <v>40</v>
      </c>
      <c r="N338" t="s">
        <v>64</v>
      </c>
      <c r="O338" s="4">
        <v>81800</v>
      </c>
      <c r="P338" s="4">
        <v>0</v>
      </c>
      <c r="Q338" s="3">
        <v>42017</v>
      </c>
      <c r="R338" t="s">
        <v>65</v>
      </c>
      <c r="S338" t="s">
        <v>43</v>
      </c>
      <c r="T338" t="s">
        <v>89</v>
      </c>
      <c r="U338" t="s">
        <v>45</v>
      </c>
      <c r="V338" t="s">
        <v>46</v>
      </c>
      <c r="W338" t="s">
        <v>103</v>
      </c>
      <c r="X338">
        <v>18</v>
      </c>
      <c r="Y338">
        <v>3</v>
      </c>
      <c r="Z338" t="s">
        <v>55</v>
      </c>
      <c r="AA338">
        <v>1</v>
      </c>
      <c r="AB338">
        <v>3</v>
      </c>
      <c r="AC338" t="s">
        <v>55</v>
      </c>
      <c r="AD338" s="5">
        <v>44200</v>
      </c>
      <c r="AE338" s="4">
        <v>4420</v>
      </c>
      <c r="AF338" s="5">
        <v>4420</v>
      </c>
      <c r="AG338" s="4">
        <v>35360</v>
      </c>
      <c r="AH338" t="s">
        <v>90</v>
      </c>
      <c r="AI338" s="6" t="s">
        <v>91</v>
      </c>
      <c r="AJ338">
        <v>2014</v>
      </c>
      <c r="AK338" t="s">
        <v>68</v>
      </c>
      <c r="AL338" t="str">
        <f t="shared" si="15"/>
        <v>High</v>
      </c>
      <c r="AM338" t="str">
        <f t="shared" si="16"/>
        <v>Evening</v>
      </c>
      <c r="AN338">
        <f t="shared" si="17"/>
        <v>1997</v>
      </c>
    </row>
    <row r="339" spans="1:40" x14ac:dyDescent="0.25">
      <c r="A339">
        <v>163</v>
      </c>
      <c r="B339">
        <v>38</v>
      </c>
      <c r="C339">
        <v>413192</v>
      </c>
      <c r="D339" s="3">
        <v>35705</v>
      </c>
      <c r="E339" t="s">
        <v>51</v>
      </c>
      <c r="F339" t="s">
        <v>78</v>
      </c>
      <c r="G339">
        <v>2000</v>
      </c>
      <c r="H339">
        <v>1453.92</v>
      </c>
      <c r="I339" s="4">
        <v>0</v>
      </c>
      <c r="J339">
        <v>607605</v>
      </c>
      <c r="K339" t="s">
        <v>184</v>
      </c>
      <c r="L339" t="s">
        <v>62</v>
      </c>
      <c r="M339" t="s">
        <v>92</v>
      </c>
      <c r="N339" t="s">
        <v>53</v>
      </c>
      <c r="O339" s="4">
        <v>51700</v>
      </c>
      <c r="P339" s="4">
        <v>0</v>
      </c>
      <c r="Q339" s="3">
        <v>42056</v>
      </c>
      <c r="R339" t="s">
        <v>42</v>
      </c>
      <c r="S339" t="s">
        <v>43</v>
      </c>
      <c r="T339" t="s">
        <v>56</v>
      </c>
      <c r="U339" t="s">
        <v>109</v>
      </c>
      <c r="V339" t="s">
        <v>67</v>
      </c>
      <c r="W339" t="s">
        <v>100</v>
      </c>
      <c r="X339">
        <v>13</v>
      </c>
      <c r="Y339">
        <v>1</v>
      </c>
      <c r="Z339" t="s">
        <v>48</v>
      </c>
      <c r="AA339">
        <v>2</v>
      </c>
      <c r="AB339">
        <v>3</v>
      </c>
      <c r="AC339" t="s">
        <v>55</v>
      </c>
      <c r="AD339" s="5">
        <v>79500</v>
      </c>
      <c r="AE339" s="4">
        <v>15900</v>
      </c>
      <c r="AF339" s="5">
        <v>7950</v>
      </c>
      <c r="AG339" s="4">
        <v>55650</v>
      </c>
      <c r="AH339" t="s">
        <v>81</v>
      </c>
      <c r="AI339" s="6" t="s">
        <v>116</v>
      </c>
      <c r="AJ339">
        <v>1995</v>
      </c>
      <c r="AK339" t="s">
        <v>68</v>
      </c>
      <c r="AL339" t="str">
        <f t="shared" si="15"/>
        <v>High</v>
      </c>
      <c r="AM339" t="str">
        <f t="shared" si="16"/>
        <v>Afternoon</v>
      </c>
      <c r="AN339">
        <f t="shared" si="17"/>
        <v>1997</v>
      </c>
    </row>
    <row r="340" spans="1:40" x14ac:dyDescent="0.25">
      <c r="A340">
        <v>371</v>
      </c>
      <c r="B340">
        <v>52</v>
      </c>
      <c r="C340">
        <v>740505</v>
      </c>
      <c r="D340" s="3">
        <v>35715</v>
      </c>
      <c r="E340" t="s">
        <v>71</v>
      </c>
      <c r="F340" t="s">
        <v>38</v>
      </c>
      <c r="G340">
        <v>1000</v>
      </c>
      <c r="H340">
        <v>1242.96</v>
      </c>
      <c r="I340" s="4">
        <v>7000000</v>
      </c>
      <c r="J340">
        <v>449800</v>
      </c>
      <c r="K340" t="s">
        <v>184</v>
      </c>
      <c r="L340" t="s">
        <v>106</v>
      </c>
      <c r="M340" t="s">
        <v>92</v>
      </c>
      <c r="N340" t="s">
        <v>64</v>
      </c>
      <c r="O340" s="4">
        <v>0</v>
      </c>
      <c r="P340" s="4">
        <v>-37100</v>
      </c>
      <c r="Q340" s="3">
        <v>42057</v>
      </c>
      <c r="R340" t="s">
        <v>65</v>
      </c>
      <c r="S340" t="s">
        <v>66</v>
      </c>
      <c r="T340" t="s">
        <v>56</v>
      </c>
      <c r="U340" t="s">
        <v>98</v>
      </c>
      <c r="V340" t="s">
        <v>67</v>
      </c>
      <c r="W340" t="s">
        <v>58</v>
      </c>
      <c r="X340">
        <v>2</v>
      </c>
      <c r="Y340">
        <v>2</v>
      </c>
      <c r="Z340" t="s">
        <v>48</v>
      </c>
      <c r="AA340">
        <v>2</v>
      </c>
      <c r="AB340">
        <v>0</v>
      </c>
      <c r="AC340" t="s">
        <v>55</v>
      </c>
      <c r="AD340" s="5">
        <v>88920</v>
      </c>
      <c r="AE340" s="4">
        <v>6840</v>
      </c>
      <c r="AF340" s="5">
        <v>13680</v>
      </c>
      <c r="AG340" s="4">
        <v>68400</v>
      </c>
      <c r="AH340" t="s">
        <v>81</v>
      </c>
      <c r="AI340" s="6" t="s">
        <v>82</v>
      </c>
      <c r="AJ340">
        <v>2010</v>
      </c>
      <c r="AK340" t="s">
        <v>68</v>
      </c>
      <c r="AL340" t="str">
        <f t="shared" si="15"/>
        <v>Medium</v>
      </c>
      <c r="AM340" t="str">
        <f t="shared" si="16"/>
        <v>Night</v>
      </c>
      <c r="AN340">
        <f t="shared" si="17"/>
        <v>1997</v>
      </c>
    </row>
    <row r="341" spans="1:40" x14ac:dyDescent="0.25">
      <c r="A341">
        <v>426</v>
      </c>
      <c r="B341">
        <v>54</v>
      </c>
      <c r="C341">
        <v>398102</v>
      </c>
      <c r="D341" s="3">
        <v>35727</v>
      </c>
      <c r="E341" t="s">
        <v>71</v>
      </c>
      <c r="F341" t="s">
        <v>78</v>
      </c>
      <c r="G341">
        <v>2000</v>
      </c>
      <c r="H341">
        <v>1097.71</v>
      </c>
      <c r="I341" s="4">
        <v>0</v>
      </c>
      <c r="J341">
        <v>605258</v>
      </c>
      <c r="K341" t="s">
        <v>184</v>
      </c>
      <c r="L341" t="s">
        <v>101</v>
      </c>
      <c r="M341" t="s">
        <v>131</v>
      </c>
      <c r="N341" t="s">
        <v>113</v>
      </c>
      <c r="O341" s="4">
        <v>29600</v>
      </c>
      <c r="P341" s="4">
        <v>-22300</v>
      </c>
      <c r="Q341" s="3">
        <v>42016</v>
      </c>
      <c r="R341" t="s">
        <v>42</v>
      </c>
      <c r="S341" t="s">
        <v>43</v>
      </c>
      <c r="T341" t="s">
        <v>56</v>
      </c>
      <c r="U341" t="s">
        <v>45</v>
      </c>
      <c r="V341" t="s">
        <v>46</v>
      </c>
      <c r="W341" t="s">
        <v>86</v>
      </c>
      <c r="X341">
        <v>13</v>
      </c>
      <c r="Y341">
        <v>1</v>
      </c>
      <c r="Z341" t="s">
        <v>48</v>
      </c>
      <c r="AA341">
        <v>2</v>
      </c>
      <c r="AB341">
        <v>3</v>
      </c>
      <c r="AC341" t="s">
        <v>55</v>
      </c>
      <c r="AD341" s="5">
        <v>100800</v>
      </c>
      <c r="AE341" s="4">
        <v>16800</v>
      </c>
      <c r="AF341" s="5">
        <v>16800</v>
      </c>
      <c r="AG341" s="4">
        <v>67200</v>
      </c>
      <c r="AH341" t="s">
        <v>69</v>
      </c>
      <c r="AI341" s="6" t="s">
        <v>114</v>
      </c>
      <c r="AJ341">
        <v>1997</v>
      </c>
      <c r="AK341" t="s">
        <v>68</v>
      </c>
      <c r="AL341" t="str">
        <f t="shared" si="15"/>
        <v>High</v>
      </c>
      <c r="AM341" t="str">
        <f t="shared" si="16"/>
        <v>Afternoon</v>
      </c>
      <c r="AN341">
        <f t="shared" si="17"/>
        <v>1997</v>
      </c>
    </row>
    <row r="342" spans="1:40" x14ac:dyDescent="0.25">
      <c r="A342">
        <v>97</v>
      </c>
      <c r="B342">
        <v>26</v>
      </c>
      <c r="C342">
        <v>951863</v>
      </c>
      <c r="D342" s="3">
        <v>35731</v>
      </c>
      <c r="E342" t="s">
        <v>37</v>
      </c>
      <c r="F342" t="s">
        <v>38</v>
      </c>
      <c r="G342">
        <v>1000</v>
      </c>
      <c r="H342">
        <v>1270.55</v>
      </c>
      <c r="I342" s="4">
        <v>0</v>
      </c>
      <c r="J342">
        <v>478532</v>
      </c>
      <c r="K342" t="s">
        <v>185</v>
      </c>
      <c r="L342" t="s">
        <v>101</v>
      </c>
      <c r="M342" t="s">
        <v>108</v>
      </c>
      <c r="N342" t="s">
        <v>73</v>
      </c>
      <c r="O342" s="4">
        <v>0</v>
      </c>
      <c r="P342" s="4">
        <v>-72100</v>
      </c>
      <c r="Q342" s="3">
        <v>42024</v>
      </c>
      <c r="R342" t="s">
        <v>65</v>
      </c>
      <c r="S342" t="s">
        <v>43</v>
      </c>
      <c r="T342" t="s">
        <v>89</v>
      </c>
      <c r="U342" t="s">
        <v>98</v>
      </c>
      <c r="V342" t="s">
        <v>99</v>
      </c>
      <c r="W342" t="s">
        <v>58</v>
      </c>
      <c r="X342">
        <v>10</v>
      </c>
      <c r="Y342">
        <v>3</v>
      </c>
      <c r="Z342" t="s">
        <v>48</v>
      </c>
      <c r="AA342">
        <v>2</v>
      </c>
      <c r="AB342">
        <v>3</v>
      </c>
      <c r="AC342" t="s">
        <v>68</v>
      </c>
      <c r="AD342" s="5">
        <v>84920</v>
      </c>
      <c r="AE342" s="4">
        <v>7720</v>
      </c>
      <c r="AF342" s="5">
        <v>15440</v>
      </c>
      <c r="AG342" s="4">
        <v>61760</v>
      </c>
      <c r="AH342" t="s">
        <v>136</v>
      </c>
      <c r="AI342" s="6" t="s">
        <v>137</v>
      </c>
      <c r="AJ342">
        <v>2006</v>
      </c>
      <c r="AK342" t="s">
        <v>48</v>
      </c>
      <c r="AL342" t="str">
        <f t="shared" si="15"/>
        <v>Medium</v>
      </c>
      <c r="AM342" t="str">
        <f t="shared" si="16"/>
        <v>Morning</v>
      </c>
      <c r="AN342">
        <f t="shared" si="17"/>
        <v>1997</v>
      </c>
    </row>
    <row r="343" spans="1:40" x14ac:dyDescent="0.25">
      <c r="A343">
        <v>15</v>
      </c>
      <c r="B343">
        <v>34</v>
      </c>
      <c r="C343">
        <v>399524</v>
      </c>
      <c r="D343" s="3">
        <v>35733</v>
      </c>
      <c r="E343" t="s">
        <v>71</v>
      </c>
      <c r="F343" t="s">
        <v>61</v>
      </c>
      <c r="G343">
        <v>1000</v>
      </c>
      <c r="H343">
        <v>1829.63</v>
      </c>
      <c r="I343" s="4">
        <v>0</v>
      </c>
      <c r="J343">
        <v>452204</v>
      </c>
      <c r="K343" t="s">
        <v>185</v>
      </c>
      <c r="L343" t="s">
        <v>123</v>
      </c>
      <c r="M343" t="s">
        <v>83</v>
      </c>
      <c r="N343" t="s">
        <v>113</v>
      </c>
      <c r="O343" s="4">
        <v>56700</v>
      </c>
      <c r="P343" s="4">
        <v>0</v>
      </c>
      <c r="Q343" s="3">
        <v>42038</v>
      </c>
      <c r="R343" t="s">
        <v>65</v>
      </c>
      <c r="S343" t="s">
        <v>43</v>
      </c>
      <c r="T343" t="s">
        <v>89</v>
      </c>
      <c r="U343" t="s">
        <v>98</v>
      </c>
      <c r="V343" t="s">
        <v>46</v>
      </c>
      <c r="W343" t="s">
        <v>75</v>
      </c>
      <c r="X343">
        <v>21</v>
      </c>
      <c r="Y343">
        <v>3</v>
      </c>
      <c r="Z343" t="s">
        <v>48</v>
      </c>
      <c r="AA343">
        <v>1</v>
      </c>
      <c r="AB343">
        <v>0</v>
      </c>
      <c r="AC343" t="s">
        <v>55</v>
      </c>
      <c r="AD343" s="5">
        <v>67650</v>
      </c>
      <c r="AE343" s="4">
        <v>12300</v>
      </c>
      <c r="AF343" s="5">
        <v>6150</v>
      </c>
      <c r="AG343" s="4">
        <v>49200</v>
      </c>
      <c r="AH343" t="s">
        <v>90</v>
      </c>
      <c r="AI343" s="6" t="s">
        <v>91</v>
      </c>
      <c r="AJ343">
        <v>2009</v>
      </c>
      <c r="AK343" t="s">
        <v>68</v>
      </c>
      <c r="AL343" t="str">
        <f t="shared" si="15"/>
        <v>Medium</v>
      </c>
      <c r="AM343" t="str">
        <f t="shared" si="16"/>
        <v>Evening</v>
      </c>
      <c r="AN343">
        <f t="shared" si="17"/>
        <v>1997</v>
      </c>
    </row>
    <row r="344" spans="1:40" x14ac:dyDescent="0.25">
      <c r="A344">
        <v>164</v>
      </c>
      <c r="B344">
        <v>38</v>
      </c>
      <c r="C344">
        <v>319232</v>
      </c>
      <c r="D344" s="3">
        <v>35734</v>
      </c>
      <c r="E344" t="s">
        <v>71</v>
      </c>
      <c r="F344" t="s">
        <v>38</v>
      </c>
      <c r="G344">
        <v>2000</v>
      </c>
      <c r="H344">
        <v>1269.76</v>
      </c>
      <c r="I344" s="4">
        <v>0</v>
      </c>
      <c r="J344">
        <v>467743</v>
      </c>
      <c r="K344" t="s">
        <v>184</v>
      </c>
      <c r="L344" t="s">
        <v>62</v>
      </c>
      <c r="M344" t="s">
        <v>115</v>
      </c>
      <c r="N344" t="s">
        <v>113</v>
      </c>
      <c r="O344" s="4">
        <v>44300</v>
      </c>
      <c r="P344" s="4">
        <v>0</v>
      </c>
      <c r="Q344" s="3">
        <v>42021</v>
      </c>
      <c r="R344" t="s">
        <v>42</v>
      </c>
      <c r="S344" t="s">
        <v>66</v>
      </c>
      <c r="T344" t="s">
        <v>56</v>
      </c>
      <c r="U344" t="s">
        <v>84</v>
      </c>
      <c r="V344" t="s">
        <v>67</v>
      </c>
      <c r="W344" t="s">
        <v>100</v>
      </c>
      <c r="X344">
        <v>4</v>
      </c>
      <c r="Y344">
        <v>1</v>
      </c>
      <c r="Z344" t="s">
        <v>68</v>
      </c>
      <c r="AA344">
        <v>1</v>
      </c>
      <c r="AB344">
        <v>3</v>
      </c>
      <c r="AC344" t="s">
        <v>48</v>
      </c>
      <c r="AD344" s="5">
        <v>90000</v>
      </c>
      <c r="AE344" s="4">
        <v>18000</v>
      </c>
      <c r="AF344" s="5">
        <v>9000</v>
      </c>
      <c r="AG344" s="4">
        <v>63000</v>
      </c>
      <c r="AH344" t="s">
        <v>104</v>
      </c>
      <c r="AI344" s="6" t="s">
        <v>150</v>
      </c>
      <c r="AJ344">
        <v>2015</v>
      </c>
      <c r="AK344" t="s">
        <v>68</v>
      </c>
      <c r="AL344" t="str">
        <f t="shared" si="15"/>
        <v>High</v>
      </c>
      <c r="AM344" t="str">
        <f t="shared" si="16"/>
        <v>Night</v>
      </c>
      <c r="AN344">
        <f t="shared" si="17"/>
        <v>1997</v>
      </c>
    </row>
    <row r="345" spans="1:40" x14ac:dyDescent="0.25">
      <c r="A345">
        <v>460</v>
      </c>
      <c r="B345">
        <v>57</v>
      </c>
      <c r="C345">
        <v>396590</v>
      </c>
      <c r="D345" s="3">
        <v>35741</v>
      </c>
      <c r="E345" t="s">
        <v>37</v>
      </c>
      <c r="F345" t="s">
        <v>61</v>
      </c>
      <c r="G345">
        <v>2000</v>
      </c>
      <c r="H345">
        <v>1567.37</v>
      </c>
      <c r="I345" s="4">
        <v>0</v>
      </c>
      <c r="J345">
        <v>602514</v>
      </c>
      <c r="K345" t="s">
        <v>184</v>
      </c>
      <c r="L345" t="s">
        <v>123</v>
      </c>
      <c r="M345" t="s">
        <v>40</v>
      </c>
      <c r="N345" t="s">
        <v>41</v>
      </c>
      <c r="O345" s="4">
        <v>62500</v>
      </c>
      <c r="P345" s="4">
        <v>0</v>
      </c>
      <c r="Q345" s="3">
        <v>42050</v>
      </c>
      <c r="R345" t="s">
        <v>42</v>
      </c>
      <c r="S345" t="s">
        <v>74</v>
      </c>
      <c r="T345" t="s">
        <v>44</v>
      </c>
      <c r="U345" t="s">
        <v>98</v>
      </c>
      <c r="V345" t="s">
        <v>67</v>
      </c>
      <c r="W345" t="s">
        <v>58</v>
      </c>
      <c r="X345">
        <v>10</v>
      </c>
      <c r="Y345">
        <v>1</v>
      </c>
      <c r="Z345" t="s">
        <v>55</v>
      </c>
      <c r="AA345">
        <v>2</v>
      </c>
      <c r="AB345">
        <v>3</v>
      </c>
      <c r="AC345" t="s">
        <v>68</v>
      </c>
      <c r="AD345" s="5">
        <v>58300</v>
      </c>
      <c r="AE345" s="4">
        <v>5830</v>
      </c>
      <c r="AF345" s="5">
        <v>11660</v>
      </c>
      <c r="AG345" s="4">
        <v>40810</v>
      </c>
      <c r="AH345" t="s">
        <v>87</v>
      </c>
      <c r="AI345" s="6" t="s">
        <v>117</v>
      </c>
      <c r="AJ345">
        <v>2014</v>
      </c>
      <c r="AK345" t="s">
        <v>48</v>
      </c>
      <c r="AL345" t="str">
        <f t="shared" si="15"/>
        <v>High</v>
      </c>
      <c r="AM345" t="str">
        <f t="shared" si="16"/>
        <v>Morning</v>
      </c>
      <c r="AN345">
        <f t="shared" si="17"/>
        <v>1997</v>
      </c>
    </row>
    <row r="346" spans="1:40" x14ac:dyDescent="0.25">
      <c r="A346">
        <v>43</v>
      </c>
      <c r="B346">
        <v>43</v>
      </c>
      <c r="C346">
        <v>528385</v>
      </c>
      <c r="D346" s="3">
        <v>35741</v>
      </c>
      <c r="E346" t="s">
        <v>71</v>
      </c>
      <c r="F346" t="s">
        <v>78</v>
      </c>
      <c r="G346">
        <v>500</v>
      </c>
      <c r="H346">
        <v>1320.39</v>
      </c>
      <c r="I346" s="4">
        <v>0</v>
      </c>
      <c r="J346">
        <v>604861</v>
      </c>
      <c r="K346" t="s">
        <v>184</v>
      </c>
      <c r="L346" t="s">
        <v>79</v>
      </c>
      <c r="M346" t="s">
        <v>72</v>
      </c>
      <c r="N346" t="s">
        <v>113</v>
      </c>
      <c r="O346" s="4">
        <v>0</v>
      </c>
      <c r="P346" s="4">
        <v>0</v>
      </c>
      <c r="Q346" s="3">
        <v>42023</v>
      </c>
      <c r="R346" t="s">
        <v>42</v>
      </c>
      <c r="S346" t="s">
        <v>66</v>
      </c>
      <c r="T346" t="s">
        <v>44</v>
      </c>
      <c r="U346" t="s">
        <v>109</v>
      </c>
      <c r="V346" t="s">
        <v>93</v>
      </c>
      <c r="W346" t="s">
        <v>75</v>
      </c>
      <c r="X346">
        <v>16</v>
      </c>
      <c r="Y346">
        <v>1</v>
      </c>
      <c r="Z346" t="s">
        <v>55</v>
      </c>
      <c r="AA346">
        <v>2</v>
      </c>
      <c r="AB346">
        <v>1</v>
      </c>
      <c r="AC346" t="s">
        <v>55</v>
      </c>
      <c r="AD346" s="5">
        <v>79970</v>
      </c>
      <c r="AE346" s="4">
        <v>7270</v>
      </c>
      <c r="AF346" s="5">
        <v>21810</v>
      </c>
      <c r="AG346" s="4">
        <v>50890</v>
      </c>
      <c r="AH346" t="s">
        <v>140</v>
      </c>
      <c r="AI346" s="6" t="s">
        <v>146</v>
      </c>
      <c r="AJ346">
        <v>1996</v>
      </c>
      <c r="AK346" t="s">
        <v>48</v>
      </c>
      <c r="AL346" t="str">
        <f t="shared" si="15"/>
        <v>Low</v>
      </c>
      <c r="AM346" t="str">
        <f t="shared" si="16"/>
        <v>Afternoon</v>
      </c>
      <c r="AN346">
        <f t="shared" si="17"/>
        <v>1997</v>
      </c>
    </row>
    <row r="347" spans="1:40" x14ac:dyDescent="0.25">
      <c r="A347">
        <v>435</v>
      </c>
      <c r="B347">
        <v>58</v>
      </c>
      <c r="C347">
        <v>786432</v>
      </c>
      <c r="D347" s="3">
        <v>35749</v>
      </c>
      <c r="E347" t="s">
        <v>51</v>
      </c>
      <c r="F347" t="s">
        <v>61</v>
      </c>
      <c r="G347">
        <v>2000</v>
      </c>
      <c r="H347">
        <v>1145.8499999999999</v>
      </c>
      <c r="I347" s="4">
        <v>0</v>
      </c>
      <c r="J347">
        <v>471784</v>
      </c>
      <c r="K347" t="s">
        <v>185</v>
      </c>
      <c r="L347" t="s">
        <v>123</v>
      </c>
      <c r="M347" t="s">
        <v>63</v>
      </c>
      <c r="N347" t="s">
        <v>113</v>
      </c>
      <c r="O347" s="4">
        <v>0</v>
      </c>
      <c r="P347" s="4">
        <v>-40000</v>
      </c>
      <c r="Q347" s="3">
        <v>42014</v>
      </c>
      <c r="R347" t="s">
        <v>65</v>
      </c>
      <c r="S347" t="s">
        <v>66</v>
      </c>
      <c r="T347" t="s">
        <v>89</v>
      </c>
      <c r="U347" t="s">
        <v>98</v>
      </c>
      <c r="V347" t="s">
        <v>67</v>
      </c>
      <c r="W347" t="s">
        <v>47</v>
      </c>
      <c r="X347">
        <v>19</v>
      </c>
      <c r="Y347">
        <v>3</v>
      </c>
      <c r="Z347" t="s">
        <v>55</v>
      </c>
      <c r="AA347">
        <v>1</v>
      </c>
      <c r="AB347">
        <v>1</v>
      </c>
      <c r="AC347" t="s">
        <v>48</v>
      </c>
      <c r="AD347" s="5">
        <v>41490</v>
      </c>
      <c r="AE347" s="4">
        <v>9220</v>
      </c>
      <c r="AF347" s="5">
        <v>4610</v>
      </c>
      <c r="AG347" s="4">
        <v>27660</v>
      </c>
      <c r="AH347" t="s">
        <v>59</v>
      </c>
      <c r="AI347" s="6" t="s">
        <v>60</v>
      </c>
      <c r="AJ347">
        <v>2004</v>
      </c>
      <c r="AK347" t="s">
        <v>68</v>
      </c>
      <c r="AL347" t="str">
        <f t="shared" si="15"/>
        <v>High</v>
      </c>
      <c r="AM347" t="str">
        <f t="shared" si="16"/>
        <v>Evening</v>
      </c>
      <c r="AN347">
        <f t="shared" si="17"/>
        <v>1997</v>
      </c>
    </row>
    <row r="348" spans="1:40" x14ac:dyDescent="0.25">
      <c r="A348">
        <v>132</v>
      </c>
      <c r="B348">
        <v>32</v>
      </c>
      <c r="C348">
        <v>684653</v>
      </c>
      <c r="D348" s="3">
        <v>35749</v>
      </c>
      <c r="E348" t="s">
        <v>37</v>
      </c>
      <c r="F348" t="s">
        <v>38</v>
      </c>
      <c r="G348">
        <v>2000</v>
      </c>
      <c r="H348">
        <v>1106.8399999999999</v>
      </c>
      <c r="I348" s="4">
        <v>0</v>
      </c>
      <c r="J348">
        <v>464362</v>
      </c>
      <c r="K348" t="s">
        <v>185</v>
      </c>
      <c r="L348" t="s">
        <v>62</v>
      </c>
      <c r="M348" t="s">
        <v>92</v>
      </c>
      <c r="N348" t="s">
        <v>97</v>
      </c>
      <c r="O348" s="4">
        <v>43100</v>
      </c>
      <c r="P348" s="4">
        <v>-31900</v>
      </c>
      <c r="Q348" s="3">
        <v>42011</v>
      </c>
      <c r="R348" t="s">
        <v>54</v>
      </c>
      <c r="S348" t="s">
        <v>55</v>
      </c>
      <c r="T348" t="s">
        <v>56</v>
      </c>
      <c r="U348" t="s">
        <v>45</v>
      </c>
      <c r="V348" t="s">
        <v>46</v>
      </c>
      <c r="W348" t="s">
        <v>58</v>
      </c>
      <c r="X348">
        <v>21</v>
      </c>
      <c r="Y348">
        <v>1</v>
      </c>
      <c r="Z348" t="s">
        <v>48</v>
      </c>
      <c r="AA348">
        <v>1</v>
      </c>
      <c r="AB348">
        <v>1</v>
      </c>
      <c r="AC348" t="s">
        <v>48</v>
      </c>
      <c r="AD348" s="5">
        <v>5600</v>
      </c>
      <c r="AE348" s="4">
        <v>1120</v>
      </c>
      <c r="AF348" s="5">
        <v>560</v>
      </c>
      <c r="AG348" s="4">
        <v>3920</v>
      </c>
      <c r="AH348" t="s">
        <v>118</v>
      </c>
      <c r="AI348" s="6" t="s">
        <v>119</v>
      </c>
      <c r="AJ348">
        <v>2005</v>
      </c>
      <c r="AK348" t="s">
        <v>68</v>
      </c>
      <c r="AL348" t="str">
        <f t="shared" si="15"/>
        <v>High</v>
      </c>
      <c r="AM348" t="str">
        <f t="shared" si="16"/>
        <v>Evening</v>
      </c>
      <c r="AN348">
        <f t="shared" si="17"/>
        <v>1997</v>
      </c>
    </row>
    <row r="349" spans="1:40" x14ac:dyDescent="0.25">
      <c r="A349">
        <v>60</v>
      </c>
      <c r="B349">
        <v>23</v>
      </c>
      <c r="C349">
        <v>842643</v>
      </c>
      <c r="D349" s="3">
        <v>35754</v>
      </c>
      <c r="E349" t="s">
        <v>37</v>
      </c>
      <c r="F349" t="s">
        <v>78</v>
      </c>
      <c r="G349">
        <v>500</v>
      </c>
      <c r="H349">
        <v>1215.3599999999999</v>
      </c>
      <c r="I349" s="4">
        <v>3000000</v>
      </c>
      <c r="J349">
        <v>432220</v>
      </c>
      <c r="K349" t="s">
        <v>185</v>
      </c>
      <c r="L349" t="s">
        <v>39</v>
      </c>
      <c r="M349" t="s">
        <v>108</v>
      </c>
      <c r="N349" t="s">
        <v>97</v>
      </c>
      <c r="O349" s="4">
        <v>0</v>
      </c>
      <c r="P349" s="4">
        <v>0</v>
      </c>
      <c r="Q349" s="3">
        <v>42026</v>
      </c>
      <c r="R349" t="s">
        <v>42</v>
      </c>
      <c r="S349" t="s">
        <v>66</v>
      </c>
      <c r="T349" t="s">
        <v>89</v>
      </c>
      <c r="U349" t="s">
        <v>109</v>
      </c>
      <c r="V349" t="s">
        <v>46</v>
      </c>
      <c r="W349" t="s">
        <v>103</v>
      </c>
      <c r="X349">
        <v>9</v>
      </c>
      <c r="Y349">
        <v>1</v>
      </c>
      <c r="Z349" t="s">
        <v>48</v>
      </c>
      <c r="AA349">
        <v>1</v>
      </c>
      <c r="AB349">
        <v>0</v>
      </c>
      <c r="AC349" t="s">
        <v>68</v>
      </c>
      <c r="AD349" s="5">
        <v>56520</v>
      </c>
      <c r="AE349" s="4">
        <v>4710</v>
      </c>
      <c r="AF349" s="5">
        <v>9420</v>
      </c>
      <c r="AG349" s="4">
        <v>42390</v>
      </c>
      <c r="AH349" t="s">
        <v>49</v>
      </c>
      <c r="AI349" s="6">
        <v>95</v>
      </c>
      <c r="AJ349">
        <v>2000</v>
      </c>
      <c r="AK349" t="s">
        <v>68</v>
      </c>
      <c r="AL349" t="str">
        <f t="shared" si="15"/>
        <v>Low</v>
      </c>
      <c r="AM349" t="str">
        <f t="shared" si="16"/>
        <v>Morning</v>
      </c>
      <c r="AN349">
        <f t="shared" si="17"/>
        <v>1997</v>
      </c>
    </row>
    <row r="350" spans="1:40" x14ac:dyDescent="0.25">
      <c r="A350">
        <v>101</v>
      </c>
      <c r="B350">
        <v>27</v>
      </c>
      <c r="C350">
        <v>557218</v>
      </c>
      <c r="D350" s="3">
        <v>35757</v>
      </c>
      <c r="E350" t="s">
        <v>71</v>
      </c>
      <c r="F350" t="s">
        <v>78</v>
      </c>
      <c r="G350">
        <v>500</v>
      </c>
      <c r="H350">
        <v>982.7</v>
      </c>
      <c r="I350" s="4">
        <v>6000000</v>
      </c>
      <c r="J350">
        <v>440865</v>
      </c>
      <c r="K350" t="s">
        <v>184</v>
      </c>
      <c r="L350" t="s">
        <v>112</v>
      </c>
      <c r="M350" t="s">
        <v>115</v>
      </c>
      <c r="N350" t="s">
        <v>73</v>
      </c>
      <c r="O350" s="4">
        <v>30800</v>
      </c>
      <c r="P350" s="4">
        <v>-43700</v>
      </c>
      <c r="Q350" s="3">
        <v>42017</v>
      </c>
      <c r="R350" t="s">
        <v>110</v>
      </c>
      <c r="S350" t="s">
        <v>55</v>
      </c>
      <c r="T350" t="s">
        <v>56</v>
      </c>
      <c r="U350" t="s">
        <v>80</v>
      </c>
      <c r="V350" t="s">
        <v>46</v>
      </c>
      <c r="W350" t="s">
        <v>75</v>
      </c>
      <c r="X350">
        <v>9</v>
      </c>
      <c r="Y350">
        <v>1</v>
      </c>
      <c r="Z350" t="s">
        <v>68</v>
      </c>
      <c r="AA350">
        <v>1</v>
      </c>
      <c r="AB350">
        <v>0</v>
      </c>
      <c r="AC350" t="s">
        <v>68</v>
      </c>
      <c r="AD350" s="5">
        <v>5170</v>
      </c>
      <c r="AE350" s="4">
        <v>940</v>
      </c>
      <c r="AF350" s="5">
        <v>470</v>
      </c>
      <c r="AG350" s="4">
        <v>3760</v>
      </c>
      <c r="AH350" t="s">
        <v>94</v>
      </c>
      <c r="AI350" s="6" t="s">
        <v>95</v>
      </c>
      <c r="AJ350">
        <v>2001</v>
      </c>
      <c r="AK350" t="s">
        <v>68</v>
      </c>
      <c r="AL350" t="str">
        <f t="shared" si="15"/>
        <v>Low</v>
      </c>
      <c r="AM350" t="str">
        <f t="shared" si="16"/>
        <v>Morning</v>
      </c>
      <c r="AN350">
        <f t="shared" si="17"/>
        <v>1997</v>
      </c>
    </row>
    <row r="351" spans="1:40" x14ac:dyDescent="0.25">
      <c r="A351">
        <v>461</v>
      </c>
      <c r="B351">
        <v>57</v>
      </c>
      <c r="C351">
        <v>737593</v>
      </c>
      <c r="D351" s="3">
        <v>35783</v>
      </c>
      <c r="E351" t="s">
        <v>71</v>
      </c>
      <c r="F351" t="s">
        <v>61</v>
      </c>
      <c r="G351">
        <v>500</v>
      </c>
      <c r="H351">
        <v>865.33</v>
      </c>
      <c r="I351" s="4">
        <v>7000000</v>
      </c>
      <c r="J351">
        <v>615220</v>
      </c>
      <c r="K351" t="s">
        <v>184</v>
      </c>
      <c r="L351" t="s">
        <v>106</v>
      </c>
      <c r="M351" t="s">
        <v>134</v>
      </c>
      <c r="N351" t="s">
        <v>64</v>
      </c>
      <c r="O351" s="4">
        <v>0</v>
      </c>
      <c r="P351" s="4">
        <v>0</v>
      </c>
      <c r="Q351" s="3">
        <v>42018</v>
      </c>
      <c r="R351" t="s">
        <v>65</v>
      </c>
      <c r="S351" t="s">
        <v>43</v>
      </c>
      <c r="T351" t="s">
        <v>44</v>
      </c>
      <c r="U351" t="s">
        <v>109</v>
      </c>
      <c r="V351" t="s">
        <v>67</v>
      </c>
      <c r="W351" t="s">
        <v>100</v>
      </c>
      <c r="X351">
        <v>7</v>
      </c>
      <c r="Y351">
        <v>3</v>
      </c>
      <c r="Z351" t="s">
        <v>68</v>
      </c>
      <c r="AA351">
        <v>0</v>
      </c>
      <c r="AB351">
        <v>1</v>
      </c>
      <c r="AC351" t="s">
        <v>55</v>
      </c>
      <c r="AD351" s="5">
        <v>59040</v>
      </c>
      <c r="AE351" s="4">
        <v>9840</v>
      </c>
      <c r="AF351" s="5">
        <v>9840</v>
      </c>
      <c r="AG351" s="4">
        <v>39360</v>
      </c>
      <c r="AH351" t="s">
        <v>69</v>
      </c>
      <c r="AI351" s="6" t="s">
        <v>70</v>
      </c>
      <c r="AJ351">
        <v>1995</v>
      </c>
      <c r="AK351" t="s">
        <v>68</v>
      </c>
      <c r="AL351" t="str">
        <f t="shared" si="15"/>
        <v>Low</v>
      </c>
      <c r="AM351" t="str">
        <f t="shared" si="16"/>
        <v>Morning</v>
      </c>
      <c r="AN351">
        <f t="shared" si="17"/>
        <v>1997</v>
      </c>
    </row>
    <row r="352" spans="1:40" x14ac:dyDescent="0.25">
      <c r="A352">
        <v>243</v>
      </c>
      <c r="B352">
        <v>44</v>
      </c>
      <c r="C352">
        <v>967713</v>
      </c>
      <c r="D352" s="3">
        <v>35789</v>
      </c>
      <c r="E352" t="s">
        <v>71</v>
      </c>
      <c r="F352" t="s">
        <v>38</v>
      </c>
      <c r="G352">
        <v>500</v>
      </c>
      <c r="H352">
        <v>809.11</v>
      </c>
      <c r="I352" s="4">
        <v>0</v>
      </c>
      <c r="J352">
        <v>600208</v>
      </c>
      <c r="K352" t="s">
        <v>185</v>
      </c>
      <c r="L352" t="s">
        <v>123</v>
      </c>
      <c r="M352" t="s">
        <v>40</v>
      </c>
      <c r="N352" t="s">
        <v>53</v>
      </c>
      <c r="O352" s="4">
        <v>33200</v>
      </c>
      <c r="P352" s="4">
        <v>0</v>
      </c>
      <c r="Q352" s="3">
        <v>42031</v>
      </c>
      <c r="R352" t="s">
        <v>65</v>
      </c>
      <c r="S352" t="s">
        <v>43</v>
      </c>
      <c r="T352" t="s">
        <v>56</v>
      </c>
      <c r="U352" t="s">
        <v>98</v>
      </c>
      <c r="V352" t="s">
        <v>99</v>
      </c>
      <c r="W352" t="s">
        <v>86</v>
      </c>
      <c r="X352">
        <v>4</v>
      </c>
      <c r="Y352">
        <v>3</v>
      </c>
      <c r="Z352" t="s">
        <v>55</v>
      </c>
      <c r="AA352">
        <v>2</v>
      </c>
      <c r="AB352">
        <v>1</v>
      </c>
      <c r="AC352" t="s">
        <v>48</v>
      </c>
      <c r="AD352" s="5">
        <v>51400</v>
      </c>
      <c r="AE352" s="4">
        <v>5140</v>
      </c>
      <c r="AF352" s="5">
        <v>10280</v>
      </c>
      <c r="AG352" s="4">
        <v>35980</v>
      </c>
      <c r="AH352" t="s">
        <v>140</v>
      </c>
      <c r="AI352" s="6" t="s">
        <v>141</v>
      </c>
      <c r="AJ352">
        <v>1996</v>
      </c>
      <c r="AK352" t="s">
        <v>68</v>
      </c>
      <c r="AL352" t="str">
        <f t="shared" si="15"/>
        <v>Low</v>
      </c>
      <c r="AM352" t="str">
        <f t="shared" si="16"/>
        <v>Night</v>
      </c>
      <c r="AN352">
        <f t="shared" si="17"/>
        <v>1997</v>
      </c>
    </row>
    <row r="353" spans="1:40" x14ac:dyDescent="0.25">
      <c r="A353">
        <v>142</v>
      </c>
      <c r="B353">
        <v>30</v>
      </c>
      <c r="C353">
        <v>491170</v>
      </c>
      <c r="D353" s="3">
        <v>35809</v>
      </c>
      <c r="E353" t="s">
        <v>51</v>
      </c>
      <c r="F353" t="s">
        <v>78</v>
      </c>
      <c r="G353">
        <v>500</v>
      </c>
      <c r="H353">
        <v>1412.76</v>
      </c>
      <c r="I353" s="4">
        <v>0</v>
      </c>
      <c r="J353">
        <v>603260</v>
      </c>
      <c r="K353" t="s">
        <v>185</v>
      </c>
      <c r="L353" t="s">
        <v>62</v>
      </c>
      <c r="M353" t="s">
        <v>72</v>
      </c>
      <c r="N353" t="s">
        <v>97</v>
      </c>
      <c r="O353" s="4">
        <v>66400</v>
      </c>
      <c r="P353" s="4">
        <v>-63700</v>
      </c>
      <c r="Q353" s="3">
        <v>42014</v>
      </c>
      <c r="R353" t="s">
        <v>42</v>
      </c>
      <c r="S353" t="s">
        <v>43</v>
      </c>
      <c r="T353" t="s">
        <v>56</v>
      </c>
      <c r="U353" t="s">
        <v>98</v>
      </c>
      <c r="V353" t="s">
        <v>93</v>
      </c>
      <c r="W353" t="s">
        <v>58</v>
      </c>
      <c r="X353">
        <v>22</v>
      </c>
      <c r="Y353">
        <v>1</v>
      </c>
      <c r="Z353" t="s">
        <v>48</v>
      </c>
      <c r="AA353">
        <v>2</v>
      </c>
      <c r="AB353">
        <v>3</v>
      </c>
      <c r="AC353" t="s">
        <v>68</v>
      </c>
      <c r="AD353" s="5">
        <v>67320</v>
      </c>
      <c r="AE353" s="4">
        <v>11220</v>
      </c>
      <c r="AF353" s="5">
        <v>11220</v>
      </c>
      <c r="AG353" s="4">
        <v>44880</v>
      </c>
      <c r="AH353" t="s">
        <v>143</v>
      </c>
      <c r="AI353" s="6" t="s">
        <v>151</v>
      </c>
      <c r="AJ353">
        <v>1996</v>
      </c>
      <c r="AK353" t="s">
        <v>68</v>
      </c>
      <c r="AL353" t="str">
        <f t="shared" si="15"/>
        <v>Low</v>
      </c>
      <c r="AM353" t="str">
        <f t="shared" si="16"/>
        <v>Evening</v>
      </c>
      <c r="AN353">
        <f t="shared" si="17"/>
        <v>1998</v>
      </c>
    </row>
    <row r="354" spans="1:40" x14ac:dyDescent="0.25">
      <c r="A354">
        <v>437</v>
      </c>
      <c r="B354">
        <v>60</v>
      </c>
      <c r="C354">
        <v>901083</v>
      </c>
      <c r="D354" s="3">
        <v>35814</v>
      </c>
      <c r="E354" t="s">
        <v>37</v>
      </c>
      <c r="F354" t="s">
        <v>78</v>
      </c>
      <c r="G354">
        <v>1000</v>
      </c>
      <c r="H354">
        <v>1269.6400000000001</v>
      </c>
      <c r="I354" s="4">
        <v>0</v>
      </c>
      <c r="J354">
        <v>602942</v>
      </c>
      <c r="K354" t="s">
        <v>184</v>
      </c>
      <c r="L354" t="s">
        <v>112</v>
      </c>
      <c r="M354" t="s">
        <v>72</v>
      </c>
      <c r="N354" t="s">
        <v>73</v>
      </c>
      <c r="O354" s="4">
        <v>48800</v>
      </c>
      <c r="P354" s="4">
        <v>0</v>
      </c>
      <c r="Q354" s="3">
        <v>42049</v>
      </c>
      <c r="R354" t="s">
        <v>42</v>
      </c>
      <c r="S354" t="s">
        <v>74</v>
      </c>
      <c r="T354" t="s">
        <v>56</v>
      </c>
      <c r="U354" t="s">
        <v>98</v>
      </c>
      <c r="V354" t="s">
        <v>46</v>
      </c>
      <c r="W354" t="s">
        <v>58</v>
      </c>
      <c r="X354">
        <v>10</v>
      </c>
      <c r="Y354">
        <v>1</v>
      </c>
      <c r="Z354" t="s">
        <v>68</v>
      </c>
      <c r="AA354">
        <v>1</v>
      </c>
      <c r="AB354">
        <v>3</v>
      </c>
      <c r="AC354" t="s">
        <v>68</v>
      </c>
      <c r="AD354" s="5">
        <v>84480</v>
      </c>
      <c r="AE354" s="4">
        <v>7680</v>
      </c>
      <c r="AF354" s="5">
        <v>15360</v>
      </c>
      <c r="AG354" s="4">
        <v>61440</v>
      </c>
      <c r="AH354" t="s">
        <v>76</v>
      </c>
      <c r="AI354" s="6" t="s">
        <v>145</v>
      </c>
      <c r="AJ354">
        <v>2012</v>
      </c>
      <c r="AK354" t="s">
        <v>48</v>
      </c>
      <c r="AL354" t="str">
        <f t="shared" si="15"/>
        <v>Medium</v>
      </c>
      <c r="AM354" t="str">
        <f t="shared" si="16"/>
        <v>Morning</v>
      </c>
      <c r="AN354">
        <f t="shared" si="17"/>
        <v>1998</v>
      </c>
    </row>
    <row r="355" spans="1:40" x14ac:dyDescent="0.25">
      <c r="A355">
        <v>419</v>
      </c>
      <c r="B355">
        <v>53</v>
      </c>
      <c r="C355">
        <v>457244</v>
      </c>
      <c r="D355" s="3">
        <v>35823</v>
      </c>
      <c r="E355" t="s">
        <v>71</v>
      </c>
      <c r="F355" t="s">
        <v>78</v>
      </c>
      <c r="G355">
        <v>2000</v>
      </c>
      <c r="H355">
        <v>736.07</v>
      </c>
      <c r="I355" s="4">
        <v>6000000</v>
      </c>
      <c r="J355">
        <v>445339</v>
      </c>
      <c r="K355" t="s">
        <v>185</v>
      </c>
      <c r="L355" t="s">
        <v>112</v>
      </c>
      <c r="M355" t="s">
        <v>115</v>
      </c>
      <c r="N355" t="s">
        <v>73</v>
      </c>
      <c r="O355" s="4">
        <v>45700</v>
      </c>
      <c r="P355" s="4">
        <v>0</v>
      </c>
      <c r="Q355" s="3">
        <v>42039</v>
      </c>
      <c r="R355" t="s">
        <v>65</v>
      </c>
      <c r="S355" t="s">
        <v>43</v>
      </c>
      <c r="T355" t="s">
        <v>56</v>
      </c>
      <c r="U355" t="s">
        <v>45</v>
      </c>
      <c r="V355" t="s">
        <v>46</v>
      </c>
      <c r="W355" t="s">
        <v>103</v>
      </c>
      <c r="X355">
        <v>17</v>
      </c>
      <c r="Y355">
        <v>4</v>
      </c>
      <c r="Z355" t="s">
        <v>55</v>
      </c>
      <c r="AA355">
        <v>0</v>
      </c>
      <c r="AB355">
        <v>0</v>
      </c>
      <c r="AC355" t="s">
        <v>48</v>
      </c>
      <c r="AD355" s="5">
        <v>62280</v>
      </c>
      <c r="AE355" s="4">
        <v>5190</v>
      </c>
      <c r="AF355" s="5">
        <v>10380</v>
      </c>
      <c r="AG355" s="4">
        <v>46710</v>
      </c>
      <c r="AH355" t="s">
        <v>118</v>
      </c>
      <c r="AI355" s="6" t="s">
        <v>154</v>
      </c>
      <c r="AJ355">
        <v>2012</v>
      </c>
      <c r="AK355" t="s">
        <v>68</v>
      </c>
      <c r="AL355" t="str">
        <f t="shared" si="15"/>
        <v>High</v>
      </c>
      <c r="AM355" t="str">
        <f t="shared" si="16"/>
        <v>Afternoon</v>
      </c>
      <c r="AN355">
        <f t="shared" si="17"/>
        <v>1998</v>
      </c>
    </row>
    <row r="356" spans="1:40" x14ac:dyDescent="0.25">
      <c r="A356">
        <v>61</v>
      </c>
      <c r="B356">
        <v>25</v>
      </c>
      <c r="C356">
        <v>757644</v>
      </c>
      <c r="D356" s="3">
        <v>35824</v>
      </c>
      <c r="E356" t="s">
        <v>51</v>
      </c>
      <c r="F356" t="s">
        <v>61</v>
      </c>
      <c r="G356">
        <v>2000</v>
      </c>
      <c r="H356">
        <v>988.06</v>
      </c>
      <c r="I356" s="4">
        <v>0</v>
      </c>
      <c r="J356">
        <v>460579</v>
      </c>
      <c r="K356" t="s">
        <v>184</v>
      </c>
      <c r="L356" t="s">
        <v>101</v>
      </c>
      <c r="M356" t="s">
        <v>92</v>
      </c>
      <c r="N356" t="s">
        <v>113</v>
      </c>
      <c r="O356" s="4">
        <v>0</v>
      </c>
      <c r="P356" s="4">
        <v>0</v>
      </c>
      <c r="Q356" s="3">
        <v>42040</v>
      </c>
      <c r="R356" t="s">
        <v>65</v>
      </c>
      <c r="S356" t="s">
        <v>66</v>
      </c>
      <c r="T356" t="s">
        <v>56</v>
      </c>
      <c r="U356" t="s">
        <v>109</v>
      </c>
      <c r="V356" t="s">
        <v>93</v>
      </c>
      <c r="W356" t="s">
        <v>103</v>
      </c>
      <c r="X356">
        <v>1</v>
      </c>
      <c r="Y356">
        <v>3</v>
      </c>
      <c r="Z356" t="s">
        <v>48</v>
      </c>
      <c r="AA356">
        <v>1</v>
      </c>
      <c r="AB356">
        <v>0</v>
      </c>
      <c r="AC356" t="s">
        <v>68</v>
      </c>
      <c r="AD356" s="5">
        <v>32320</v>
      </c>
      <c r="AE356" s="4">
        <v>4040</v>
      </c>
      <c r="AF356" s="5">
        <v>4040</v>
      </c>
      <c r="AG356" s="4">
        <v>24240</v>
      </c>
      <c r="AH356" t="s">
        <v>69</v>
      </c>
      <c r="AI356" s="6" t="s">
        <v>70</v>
      </c>
      <c r="AJ356">
        <v>2000</v>
      </c>
      <c r="AK356" t="s">
        <v>68</v>
      </c>
      <c r="AL356" t="str">
        <f t="shared" si="15"/>
        <v>High</v>
      </c>
      <c r="AM356" t="str">
        <f t="shared" si="16"/>
        <v>Night</v>
      </c>
      <c r="AN356">
        <f t="shared" si="17"/>
        <v>1998</v>
      </c>
    </row>
    <row r="357" spans="1:40" x14ac:dyDescent="0.25">
      <c r="A357">
        <v>92</v>
      </c>
      <c r="B357">
        <v>32</v>
      </c>
      <c r="C357">
        <v>482495</v>
      </c>
      <c r="D357" s="3">
        <v>35824</v>
      </c>
      <c r="E357" t="s">
        <v>71</v>
      </c>
      <c r="F357" t="s">
        <v>78</v>
      </c>
      <c r="G357">
        <v>500</v>
      </c>
      <c r="H357">
        <v>1592.41</v>
      </c>
      <c r="I357" s="4">
        <v>0</v>
      </c>
      <c r="J357">
        <v>474324</v>
      </c>
      <c r="K357" t="s">
        <v>185</v>
      </c>
      <c r="L357" t="s">
        <v>101</v>
      </c>
      <c r="M357" t="s">
        <v>85</v>
      </c>
      <c r="N357" t="s">
        <v>41</v>
      </c>
      <c r="O357" s="4">
        <v>58900</v>
      </c>
      <c r="P357" s="4">
        <v>-29100</v>
      </c>
      <c r="Q357" s="3">
        <v>42041</v>
      </c>
      <c r="R357" t="s">
        <v>42</v>
      </c>
      <c r="S357" t="s">
        <v>66</v>
      </c>
      <c r="T357" t="s">
        <v>89</v>
      </c>
      <c r="U357" t="s">
        <v>109</v>
      </c>
      <c r="V357" t="s">
        <v>93</v>
      </c>
      <c r="W357" t="s">
        <v>47</v>
      </c>
      <c r="X357">
        <v>22</v>
      </c>
      <c r="Y357">
        <v>1</v>
      </c>
      <c r="Z357" t="s">
        <v>55</v>
      </c>
      <c r="AA357">
        <v>2</v>
      </c>
      <c r="AB357">
        <v>3</v>
      </c>
      <c r="AC357" t="s">
        <v>48</v>
      </c>
      <c r="AD357" s="5">
        <v>53400</v>
      </c>
      <c r="AE357" s="4">
        <v>5340</v>
      </c>
      <c r="AF357" s="5">
        <v>5340</v>
      </c>
      <c r="AG357" s="4">
        <v>42720</v>
      </c>
      <c r="AH357" t="s">
        <v>136</v>
      </c>
      <c r="AI357" s="6" t="s">
        <v>137</v>
      </c>
      <c r="AJ357">
        <v>1996</v>
      </c>
      <c r="AK357" t="s">
        <v>68</v>
      </c>
      <c r="AL357" t="str">
        <f t="shared" si="15"/>
        <v>Low</v>
      </c>
      <c r="AM357" t="str">
        <f t="shared" si="16"/>
        <v>Evening</v>
      </c>
      <c r="AN357">
        <f t="shared" si="17"/>
        <v>1998</v>
      </c>
    </row>
    <row r="358" spans="1:40" x14ac:dyDescent="0.25">
      <c r="A358">
        <v>290</v>
      </c>
      <c r="B358">
        <v>45</v>
      </c>
      <c r="C358">
        <v>583169</v>
      </c>
      <c r="D358" s="3">
        <v>35827</v>
      </c>
      <c r="E358" t="s">
        <v>71</v>
      </c>
      <c r="F358" t="s">
        <v>61</v>
      </c>
      <c r="G358">
        <v>500</v>
      </c>
      <c r="H358">
        <v>1085.03</v>
      </c>
      <c r="I358" s="4">
        <v>0</v>
      </c>
      <c r="J358">
        <v>476303</v>
      </c>
      <c r="K358" t="s">
        <v>184</v>
      </c>
      <c r="L358" t="s">
        <v>123</v>
      </c>
      <c r="M358" t="s">
        <v>63</v>
      </c>
      <c r="N358" t="s">
        <v>97</v>
      </c>
      <c r="O358" s="4">
        <v>0</v>
      </c>
      <c r="P358" s="4">
        <v>-61000</v>
      </c>
      <c r="Q358" s="3">
        <v>42064</v>
      </c>
      <c r="R358" t="s">
        <v>65</v>
      </c>
      <c r="S358" t="s">
        <v>43</v>
      </c>
      <c r="T358" t="s">
        <v>89</v>
      </c>
      <c r="U358" t="s">
        <v>45</v>
      </c>
      <c r="V358" t="s">
        <v>57</v>
      </c>
      <c r="W358" t="s">
        <v>75</v>
      </c>
      <c r="X358">
        <v>23</v>
      </c>
      <c r="Y358">
        <v>3</v>
      </c>
      <c r="Z358" t="s">
        <v>48</v>
      </c>
      <c r="AA358">
        <v>2</v>
      </c>
      <c r="AB358">
        <v>2</v>
      </c>
      <c r="AC358" t="s">
        <v>68</v>
      </c>
      <c r="AD358" s="5">
        <v>64800</v>
      </c>
      <c r="AE358" s="4">
        <v>12960</v>
      </c>
      <c r="AF358" s="5">
        <v>6480</v>
      </c>
      <c r="AG358" s="4">
        <v>45360</v>
      </c>
      <c r="AH358" t="s">
        <v>90</v>
      </c>
      <c r="AI358" s="6" t="s">
        <v>107</v>
      </c>
      <c r="AJ358">
        <v>2014</v>
      </c>
      <c r="AK358" t="s">
        <v>48</v>
      </c>
      <c r="AL358" t="str">
        <f t="shared" si="15"/>
        <v>Low</v>
      </c>
      <c r="AM358" t="str">
        <f t="shared" si="16"/>
        <v>Evening</v>
      </c>
      <c r="AN358">
        <f t="shared" si="17"/>
        <v>1998</v>
      </c>
    </row>
    <row r="359" spans="1:40" x14ac:dyDescent="0.25">
      <c r="A359">
        <v>242</v>
      </c>
      <c r="B359">
        <v>40</v>
      </c>
      <c r="C359">
        <v>118137</v>
      </c>
      <c r="D359" s="3">
        <v>35836</v>
      </c>
      <c r="E359" t="s">
        <v>37</v>
      </c>
      <c r="F359" t="s">
        <v>61</v>
      </c>
      <c r="G359">
        <v>500</v>
      </c>
      <c r="H359">
        <v>1238.6500000000001</v>
      </c>
      <c r="I359" s="4">
        <v>0</v>
      </c>
      <c r="J359">
        <v>468702</v>
      </c>
      <c r="K359" t="s">
        <v>184</v>
      </c>
      <c r="L359" t="s">
        <v>106</v>
      </c>
      <c r="M359" t="s">
        <v>115</v>
      </c>
      <c r="N359" t="s">
        <v>41</v>
      </c>
      <c r="O359" s="4">
        <v>0</v>
      </c>
      <c r="P359" s="4">
        <v>-44600</v>
      </c>
      <c r="Q359" s="3">
        <v>42031</v>
      </c>
      <c r="R359" t="s">
        <v>54</v>
      </c>
      <c r="S359" t="s">
        <v>55</v>
      </c>
      <c r="T359" t="s">
        <v>142</v>
      </c>
      <c r="U359" t="s">
        <v>45</v>
      </c>
      <c r="V359" t="s">
        <v>93</v>
      </c>
      <c r="W359" t="s">
        <v>86</v>
      </c>
      <c r="X359">
        <v>5</v>
      </c>
      <c r="Y359">
        <v>1</v>
      </c>
      <c r="Z359" t="s">
        <v>48</v>
      </c>
      <c r="AA359">
        <v>1</v>
      </c>
      <c r="AB359">
        <v>1</v>
      </c>
      <c r="AC359" t="s">
        <v>68</v>
      </c>
      <c r="AD359" s="5">
        <v>7480</v>
      </c>
      <c r="AE359" s="4">
        <v>680</v>
      </c>
      <c r="AF359" s="5">
        <v>680</v>
      </c>
      <c r="AG359" s="4">
        <v>6120</v>
      </c>
      <c r="AH359" t="s">
        <v>49</v>
      </c>
      <c r="AI359" s="6">
        <v>95</v>
      </c>
      <c r="AJ359">
        <v>1998</v>
      </c>
      <c r="AK359" t="s">
        <v>68</v>
      </c>
      <c r="AL359" t="str">
        <f t="shared" si="15"/>
        <v>Low</v>
      </c>
      <c r="AM359" t="str">
        <f t="shared" si="16"/>
        <v>Night</v>
      </c>
      <c r="AN359">
        <f t="shared" si="17"/>
        <v>1998</v>
      </c>
    </row>
    <row r="360" spans="1:40" x14ac:dyDescent="0.25">
      <c r="A360">
        <v>106</v>
      </c>
      <c r="B360">
        <v>31</v>
      </c>
      <c r="C360">
        <v>165485</v>
      </c>
      <c r="D360" s="3">
        <v>35838</v>
      </c>
      <c r="E360" t="s">
        <v>71</v>
      </c>
      <c r="F360" t="s">
        <v>78</v>
      </c>
      <c r="G360">
        <v>2000</v>
      </c>
      <c r="H360">
        <v>1320.75</v>
      </c>
      <c r="I360" s="4">
        <v>0</v>
      </c>
      <c r="J360">
        <v>441491</v>
      </c>
      <c r="K360" t="s">
        <v>184</v>
      </c>
      <c r="L360" t="s">
        <v>123</v>
      </c>
      <c r="M360" t="s">
        <v>134</v>
      </c>
      <c r="N360" t="s">
        <v>97</v>
      </c>
      <c r="O360" s="4">
        <v>54100</v>
      </c>
      <c r="P360" s="4">
        <v>0</v>
      </c>
      <c r="Q360" s="3">
        <v>42036</v>
      </c>
      <c r="R360" t="s">
        <v>65</v>
      </c>
      <c r="S360" t="s">
        <v>66</v>
      </c>
      <c r="T360" t="s">
        <v>89</v>
      </c>
      <c r="U360" t="s">
        <v>45</v>
      </c>
      <c r="V360" t="s">
        <v>93</v>
      </c>
      <c r="W360" t="s">
        <v>86</v>
      </c>
      <c r="X360">
        <v>20</v>
      </c>
      <c r="Y360">
        <v>3</v>
      </c>
      <c r="Z360" t="s">
        <v>55</v>
      </c>
      <c r="AA360">
        <v>0</v>
      </c>
      <c r="AB360">
        <v>3</v>
      </c>
      <c r="AC360" t="s">
        <v>48</v>
      </c>
      <c r="AD360" s="5">
        <v>45630</v>
      </c>
      <c r="AE360" s="4">
        <v>5070</v>
      </c>
      <c r="AF360" s="5">
        <v>5070</v>
      </c>
      <c r="AG360" s="4">
        <v>35490</v>
      </c>
      <c r="AH360" t="s">
        <v>81</v>
      </c>
      <c r="AI360" s="6" t="s">
        <v>116</v>
      </c>
      <c r="AJ360">
        <v>2011</v>
      </c>
      <c r="AK360" t="s">
        <v>68</v>
      </c>
      <c r="AL360" t="str">
        <f t="shared" si="15"/>
        <v>High</v>
      </c>
      <c r="AM360" t="str">
        <f t="shared" si="16"/>
        <v>Evening</v>
      </c>
      <c r="AN360">
        <f t="shared" si="17"/>
        <v>1998</v>
      </c>
    </row>
    <row r="361" spans="1:40" x14ac:dyDescent="0.25">
      <c r="A361">
        <v>203</v>
      </c>
      <c r="B361">
        <v>38</v>
      </c>
      <c r="C361">
        <v>155724</v>
      </c>
      <c r="D361" s="3">
        <v>35846</v>
      </c>
      <c r="E361" t="s">
        <v>71</v>
      </c>
      <c r="F361" t="s">
        <v>38</v>
      </c>
      <c r="G361">
        <v>500</v>
      </c>
      <c r="H361">
        <v>1394.43</v>
      </c>
      <c r="I361" s="4">
        <v>0</v>
      </c>
      <c r="J361">
        <v>606352</v>
      </c>
      <c r="K361" t="s">
        <v>184</v>
      </c>
      <c r="L361" t="s">
        <v>101</v>
      </c>
      <c r="M361" t="s">
        <v>92</v>
      </c>
      <c r="N361" t="s">
        <v>113</v>
      </c>
      <c r="O361" s="4">
        <v>0</v>
      </c>
      <c r="P361" s="4">
        <v>0</v>
      </c>
      <c r="Q361" s="3">
        <v>42035</v>
      </c>
      <c r="R361" t="s">
        <v>42</v>
      </c>
      <c r="S361" t="s">
        <v>74</v>
      </c>
      <c r="T361" t="s">
        <v>44</v>
      </c>
      <c r="U361" t="s">
        <v>109</v>
      </c>
      <c r="V361" t="s">
        <v>57</v>
      </c>
      <c r="W361" t="s">
        <v>47</v>
      </c>
      <c r="X361">
        <v>7</v>
      </c>
      <c r="Y361">
        <v>1</v>
      </c>
      <c r="Z361" t="s">
        <v>55</v>
      </c>
      <c r="AA361">
        <v>0</v>
      </c>
      <c r="AB361">
        <v>1</v>
      </c>
      <c r="AC361" t="s">
        <v>48</v>
      </c>
      <c r="AD361" s="5">
        <v>55440</v>
      </c>
      <c r="AE361" s="4">
        <v>0</v>
      </c>
      <c r="AF361" s="5">
        <v>6160</v>
      </c>
      <c r="AG361" s="4">
        <v>49280</v>
      </c>
      <c r="AH361" t="s">
        <v>87</v>
      </c>
      <c r="AI361" s="6" t="s">
        <v>117</v>
      </c>
      <c r="AJ361">
        <v>1999</v>
      </c>
      <c r="AK361" t="s">
        <v>48</v>
      </c>
      <c r="AL361" t="str">
        <f t="shared" si="15"/>
        <v>Low</v>
      </c>
      <c r="AM361" t="str">
        <f t="shared" si="16"/>
        <v>Morning</v>
      </c>
      <c r="AN361">
        <f t="shared" si="17"/>
        <v>1998</v>
      </c>
    </row>
    <row r="362" spans="1:40" x14ac:dyDescent="0.25">
      <c r="A362">
        <v>211</v>
      </c>
      <c r="B362">
        <v>35</v>
      </c>
      <c r="C362">
        <v>682387</v>
      </c>
      <c r="D362" s="3">
        <v>35862</v>
      </c>
      <c r="E362" t="s">
        <v>37</v>
      </c>
      <c r="F362" t="s">
        <v>61</v>
      </c>
      <c r="G362">
        <v>2000</v>
      </c>
      <c r="H362">
        <v>1221.22</v>
      </c>
      <c r="I362" s="4">
        <v>0</v>
      </c>
      <c r="J362">
        <v>451586</v>
      </c>
      <c r="K362" t="s">
        <v>185</v>
      </c>
      <c r="L362" t="s">
        <v>101</v>
      </c>
      <c r="M362" t="s">
        <v>52</v>
      </c>
      <c r="N362" t="s">
        <v>53</v>
      </c>
      <c r="O362" s="4">
        <v>76000</v>
      </c>
      <c r="P362" s="4">
        <v>0</v>
      </c>
      <c r="Q362" s="3">
        <v>42025</v>
      </c>
      <c r="R362" t="s">
        <v>42</v>
      </c>
      <c r="S362" t="s">
        <v>66</v>
      </c>
      <c r="T362" t="s">
        <v>89</v>
      </c>
      <c r="U362" t="s">
        <v>45</v>
      </c>
      <c r="V362" t="s">
        <v>67</v>
      </c>
      <c r="W362" t="s">
        <v>103</v>
      </c>
      <c r="X362">
        <v>2</v>
      </c>
      <c r="Y362">
        <v>1</v>
      </c>
      <c r="Z362" t="s">
        <v>48</v>
      </c>
      <c r="AA362">
        <v>0</v>
      </c>
      <c r="AB362">
        <v>1</v>
      </c>
      <c r="AC362" t="s">
        <v>55</v>
      </c>
      <c r="AD362" s="5">
        <v>52030</v>
      </c>
      <c r="AE362" s="4">
        <v>9460</v>
      </c>
      <c r="AF362" s="5">
        <v>4730</v>
      </c>
      <c r="AG362" s="4">
        <v>37840</v>
      </c>
      <c r="AH362" t="s">
        <v>59</v>
      </c>
      <c r="AI362" s="6" t="s">
        <v>60</v>
      </c>
      <c r="AJ362">
        <v>2008</v>
      </c>
      <c r="AK362" t="s">
        <v>68</v>
      </c>
      <c r="AL362" t="str">
        <f t="shared" si="15"/>
        <v>High</v>
      </c>
      <c r="AM362" t="str">
        <f t="shared" si="16"/>
        <v>Night</v>
      </c>
      <c r="AN362">
        <f t="shared" si="17"/>
        <v>1998</v>
      </c>
    </row>
    <row r="363" spans="1:40" x14ac:dyDescent="0.25">
      <c r="A363">
        <v>298</v>
      </c>
      <c r="B363">
        <v>49</v>
      </c>
      <c r="C363">
        <v>795004</v>
      </c>
      <c r="D363" s="3">
        <v>35870</v>
      </c>
      <c r="E363" t="s">
        <v>37</v>
      </c>
      <c r="F363" t="s">
        <v>38</v>
      </c>
      <c r="G363">
        <v>500</v>
      </c>
      <c r="H363">
        <v>862.92</v>
      </c>
      <c r="I363" s="4">
        <v>0</v>
      </c>
      <c r="J363">
        <v>448809</v>
      </c>
      <c r="K363" t="s">
        <v>185</v>
      </c>
      <c r="L363" t="s">
        <v>39</v>
      </c>
      <c r="M363" t="s">
        <v>52</v>
      </c>
      <c r="N363" t="s">
        <v>97</v>
      </c>
      <c r="O363" s="4">
        <v>0</v>
      </c>
      <c r="P363" s="4">
        <v>-71700</v>
      </c>
      <c r="Q363" s="3">
        <v>42021</v>
      </c>
      <c r="R363" t="s">
        <v>65</v>
      </c>
      <c r="S363" t="s">
        <v>43</v>
      </c>
      <c r="T363" t="s">
        <v>44</v>
      </c>
      <c r="U363" t="s">
        <v>98</v>
      </c>
      <c r="V363" t="s">
        <v>67</v>
      </c>
      <c r="W363" t="s">
        <v>120</v>
      </c>
      <c r="X363">
        <v>16</v>
      </c>
      <c r="Y363">
        <v>3</v>
      </c>
      <c r="Z363" t="s">
        <v>68</v>
      </c>
      <c r="AA363">
        <v>0</v>
      </c>
      <c r="AB363">
        <v>2</v>
      </c>
      <c r="AC363" t="s">
        <v>68</v>
      </c>
      <c r="AD363" s="5">
        <v>69480</v>
      </c>
      <c r="AE363" s="4">
        <v>11580</v>
      </c>
      <c r="AF363" s="5">
        <v>11580</v>
      </c>
      <c r="AG363" s="4">
        <v>46320</v>
      </c>
      <c r="AH363" t="s">
        <v>49</v>
      </c>
      <c r="AI363" s="6">
        <v>95</v>
      </c>
      <c r="AJ363">
        <v>2007</v>
      </c>
      <c r="AK363" t="s">
        <v>68</v>
      </c>
      <c r="AL363" t="str">
        <f t="shared" si="15"/>
        <v>Low</v>
      </c>
      <c r="AM363" t="str">
        <f t="shared" si="16"/>
        <v>Afternoon</v>
      </c>
      <c r="AN363">
        <f t="shared" si="17"/>
        <v>1998</v>
      </c>
    </row>
    <row r="364" spans="1:40" x14ac:dyDescent="0.25">
      <c r="A364">
        <v>389</v>
      </c>
      <c r="B364">
        <v>53</v>
      </c>
      <c r="C364">
        <v>714738</v>
      </c>
      <c r="D364" s="3">
        <v>35875</v>
      </c>
      <c r="E364" t="s">
        <v>71</v>
      </c>
      <c r="F364" t="s">
        <v>78</v>
      </c>
      <c r="G364">
        <v>2000</v>
      </c>
      <c r="H364">
        <v>791.47</v>
      </c>
      <c r="I364" s="4">
        <v>0</v>
      </c>
      <c r="J364">
        <v>477260</v>
      </c>
      <c r="K364" t="s">
        <v>185</v>
      </c>
      <c r="L364" t="s">
        <v>101</v>
      </c>
      <c r="M364" t="s">
        <v>72</v>
      </c>
      <c r="N364" t="s">
        <v>73</v>
      </c>
      <c r="O364" s="4">
        <v>0</v>
      </c>
      <c r="P364" s="4">
        <v>0</v>
      </c>
      <c r="Q364" s="3">
        <v>42005</v>
      </c>
      <c r="R364" t="s">
        <v>54</v>
      </c>
      <c r="S364" t="s">
        <v>55</v>
      </c>
      <c r="T364" t="s">
        <v>56</v>
      </c>
      <c r="U364" t="s">
        <v>45</v>
      </c>
      <c r="V364" t="s">
        <v>99</v>
      </c>
      <c r="W364" t="s">
        <v>58</v>
      </c>
      <c r="X364">
        <v>6</v>
      </c>
      <c r="Y364">
        <v>1</v>
      </c>
      <c r="Z364" t="s">
        <v>68</v>
      </c>
      <c r="AA364">
        <v>1</v>
      </c>
      <c r="AB364">
        <v>2</v>
      </c>
      <c r="AC364" t="s">
        <v>68</v>
      </c>
      <c r="AD364" s="5">
        <v>6300</v>
      </c>
      <c r="AE364" s="4">
        <v>630</v>
      </c>
      <c r="AF364" s="5">
        <v>1260</v>
      </c>
      <c r="AG364" s="4">
        <v>4410</v>
      </c>
      <c r="AH364" t="s">
        <v>59</v>
      </c>
      <c r="AI364" s="6" t="s">
        <v>135</v>
      </c>
      <c r="AJ364">
        <v>2001</v>
      </c>
      <c r="AK364" t="s">
        <v>48</v>
      </c>
      <c r="AL364" t="str">
        <f t="shared" si="15"/>
        <v>High</v>
      </c>
      <c r="AM364" t="str">
        <f t="shared" si="16"/>
        <v>Morning</v>
      </c>
      <c r="AN364">
        <f t="shared" si="17"/>
        <v>1998</v>
      </c>
    </row>
    <row r="365" spans="1:40" x14ac:dyDescent="0.25">
      <c r="A365">
        <v>342</v>
      </c>
      <c r="B365">
        <v>49</v>
      </c>
      <c r="C365">
        <v>505969</v>
      </c>
      <c r="D365" s="3">
        <v>35892</v>
      </c>
      <c r="E365" t="s">
        <v>37</v>
      </c>
      <c r="F365" t="s">
        <v>38</v>
      </c>
      <c r="G365">
        <v>500</v>
      </c>
      <c r="H365">
        <v>1722.95</v>
      </c>
      <c r="I365" s="4">
        <v>0</v>
      </c>
      <c r="J365">
        <v>472634</v>
      </c>
      <c r="K365" t="s">
        <v>185</v>
      </c>
      <c r="L365" t="s">
        <v>62</v>
      </c>
      <c r="M365" t="s">
        <v>115</v>
      </c>
      <c r="N365" t="s">
        <v>113</v>
      </c>
      <c r="O365" s="4">
        <v>63100</v>
      </c>
      <c r="P365" s="4">
        <v>-13800</v>
      </c>
      <c r="Q365" s="3">
        <v>42063</v>
      </c>
      <c r="R365" t="s">
        <v>42</v>
      </c>
      <c r="S365" t="s">
        <v>66</v>
      </c>
      <c r="T365" t="s">
        <v>56</v>
      </c>
      <c r="U365" t="s">
        <v>84</v>
      </c>
      <c r="V365" t="s">
        <v>93</v>
      </c>
      <c r="W365" t="s">
        <v>100</v>
      </c>
      <c r="X365">
        <v>3</v>
      </c>
      <c r="Y365">
        <v>1</v>
      </c>
      <c r="Z365" t="s">
        <v>55</v>
      </c>
      <c r="AA365">
        <v>2</v>
      </c>
      <c r="AB365">
        <v>0</v>
      </c>
      <c r="AC365" t="s">
        <v>48</v>
      </c>
      <c r="AD365" s="5">
        <v>76700</v>
      </c>
      <c r="AE365" s="4">
        <v>7670</v>
      </c>
      <c r="AF365" s="5">
        <v>7670</v>
      </c>
      <c r="AG365" s="4">
        <v>61360</v>
      </c>
      <c r="AH365" t="s">
        <v>118</v>
      </c>
      <c r="AI365" s="6" t="s">
        <v>119</v>
      </c>
      <c r="AJ365">
        <v>2006</v>
      </c>
      <c r="AK365" t="s">
        <v>68</v>
      </c>
      <c r="AL365" t="str">
        <f t="shared" si="15"/>
        <v>Low</v>
      </c>
      <c r="AM365" t="str">
        <f t="shared" si="16"/>
        <v>Night</v>
      </c>
      <c r="AN365">
        <f t="shared" si="17"/>
        <v>1998</v>
      </c>
    </row>
    <row r="366" spans="1:40" x14ac:dyDescent="0.25">
      <c r="A366">
        <v>135</v>
      </c>
      <c r="B366">
        <v>34</v>
      </c>
      <c r="C366">
        <v>824116</v>
      </c>
      <c r="D366" s="3">
        <v>35920</v>
      </c>
      <c r="E366" t="s">
        <v>71</v>
      </c>
      <c r="F366" t="s">
        <v>38</v>
      </c>
      <c r="G366">
        <v>2000</v>
      </c>
      <c r="H366">
        <v>1687.53</v>
      </c>
      <c r="I366" s="4">
        <v>0</v>
      </c>
      <c r="J366">
        <v>465674</v>
      </c>
      <c r="K366" t="s">
        <v>184</v>
      </c>
      <c r="L366" t="s">
        <v>123</v>
      </c>
      <c r="M366" t="s">
        <v>108</v>
      </c>
      <c r="N366" t="s">
        <v>53</v>
      </c>
      <c r="O366" s="4">
        <v>0</v>
      </c>
      <c r="P366" s="4">
        <v>-69600</v>
      </c>
      <c r="Q366" s="3">
        <v>42027</v>
      </c>
      <c r="R366" t="s">
        <v>42</v>
      </c>
      <c r="S366" t="s">
        <v>43</v>
      </c>
      <c r="T366" t="s">
        <v>89</v>
      </c>
      <c r="U366" t="s">
        <v>84</v>
      </c>
      <c r="V366" t="s">
        <v>99</v>
      </c>
      <c r="W366" t="s">
        <v>103</v>
      </c>
      <c r="X366">
        <v>7</v>
      </c>
      <c r="Y366">
        <v>1</v>
      </c>
      <c r="Z366" t="s">
        <v>55</v>
      </c>
      <c r="AA366">
        <v>1</v>
      </c>
      <c r="AB366">
        <v>2</v>
      </c>
      <c r="AC366" t="s">
        <v>68</v>
      </c>
      <c r="AD366" s="5">
        <v>78200</v>
      </c>
      <c r="AE366" s="4">
        <v>15640</v>
      </c>
      <c r="AF366" s="5">
        <v>7820</v>
      </c>
      <c r="AG366" s="4">
        <v>54740</v>
      </c>
      <c r="AH366" t="s">
        <v>90</v>
      </c>
      <c r="AI366" s="6" t="s">
        <v>107</v>
      </c>
      <c r="AJ366">
        <v>2009</v>
      </c>
      <c r="AK366" t="s">
        <v>68</v>
      </c>
      <c r="AL366" t="str">
        <f t="shared" si="15"/>
        <v>High</v>
      </c>
      <c r="AM366" t="str">
        <f t="shared" si="16"/>
        <v>Morning</v>
      </c>
      <c r="AN366">
        <f t="shared" si="17"/>
        <v>1998</v>
      </c>
    </row>
    <row r="367" spans="1:40" x14ac:dyDescent="0.25">
      <c r="A367">
        <v>451</v>
      </c>
      <c r="B367">
        <v>61</v>
      </c>
      <c r="C367">
        <v>533941</v>
      </c>
      <c r="D367" s="3">
        <v>35964</v>
      </c>
      <c r="E367" t="s">
        <v>51</v>
      </c>
      <c r="F367" t="s">
        <v>38</v>
      </c>
      <c r="G367">
        <v>2000</v>
      </c>
      <c r="H367">
        <v>1618.65</v>
      </c>
      <c r="I367" s="4">
        <v>2000000</v>
      </c>
      <c r="J367">
        <v>475407</v>
      </c>
      <c r="K367" t="s">
        <v>184</v>
      </c>
      <c r="L367" t="s">
        <v>79</v>
      </c>
      <c r="M367" t="s">
        <v>115</v>
      </c>
      <c r="N367" t="s">
        <v>73</v>
      </c>
      <c r="O367" s="4">
        <v>0</v>
      </c>
      <c r="P367" s="4">
        <v>-42600</v>
      </c>
      <c r="Q367" s="3">
        <v>42039</v>
      </c>
      <c r="R367" t="s">
        <v>65</v>
      </c>
      <c r="S367" t="s">
        <v>66</v>
      </c>
      <c r="T367" t="s">
        <v>44</v>
      </c>
      <c r="U367" t="s">
        <v>109</v>
      </c>
      <c r="V367" t="s">
        <v>37</v>
      </c>
      <c r="W367" t="s">
        <v>47</v>
      </c>
      <c r="X367">
        <v>3</v>
      </c>
      <c r="Y367">
        <v>3</v>
      </c>
      <c r="Z367" t="s">
        <v>48</v>
      </c>
      <c r="AA367">
        <v>2</v>
      </c>
      <c r="AB367">
        <v>1</v>
      </c>
      <c r="AC367" t="s">
        <v>48</v>
      </c>
      <c r="AD367" s="5">
        <v>78100</v>
      </c>
      <c r="AE367" s="4">
        <v>15620</v>
      </c>
      <c r="AF367" s="5">
        <v>7810</v>
      </c>
      <c r="AG367" s="4">
        <v>54670</v>
      </c>
      <c r="AH367" t="s">
        <v>76</v>
      </c>
      <c r="AI367" s="6" t="s">
        <v>77</v>
      </c>
      <c r="AJ367">
        <v>1997</v>
      </c>
      <c r="AK367" t="s">
        <v>48</v>
      </c>
      <c r="AL367" t="str">
        <f t="shared" si="15"/>
        <v>High</v>
      </c>
      <c r="AM367" t="str">
        <f t="shared" si="16"/>
        <v>Night</v>
      </c>
      <c r="AN367">
        <f t="shared" si="17"/>
        <v>1998</v>
      </c>
    </row>
    <row r="368" spans="1:40" x14ac:dyDescent="0.25">
      <c r="A368">
        <v>330</v>
      </c>
      <c r="B368">
        <v>48</v>
      </c>
      <c r="C368">
        <v>804219</v>
      </c>
      <c r="D368" s="3">
        <v>35970</v>
      </c>
      <c r="E368" t="s">
        <v>37</v>
      </c>
      <c r="F368" t="s">
        <v>38</v>
      </c>
      <c r="G368">
        <v>1000</v>
      </c>
      <c r="H368">
        <v>1625.65</v>
      </c>
      <c r="I368" s="4">
        <v>0</v>
      </c>
      <c r="J368">
        <v>466498</v>
      </c>
      <c r="K368" t="s">
        <v>185</v>
      </c>
      <c r="L368" t="s">
        <v>112</v>
      </c>
      <c r="M368" t="s">
        <v>134</v>
      </c>
      <c r="N368" t="s">
        <v>41</v>
      </c>
      <c r="O368" s="4">
        <v>0</v>
      </c>
      <c r="P368" s="4">
        <v>0</v>
      </c>
      <c r="Q368" s="3">
        <v>42061</v>
      </c>
      <c r="R368" t="s">
        <v>42</v>
      </c>
      <c r="S368" t="s">
        <v>43</v>
      </c>
      <c r="T368" t="s">
        <v>44</v>
      </c>
      <c r="U368" t="s">
        <v>109</v>
      </c>
      <c r="V368" t="s">
        <v>57</v>
      </c>
      <c r="W368" t="s">
        <v>86</v>
      </c>
      <c r="X368">
        <v>10</v>
      </c>
      <c r="Y368">
        <v>1</v>
      </c>
      <c r="Z368" t="s">
        <v>48</v>
      </c>
      <c r="AA368">
        <v>1</v>
      </c>
      <c r="AB368">
        <v>3</v>
      </c>
      <c r="AC368" t="s">
        <v>55</v>
      </c>
      <c r="AD368" s="5">
        <v>59500</v>
      </c>
      <c r="AE368" s="4">
        <v>11900</v>
      </c>
      <c r="AF368" s="5">
        <v>5950</v>
      </c>
      <c r="AG368" s="4">
        <v>41650</v>
      </c>
      <c r="AH368" t="s">
        <v>69</v>
      </c>
      <c r="AI368" s="6" t="s">
        <v>114</v>
      </c>
      <c r="AJ368">
        <v>2006</v>
      </c>
      <c r="AK368" t="s">
        <v>68</v>
      </c>
      <c r="AL368" t="str">
        <f t="shared" si="15"/>
        <v>Medium</v>
      </c>
      <c r="AM368" t="str">
        <f t="shared" si="16"/>
        <v>Morning</v>
      </c>
      <c r="AN368">
        <f t="shared" si="17"/>
        <v>1998</v>
      </c>
    </row>
    <row r="369" spans="1:40" x14ac:dyDescent="0.25">
      <c r="A369">
        <v>266</v>
      </c>
      <c r="B369">
        <v>42</v>
      </c>
      <c r="C369">
        <v>281388</v>
      </c>
      <c r="D369" s="3">
        <v>35992</v>
      </c>
      <c r="E369" t="s">
        <v>71</v>
      </c>
      <c r="F369" t="s">
        <v>78</v>
      </c>
      <c r="G369">
        <v>1000</v>
      </c>
      <c r="H369">
        <v>763.67</v>
      </c>
      <c r="I369" s="4">
        <v>0</v>
      </c>
      <c r="J369">
        <v>473389</v>
      </c>
      <c r="K369" t="s">
        <v>185</v>
      </c>
      <c r="L369" t="s">
        <v>79</v>
      </c>
      <c r="M369" t="s">
        <v>85</v>
      </c>
      <c r="N369" t="s">
        <v>64</v>
      </c>
      <c r="O369" s="4">
        <v>12800</v>
      </c>
      <c r="P369" s="4">
        <v>-49700</v>
      </c>
      <c r="Q369" s="3">
        <v>42039</v>
      </c>
      <c r="R369" t="s">
        <v>42</v>
      </c>
      <c r="S369" t="s">
        <v>43</v>
      </c>
      <c r="T369" t="s">
        <v>89</v>
      </c>
      <c r="U369" t="s">
        <v>45</v>
      </c>
      <c r="V369" t="s">
        <v>46</v>
      </c>
      <c r="W369" t="s">
        <v>120</v>
      </c>
      <c r="X369">
        <v>12</v>
      </c>
      <c r="Y369">
        <v>1</v>
      </c>
      <c r="Z369" t="s">
        <v>48</v>
      </c>
      <c r="AA369">
        <v>1</v>
      </c>
      <c r="AB369">
        <v>3</v>
      </c>
      <c r="AC369" t="s">
        <v>48</v>
      </c>
      <c r="AD369" s="5">
        <v>70830</v>
      </c>
      <c r="AE369" s="4">
        <v>7870</v>
      </c>
      <c r="AF369" s="5">
        <v>7870</v>
      </c>
      <c r="AG369" s="4">
        <v>55090</v>
      </c>
      <c r="AH369" t="s">
        <v>136</v>
      </c>
      <c r="AI369" s="6" t="s">
        <v>155</v>
      </c>
      <c r="AJ369">
        <v>2005</v>
      </c>
      <c r="AK369" t="s">
        <v>68</v>
      </c>
      <c r="AL369" t="str">
        <f t="shared" si="15"/>
        <v>Medium</v>
      </c>
      <c r="AM369" t="str">
        <f t="shared" si="16"/>
        <v>Afternoon</v>
      </c>
      <c r="AN369">
        <f t="shared" si="17"/>
        <v>1998</v>
      </c>
    </row>
    <row r="370" spans="1:40" x14ac:dyDescent="0.25">
      <c r="A370">
        <v>159</v>
      </c>
      <c r="B370">
        <v>37</v>
      </c>
      <c r="C370">
        <v>106873</v>
      </c>
      <c r="D370" s="3">
        <v>36035</v>
      </c>
      <c r="E370" t="s">
        <v>71</v>
      </c>
      <c r="F370" t="s">
        <v>78</v>
      </c>
      <c r="G370">
        <v>1000</v>
      </c>
      <c r="H370">
        <v>894.4</v>
      </c>
      <c r="I370" s="4">
        <v>0</v>
      </c>
      <c r="J370">
        <v>446435</v>
      </c>
      <c r="K370" t="s">
        <v>185</v>
      </c>
      <c r="L370" t="s">
        <v>79</v>
      </c>
      <c r="M370" t="s">
        <v>83</v>
      </c>
      <c r="N370" t="s">
        <v>97</v>
      </c>
      <c r="O370" s="4">
        <v>0</v>
      </c>
      <c r="P370" s="4">
        <v>-53700</v>
      </c>
      <c r="Q370" s="3">
        <v>42011</v>
      </c>
      <c r="R370" t="s">
        <v>42</v>
      </c>
      <c r="S370" t="s">
        <v>66</v>
      </c>
      <c r="T370" t="s">
        <v>89</v>
      </c>
      <c r="U370" t="s">
        <v>45</v>
      </c>
      <c r="V370" t="s">
        <v>67</v>
      </c>
      <c r="W370" t="s">
        <v>86</v>
      </c>
      <c r="X370">
        <v>13</v>
      </c>
      <c r="Y370">
        <v>1</v>
      </c>
      <c r="Z370" t="s">
        <v>48</v>
      </c>
      <c r="AA370">
        <v>2</v>
      </c>
      <c r="AB370">
        <v>0</v>
      </c>
      <c r="AC370" t="s">
        <v>68</v>
      </c>
      <c r="AD370" s="5">
        <v>70290</v>
      </c>
      <c r="AE370" s="4">
        <v>7810</v>
      </c>
      <c r="AF370" s="5">
        <v>7810</v>
      </c>
      <c r="AG370" s="4">
        <v>54670</v>
      </c>
      <c r="AH370" t="s">
        <v>69</v>
      </c>
      <c r="AI370" s="6" t="s">
        <v>70</v>
      </c>
      <c r="AJ370">
        <v>1999</v>
      </c>
      <c r="AK370" t="s">
        <v>68</v>
      </c>
      <c r="AL370" t="str">
        <f t="shared" si="15"/>
        <v>Medium</v>
      </c>
      <c r="AM370" t="str">
        <f t="shared" si="16"/>
        <v>Afternoon</v>
      </c>
      <c r="AN370">
        <f t="shared" si="17"/>
        <v>1998</v>
      </c>
    </row>
    <row r="371" spans="1:40" x14ac:dyDescent="0.25">
      <c r="A371">
        <v>126</v>
      </c>
      <c r="B371">
        <v>30</v>
      </c>
      <c r="C371">
        <v>267808</v>
      </c>
      <c r="D371" s="3">
        <v>36048</v>
      </c>
      <c r="E371" t="s">
        <v>71</v>
      </c>
      <c r="F371" t="s">
        <v>78</v>
      </c>
      <c r="G371">
        <v>2000</v>
      </c>
      <c r="H371">
        <v>916.13</v>
      </c>
      <c r="I371" s="4">
        <v>0</v>
      </c>
      <c r="J371">
        <v>431389</v>
      </c>
      <c r="K371" t="s">
        <v>185</v>
      </c>
      <c r="L371" t="s">
        <v>112</v>
      </c>
      <c r="M371" t="s">
        <v>63</v>
      </c>
      <c r="N371" t="s">
        <v>73</v>
      </c>
      <c r="O371" s="4">
        <v>55300</v>
      </c>
      <c r="P371" s="4">
        <v>-58400</v>
      </c>
      <c r="Q371" s="3">
        <v>42011</v>
      </c>
      <c r="R371" t="s">
        <v>65</v>
      </c>
      <c r="S371" t="s">
        <v>66</v>
      </c>
      <c r="T371" t="s">
        <v>89</v>
      </c>
      <c r="U371" t="s">
        <v>45</v>
      </c>
      <c r="V371" t="s">
        <v>67</v>
      </c>
      <c r="W371" t="s">
        <v>103</v>
      </c>
      <c r="X371">
        <v>16</v>
      </c>
      <c r="Y371">
        <v>3</v>
      </c>
      <c r="Z371" t="s">
        <v>48</v>
      </c>
      <c r="AA371">
        <v>2</v>
      </c>
      <c r="AB371">
        <v>0</v>
      </c>
      <c r="AC371" t="s">
        <v>68</v>
      </c>
      <c r="AD371" s="5">
        <v>74160</v>
      </c>
      <c r="AE371" s="4">
        <v>6180</v>
      </c>
      <c r="AF371" s="5">
        <v>12360</v>
      </c>
      <c r="AG371" s="4">
        <v>55620</v>
      </c>
      <c r="AH371" t="s">
        <v>59</v>
      </c>
      <c r="AI371" s="6" t="s">
        <v>60</v>
      </c>
      <c r="AJ371">
        <v>2002</v>
      </c>
      <c r="AK371" t="s">
        <v>68</v>
      </c>
      <c r="AL371" t="str">
        <f t="shared" si="15"/>
        <v>High</v>
      </c>
      <c r="AM371" t="str">
        <f t="shared" si="16"/>
        <v>Afternoon</v>
      </c>
      <c r="AN371">
        <f t="shared" si="17"/>
        <v>1998</v>
      </c>
    </row>
    <row r="372" spans="1:40" x14ac:dyDescent="0.25">
      <c r="A372">
        <v>86</v>
      </c>
      <c r="B372">
        <v>26</v>
      </c>
      <c r="C372">
        <v>391652</v>
      </c>
      <c r="D372" s="3">
        <v>36080</v>
      </c>
      <c r="E372" t="s">
        <v>37</v>
      </c>
      <c r="F372" t="s">
        <v>61</v>
      </c>
      <c r="G372">
        <v>500</v>
      </c>
      <c r="H372">
        <v>1382.88</v>
      </c>
      <c r="I372" s="4">
        <v>7000000</v>
      </c>
      <c r="J372">
        <v>434923</v>
      </c>
      <c r="K372" t="s">
        <v>185</v>
      </c>
      <c r="L372" t="s">
        <v>123</v>
      </c>
      <c r="M372" t="s">
        <v>83</v>
      </c>
      <c r="N372" t="s">
        <v>53</v>
      </c>
      <c r="O372" s="4">
        <v>0</v>
      </c>
      <c r="P372" s="4">
        <v>-30300</v>
      </c>
      <c r="Q372" s="3">
        <v>42016</v>
      </c>
      <c r="R372" t="s">
        <v>42</v>
      </c>
      <c r="S372" t="s">
        <v>66</v>
      </c>
      <c r="T372" t="s">
        <v>56</v>
      </c>
      <c r="U372" t="s">
        <v>45</v>
      </c>
      <c r="V372" t="s">
        <v>46</v>
      </c>
      <c r="W372" t="s">
        <v>103</v>
      </c>
      <c r="X372">
        <v>11</v>
      </c>
      <c r="Y372">
        <v>1</v>
      </c>
      <c r="Z372" t="s">
        <v>55</v>
      </c>
      <c r="AA372">
        <v>1</v>
      </c>
      <c r="AB372">
        <v>1</v>
      </c>
      <c r="AC372" t="s">
        <v>48</v>
      </c>
      <c r="AD372" s="5">
        <v>81840</v>
      </c>
      <c r="AE372" s="4">
        <v>14880</v>
      </c>
      <c r="AF372" s="5">
        <v>7440</v>
      </c>
      <c r="AG372" s="4">
        <v>59520</v>
      </c>
      <c r="AH372" t="s">
        <v>76</v>
      </c>
      <c r="AI372" s="6" t="s">
        <v>149</v>
      </c>
      <c r="AJ372">
        <v>2011</v>
      </c>
      <c r="AK372" t="s">
        <v>48</v>
      </c>
      <c r="AL372" t="str">
        <f t="shared" si="15"/>
        <v>Low</v>
      </c>
      <c r="AM372" t="str">
        <f t="shared" si="16"/>
        <v>Morning</v>
      </c>
      <c r="AN372">
        <f t="shared" si="17"/>
        <v>1998</v>
      </c>
    </row>
    <row r="373" spans="1:40" x14ac:dyDescent="0.25">
      <c r="A373">
        <v>265</v>
      </c>
      <c r="B373">
        <v>45</v>
      </c>
      <c r="C373">
        <v>985924</v>
      </c>
      <c r="D373" s="3">
        <v>36096</v>
      </c>
      <c r="E373" t="s">
        <v>37</v>
      </c>
      <c r="F373" t="s">
        <v>38</v>
      </c>
      <c r="G373">
        <v>500</v>
      </c>
      <c r="H373">
        <v>972.5</v>
      </c>
      <c r="I373" s="4">
        <v>0</v>
      </c>
      <c r="J373">
        <v>469895</v>
      </c>
      <c r="K373" t="s">
        <v>184</v>
      </c>
      <c r="L373" t="s">
        <v>112</v>
      </c>
      <c r="M373" t="s">
        <v>102</v>
      </c>
      <c r="N373" t="s">
        <v>73</v>
      </c>
      <c r="O373" s="4">
        <v>0</v>
      </c>
      <c r="P373" s="4">
        <v>0</v>
      </c>
      <c r="Q373" s="3">
        <v>42023</v>
      </c>
      <c r="R373" t="s">
        <v>54</v>
      </c>
      <c r="S373" t="s">
        <v>55</v>
      </c>
      <c r="T373" t="s">
        <v>142</v>
      </c>
      <c r="U373" t="s">
        <v>80</v>
      </c>
      <c r="V373" t="s">
        <v>99</v>
      </c>
      <c r="W373" t="s">
        <v>86</v>
      </c>
      <c r="X373">
        <v>3</v>
      </c>
      <c r="Y373">
        <v>1</v>
      </c>
      <c r="Z373" t="s">
        <v>68</v>
      </c>
      <c r="AA373">
        <v>2</v>
      </c>
      <c r="AB373">
        <v>3</v>
      </c>
      <c r="AC373" t="s">
        <v>68</v>
      </c>
      <c r="AD373" s="5">
        <v>3190</v>
      </c>
      <c r="AE373" s="4">
        <v>290</v>
      </c>
      <c r="AF373" s="5">
        <v>580</v>
      </c>
      <c r="AG373" s="4">
        <v>2320</v>
      </c>
      <c r="AH373" t="s">
        <v>104</v>
      </c>
      <c r="AI373" s="6" t="s">
        <v>128</v>
      </c>
      <c r="AJ373">
        <v>1995</v>
      </c>
      <c r="AK373" t="s">
        <v>68</v>
      </c>
      <c r="AL373" t="str">
        <f t="shared" si="15"/>
        <v>Low</v>
      </c>
      <c r="AM373" t="str">
        <f t="shared" si="16"/>
        <v>Night</v>
      </c>
      <c r="AN373">
        <f t="shared" si="17"/>
        <v>1998</v>
      </c>
    </row>
    <row r="374" spans="1:40" x14ac:dyDescent="0.25">
      <c r="A374">
        <v>222</v>
      </c>
      <c r="B374">
        <v>41</v>
      </c>
      <c r="C374">
        <v>260845</v>
      </c>
      <c r="D374" s="3">
        <v>36110</v>
      </c>
      <c r="E374" t="s">
        <v>37</v>
      </c>
      <c r="F374" t="s">
        <v>61</v>
      </c>
      <c r="G374">
        <v>2000</v>
      </c>
      <c r="H374">
        <v>1055.53</v>
      </c>
      <c r="I374" s="4">
        <v>0</v>
      </c>
      <c r="J374">
        <v>441992</v>
      </c>
      <c r="K374" t="s">
        <v>184</v>
      </c>
      <c r="L374" t="s">
        <v>39</v>
      </c>
      <c r="M374" t="s">
        <v>72</v>
      </c>
      <c r="N374" t="s">
        <v>113</v>
      </c>
      <c r="O374" s="4">
        <v>37800</v>
      </c>
      <c r="P374" s="4">
        <v>-50300</v>
      </c>
      <c r="Q374" s="3">
        <v>42043</v>
      </c>
      <c r="R374" t="s">
        <v>42</v>
      </c>
      <c r="S374" t="s">
        <v>74</v>
      </c>
      <c r="T374" t="s">
        <v>89</v>
      </c>
      <c r="U374" t="s">
        <v>98</v>
      </c>
      <c r="V374" t="s">
        <v>93</v>
      </c>
      <c r="W374" t="s">
        <v>120</v>
      </c>
      <c r="X374">
        <v>7</v>
      </c>
      <c r="Y374">
        <v>1</v>
      </c>
      <c r="Z374" t="s">
        <v>68</v>
      </c>
      <c r="AA374">
        <v>0</v>
      </c>
      <c r="AB374">
        <v>2</v>
      </c>
      <c r="AC374" t="s">
        <v>68</v>
      </c>
      <c r="AD374" s="5">
        <v>61290</v>
      </c>
      <c r="AE374" s="4">
        <v>6810</v>
      </c>
      <c r="AF374" s="5">
        <v>6810</v>
      </c>
      <c r="AG374" s="4">
        <v>47670</v>
      </c>
      <c r="AH374" t="s">
        <v>140</v>
      </c>
      <c r="AI374" s="6" t="s">
        <v>141</v>
      </c>
      <c r="AJ374">
        <v>1995</v>
      </c>
      <c r="AK374" t="s">
        <v>48</v>
      </c>
      <c r="AL374" t="str">
        <f t="shared" si="15"/>
        <v>High</v>
      </c>
      <c r="AM374" t="str">
        <f t="shared" si="16"/>
        <v>Morning</v>
      </c>
      <c r="AN374">
        <f t="shared" si="17"/>
        <v>1998</v>
      </c>
    </row>
    <row r="375" spans="1:40" x14ac:dyDescent="0.25">
      <c r="A375">
        <v>298</v>
      </c>
      <c r="B375">
        <v>47</v>
      </c>
      <c r="C375">
        <v>163161</v>
      </c>
      <c r="D375" s="3">
        <v>36110</v>
      </c>
      <c r="E375" t="s">
        <v>71</v>
      </c>
      <c r="F375" t="s">
        <v>78</v>
      </c>
      <c r="G375">
        <v>2000</v>
      </c>
      <c r="H375">
        <v>1338.5</v>
      </c>
      <c r="I375" s="4">
        <v>0</v>
      </c>
      <c r="J375">
        <v>618929</v>
      </c>
      <c r="K375" t="s">
        <v>184</v>
      </c>
      <c r="L375" t="s">
        <v>62</v>
      </c>
      <c r="M375" t="s">
        <v>52</v>
      </c>
      <c r="N375" t="s">
        <v>53</v>
      </c>
      <c r="O375" s="4">
        <v>28800</v>
      </c>
      <c r="P375" s="4">
        <v>0</v>
      </c>
      <c r="Q375" s="3">
        <v>42037</v>
      </c>
      <c r="R375" t="s">
        <v>42</v>
      </c>
      <c r="S375" t="s">
        <v>74</v>
      </c>
      <c r="T375" t="s">
        <v>44</v>
      </c>
      <c r="U375" t="s">
        <v>84</v>
      </c>
      <c r="V375" t="s">
        <v>67</v>
      </c>
      <c r="W375" t="s">
        <v>120</v>
      </c>
      <c r="X375">
        <v>1</v>
      </c>
      <c r="Y375">
        <v>1</v>
      </c>
      <c r="Z375" t="s">
        <v>55</v>
      </c>
      <c r="AA375">
        <v>0</v>
      </c>
      <c r="AB375">
        <v>0</v>
      </c>
      <c r="AC375" t="s">
        <v>55</v>
      </c>
      <c r="AD375" s="5">
        <v>70590</v>
      </c>
      <c r="AE375" s="4">
        <v>10860</v>
      </c>
      <c r="AF375" s="5">
        <v>10860</v>
      </c>
      <c r="AG375" s="4">
        <v>48870</v>
      </c>
      <c r="AH375" t="s">
        <v>49</v>
      </c>
      <c r="AI375" s="6">
        <v>93</v>
      </c>
      <c r="AJ375">
        <v>2000</v>
      </c>
      <c r="AK375" t="s">
        <v>48</v>
      </c>
      <c r="AL375" t="str">
        <f t="shared" si="15"/>
        <v>High</v>
      </c>
      <c r="AM375" t="str">
        <f t="shared" si="16"/>
        <v>Night</v>
      </c>
      <c r="AN375">
        <f t="shared" si="17"/>
        <v>1998</v>
      </c>
    </row>
    <row r="376" spans="1:40" x14ac:dyDescent="0.25">
      <c r="A376">
        <v>66</v>
      </c>
      <c r="B376">
        <v>26</v>
      </c>
      <c r="C376">
        <v>445973</v>
      </c>
      <c r="D376" s="3">
        <v>36112</v>
      </c>
      <c r="E376" t="s">
        <v>71</v>
      </c>
      <c r="F376" t="s">
        <v>38</v>
      </c>
      <c r="G376">
        <v>1000</v>
      </c>
      <c r="H376">
        <v>988.29</v>
      </c>
      <c r="I376" s="4">
        <v>0</v>
      </c>
      <c r="J376">
        <v>476502</v>
      </c>
      <c r="K376" t="s">
        <v>185</v>
      </c>
      <c r="L376" t="s">
        <v>112</v>
      </c>
      <c r="M376" t="s">
        <v>72</v>
      </c>
      <c r="N376" t="s">
        <v>64</v>
      </c>
      <c r="O376" s="4">
        <v>0</v>
      </c>
      <c r="P376" s="4">
        <v>0</v>
      </c>
      <c r="Q376" s="3">
        <v>42037</v>
      </c>
      <c r="R376" t="s">
        <v>42</v>
      </c>
      <c r="S376" t="s">
        <v>66</v>
      </c>
      <c r="T376" t="s">
        <v>44</v>
      </c>
      <c r="U376" t="s">
        <v>45</v>
      </c>
      <c r="V376" t="s">
        <v>67</v>
      </c>
      <c r="W376" t="s">
        <v>103</v>
      </c>
      <c r="X376">
        <v>8</v>
      </c>
      <c r="Y376">
        <v>1</v>
      </c>
      <c r="Z376" t="s">
        <v>55</v>
      </c>
      <c r="AA376">
        <v>2</v>
      </c>
      <c r="AB376">
        <v>2</v>
      </c>
      <c r="AC376" t="s">
        <v>48</v>
      </c>
      <c r="AD376" s="5">
        <v>57860</v>
      </c>
      <c r="AE376" s="4">
        <v>0</v>
      </c>
      <c r="AF376" s="5">
        <v>10520</v>
      </c>
      <c r="AG376" s="4">
        <v>47340</v>
      </c>
      <c r="AH376" t="s">
        <v>118</v>
      </c>
      <c r="AI376" s="6" t="s">
        <v>124</v>
      </c>
      <c r="AJ376">
        <v>2008</v>
      </c>
      <c r="AK376" t="s">
        <v>48</v>
      </c>
      <c r="AL376" t="str">
        <f t="shared" si="15"/>
        <v>Medium</v>
      </c>
      <c r="AM376" t="str">
        <f t="shared" si="16"/>
        <v>Morning</v>
      </c>
      <c r="AN376">
        <f t="shared" si="17"/>
        <v>1998</v>
      </c>
    </row>
    <row r="377" spans="1:40" x14ac:dyDescent="0.25">
      <c r="A377">
        <v>286</v>
      </c>
      <c r="B377">
        <v>41</v>
      </c>
      <c r="C377">
        <v>507545</v>
      </c>
      <c r="D377" s="3">
        <v>36136</v>
      </c>
      <c r="E377" t="s">
        <v>71</v>
      </c>
      <c r="F377" t="s">
        <v>38</v>
      </c>
      <c r="G377">
        <v>1000</v>
      </c>
      <c r="H377">
        <v>1298.8499999999999</v>
      </c>
      <c r="I377" s="4">
        <v>6000000</v>
      </c>
      <c r="J377">
        <v>435967</v>
      </c>
      <c r="K377" t="s">
        <v>184</v>
      </c>
      <c r="L377" t="s">
        <v>106</v>
      </c>
      <c r="M377" t="s">
        <v>63</v>
      </c>
      <c r="N377" t="s">
        <v>53</v>
      </c>
      <c r="O377" s="4">
        <v>71300</v>
      </c>
      <c r="P377" s="4">
        <v>-70300</v>
      </c>
      <c r="Q377" s="3">
        <v>42008</v>
      </c>
      <c r="R377" t="s">
        <v>65</v>
      </c>
      <c r="S377" t="s">
        <v>74</v>
      </c>
      <c r="T377" t="s">
        <v>44</v>
      </c>
      <c r="U377" t="s">
        <v>109</v>
      </c>
      <c r="V377" t="s">
        <v>67</v>
      </c>
      <c r="W377" t="s">
        <v>47</v>
      </c>
      <c r="X377">
        <v>16</v>
      </c>
      <c r="Y377">
        <v>3</v>
      </c>
      <c r="Z377" t="s">
        <v>55</v>
      </c>
      <c r="AA377">
        <v>1</v>
      </c>
      <c r="AB377">
        <v>3</v>
      </c>
      <c r="AC377" t="s">
        <v>48</v>
      </c>
      <c r="AD377" s="5">
        <v>54450</v>
      </c>
      <c r="AE377" s="4">
        <v>6050</v>
      </c>
      <c r="AF377" s="5">
        <v>12100</v>
      </c>
      <c r="AG377" s="4">
        <v>36300</v>
      </c>
      <c r="AH377" t="s">
        <v>49</v>
      </c>
      <c r="AI377" s="6" t="s">
        <v>50</v>
      </c>
      <c r="AJ377">
        <v>2007</v>
      </c>
      <c r="AK377" t="s">
        <v>68</v>
      </c>
      <c r="AL377" t="str">
        <f t="shared" si="15"/>
        <v>Medium</v>
      </c>
      <c r="AM377" t="str">
        <f t="shared" si="16"/>
        <v>Afternoon</v>
      </c>
      <c r="AN377">
        <f t="shared" si="17"/>
        <v>1998</v>
      </c>
    </row>
    <row r="378" spans="1:40" x14ac:dyDescent="0.25">
      <c r="A378">
        <v>169</v>
      </c>
      <c r="B378">
        <v>36</v>
      </c>
      <c r="C378">
        <v>607351</v>
      </c>
      <c r="D378" s="3">
        <v>36140</v>
      </c>
      <c r="E378" t="s">
        <v>51</v>
      </c>
      <c r="F378" t="s">
        <v>38</v>
      </c>
      <c r="G378">
        <v>500</v>
      </c>
      <c r="H378">
        <v>1616.26</v>
      </c>
      <c r="I378" s="4">
        <v>0</v>
      </c>
      <c r="J378">
        <v>617804</v>
      </c>
      <c r="K378" t="s">
        <v>185</v>
      </c>
      <c r="L378" t="s">
        <v>106</v>
      </c>
      <c r="M378" t="s">
        <v>102</v>
      </c>
      <c r="N378" t="s">
        <v>73</v>
      </c>
      <c r="O378" s="4">
        <v>50700</v>
      </c>
      <c r="P378" s="4">
        <v>-57600</v>
      </c>
      <c r="Q378" s="3">
        <v>42044</v>
      </c>
      <c r="R378" t="s">
        <v>65</v>
      </c>
      <c r="S378" t="s">
        <v>74</v>
      </c>
      <c r="T378" t="s">
        <v>89</v>
      </c>
      <c r="U378" t="s">
        <v>109</v>
      </c>
      <c r="V378" t="s">
        <v>67</v>
      </c>
      <c r="W378" t="s">
        <v>86</v>
      </c>
      <c r="X378">
        <v>0</v>
      </c>
      <c r="Y378">
        <v>3</v>
      </c>
      <c r="Z378" t="s">
        <v>68</v>
      </c>
      <c r="AA378">
        <v>2</v>
      </c>
      <c r="AB378">
        <v>3</v>
      </c>
      <c r="AC378" t="s">
        <v>55</v>
      </c>
      <c r="AD378" s="5">
        <v>77440</v>
      </c>
      <c r="AE378" s="4">
        <v>14080</v>
      </c>
      <c r="AF378" s="5">
        <v>7040</v>
      </c>
      <c r="AG378" s="4">
        <v>56320</v>
      </c>
      <c r="AH378" t="s">
        <v>69</v>
      </c>
      <c r="AI378" s="6" t="s">
        <v>114</v>
      </c>
      <c r="AJ378">
        <v>2004</v>
      </c>
      <c r="AK378" t="s">
        <v>68</v>
      </c>
      <c r="AL378" t="str">
        <f t="shared" si="15"/>
        <v>Low</v>
      </c>
      <c r="AM378" t="str">
        <f t="shared" si="16"/>
        <v>Night</v>
      </c>
      <c r="AN378">
        <f t="shared" si="17"/>
        <v>1998</v>
      </c>
    </row>
    <row r="379" spans="1:40" x14ac:dyDescent="0.25">
      <c r="A379">
        <v>429</v>
      </c>
      <c r="B379">
        <v>56</v>
      </c>
      <c r="C379">
        <v>804410</v>
      </c>
      <c r="D379" s="3">
        <v>36141</v>
      </c>
      <c r="E379" t="s">
        <v>37</v>
      </c>
      <c r="F379" t="s">
        <v>38</v>
      </c>
      <c r="G379">
        <v>1000</v>
      </c>
      <c r="H379">
        <v>1127.8900000000001</v>
      </c>
      <c r="I379" s="4">
        <v>6000000</v>
      </c>
      <c r="J379">
        <v>460722</v>
      </c>
      <c r="K379" t="s">
        <v>185</v>
      </c>
      <c r="L379" t="s">
        <v>79</v>
      </c>
      <c r="M379" t="s">
        <v>52</v>
      </c>
      <c r="N379" t="s">
        <v>64</v>
      </c>
      <c r="O379" s="4">
        <v>67400</v>
      </c>
      <c r="P379" s="4">
        <v>-43800</v>
      </c>
      <c r="Q379" s="3">
        <v>42032</v>
      </c>
      <c r="R379" t="s">
        <v>42</v>
      </c>
      <c r="S379" t="s">
        <v>66</v>
      </c>
      <c r="T379" t="s">
        <v>56</v>
      </c>
      <c r="U379" t="s">
        <v>109</v>
      </c>
      <c r="V379" t="s">
        <v>93</v>
      </c>
      <c r="W379" t="s">
        <v>86</v>
      </c>
      <c r="X379">
        <v>0</v>
      </c>
      <c r="Y379">
        <v>1</v>
      </c>
      <c r="Z379" t="s">
        <v>48</v>
      </c>
      <c r="AA379">
        <v>2</v>
      </c>
      <c r="AB379">
        <v>0</v>
      </c>
      <c r="AC379" t="s">
        <v>48</v>
      </c>
      <c r="AD379" s="5">
        <v>39480</v>
      </c>
      <c r="AE379" s="4">
        <v>6580</v>
      </c>
      <c r="AF379" s="5">
        <v>6580</v>
      </c>
      <c r="AG379" s="4">
        <v>26320</v>
      </c>
      <c r="AH379" t="s">
        <v>118</v>
      </c>
      <c r="AI379" s="6" t="s">
        <v>154</v>
      </c>
      <c r="AJ379">
        <v>2002</v>
      </c>
      <c r="AK379" t="s">
        <v>68</v>
      </c>
      <c r="AL379" t="str">
        <f t="shared" si="15"/>
        <v>Medium</v>
      </c>
      <c r="AM379" t="str">
        <f t="shared" si="16"/>
        <v>Night</v>
      </c>
      <c r="AN379">
        <f t="shared" si="17"/>
        <v>1998</v>
      </c>
    </row>
    <row r="380" spans="1:40" x14ac:dyDescent="0.25">
      <c r="A380">
        <v>229</v>
      </c>
      <c r="B380">
        <v>41</v>
      </c>
      <c r="C380">
        <v>378587</v>
      </c>
      <c r="D380" s="3">
        <v>36145</v>
      </c>
      <c r="E380" t="s">
        <v>37</v>
      </c>
      <c r="F380" t="s">
        <v>38</v>
      </c>
      <c r="G380">
        <v>2000</v>
      </c>
      <c r="H380">
        <v>1107.5899999999999</v>
      </c>
      <c r="I380" s="4">
        <v>3000000</v>
      </c>
      <c r="J380">
        <v>468202</v>
      </c>
      <c r="K380" t="s">
        <v>185</v>
      </c>
      <c r="L380" t="s">
        <v>62</v>
      </c>
      <c r="M380" t="s">
        <v>83</v>
      </c>
      <c r="N380" t="s">
        <v>113</v>
      </c>
      <c r="O380" s="4">
        <v>65400</v>
      </c>
      <c r="P380" s="4">
        <v>0</v>
      </c>
      <c r="Q380" s="3">
        <v>42027</v>
      </c>
      <c r="R380" t="s">
        <v>42</v>
      </c>
      <c r="S380" t="s">
        <v>43</v>
      </c>
      <c r="T380" t="s">
        <v>44</v>
      </c>
      <c r="U380" t="s">
        <v>98</v>
      </c>
      <c r="V380" t="s">
        <v>67</v>
      </c>
      <c r="W380" t="s">
        <v>47</v>
      </c>
      <c r="X380">
        <v>23</v>
      </c>
      <c r="Y380">
        <v>1</v>
      </c>
      <c r="Z380" t="s">
        <v>68</v>
      </c>
      <c r="AA380">
        <v>1</v>
      </c>
      <c r="AB380">
        <v>3</v>
      </c>
      <c r="AC380" t="s">
        <v>68</v>
      </c>
      <c r="AD380" s="5">
        <v>62640</v>
      </c>
      <c r="AE380" s="4">
        <v>10440</v>
      </c>
      <c r="AF380" s="5">
        <v>10440</v>
      </c>
      <c r="AG380" s="4">
        <v>41760</v>
      </c>
      <c r="AH380" t="s">
        <v>59</v>
      </c>
      <c r="AI380" s="6" t="s">
        <v>135</v>
      </c>
      <c r="AJ380">
        <v>2009</v>
      </c>
      <c r="AK380" t="s">
        <v>68</v>
      </c>
      <c r="AL380" t="str">
        <f t="shared" si="15"/>
        <v>High</v>
      </c>
      <c r="AM380" t="str">
        <f t="shared" si="16"/>
        <v>Evening</v>
      </c>
      <c r="AN380">
        <f t="shared" si="17"/>
        <v>1998</v>
      </c>
    </row>
    <row r="381" spans="1:40" x14ac:dyDescent="0.25">
      <c r="A381">
        <v>210</v>
      </c>
      <c r="B381">
        <v>38</v>
      </c>
      <c r="C381">
        <v>950880</v>
      </c>
      <c r="D381" s="3">
        <v>36148</v>
      </c>
      <c r="E381" t="s">
        <v>51</v>
      </c>
      <c r="F381" t="s">
        <v>38</v>
      </c>
      <c r="G381">
        <v>500</v>
      </c>
      <c r="H381">
        <v>999.52</v>
      </c>
      <c r="I381" s="4">
        <v>0</v>
      </c>
      <c r="J381">
        <v>615229</v>
      </c>
      <c r="K381" t="s">
        <v>185</v>
      </c>
      <c r="L381" t="s">
        <v>123</v>
      </c>
      <c r="M381" t="s">
        <v>83</v>
      </c>
      <c r="N381" t="s">
        <v>53</v>
      </c>
      <c r="O381" s="4">
        <v>0</v>
      </c>
      <c r="P381" s="4">
        <v>0</v>
      </c>
      <c r="Q381" s="3">
        <v>42017</v>
      </c>
      <c r="R381" t="s">
        <v>54</v>
      </c>
      <c r="S381" t="s">
        <v>55</v>
      </c>
      <c r="T381" t="s">
        <v>56</v>
      </c>
      <c r="U381" t="s">
        <v>45</v>
      </c>
      <c r="V381" t="s">
        <v>57</v>
      </c>
      <c r="W381" t="s">
        <v>86</v>
      </c>
      <c r="X381">
        <v>6</v>
      </c>
      <c r="Y381">
        <v>1</v>
      </c>
      <c r="Z381" t="s">
        <v>55</v>
      </c>
      <c r="AA381">
        <v>1</v>
      </c>
      <c r="AB381">
        <v>2</v>
      </c>
      <c r="AC381" t="s">
        <v>68</v>
      </c>
      <c r="AD381" s="5">
        <v>8640</v>
      </c>
      <c r="AE381" s="4">
        <v>1440</v>
      </c>
      <c r="AF381" s="5">
        <v>720</v>
      </c>
      <c r="AG381" s="4">
        <v>6480</v>
      </c>
      <c r="AH381" t="s">
        <v>81</v>
      </c>
      <c r="AI381" s="6" t="s">
        <v>121</v>
      </c>
      <c r="AJ381">
        <v>2008</v>
      </c>
      <c r="AK381" t="s">
        <v>68</v>
      </c>
      <c r="AL381" t="str">
        <f t="shared" si="15"/>
        <v>Low</v>
      </c>
      <c r="AM381" t="str">
        <f t="shared" si="16"/>
        <v>Morning</v>
      </c>
      <c r="AN381">
        <f t="shared" si="17"/>
        <v>1998</v>
      </c>
    </row>
    <row r="382" spans="1:40" x14ac:dyDescent="0.25">
      <c r="A382">
        <v>180</v>
      </c>
      <c r="B382">
        <v>38</v>
      </c>
      <c r="C382">
        <v>644081</v>
      </c>
      <c r="D382" s="3">
        <v>36157</v>
      </c>
      <c r="E382" t="s">
        <v>37</v>
      </c>
      <c r="F382" t="s">
        <v>38</v>
      </c>
      <c r="G382">
        <v>2000</v>
      </c>
      <c r="H382">
        <v>1301.1300000000001</v>
      </c>
      <c r="I382" s="4">
        <v>0</v>
      </c>
      <c r="J382">
        <v>476685</v>
      </c>
      <c r="K382" t="s">
        <v>184</v>
      </c>
      <c r="L382" t="s">
        <v>112</v>
      </c>
      <c r="M382" t="s">
        <v>52</v>
      </c>
      <c r="N382" t="s">
        <v>113</v>
      </c>
      <c r="O382" s="4">
        <v>41300</v>
      </c>
      <c r="P382" s="4">
        <v>-55500</v>
      </c>
      <c r="Q382" s="3">
        <v>42019</v>
      </c>
      <c r="R382" t="s">
        <v>42</v>
      </c>
      <c r="S382" t="s">
        <v>66</v>
      </c>
      <c r="T382" t="s">
        <v>89</v>
      </c>
      <c r="U382" t="s">
        <v>45</v>
      </c>
      <c r="V382" t="s">
        <v>46</v>
      </c>
      <c r="W382" t="s">
        <v>86</v>
      </c>
      <c r="X382">
        <v>12</v>
      </c>
      <c r="Y382">
        <v>1</v>
      </c>
      <c r="Z382" t="s">
        <v>68</v>
      </c>
      <c r="AA382">
        <v>0</v>
      </c>
      <c r="AB382">
        <v>2</v>
      </c>
      <c r="AC382" t="s">
        <v>48</v>
      </c>
      <c r="AD382" s="5">
        <v>46200</v>
      </c>
      <c r="AE382" s="4">
        <v>4200</v>
      </c>
      <c r="AF382" s="5">
        <v>8400</v>
      </c>
      <c r="AG382" s="4">
        <v>33600</v>
      </c>
      <c r="AH382" t="s">
        <v>69</v>
      </c>
      <c r="AI382" s="6" t="s">
        <v>114</v>
      </c>
      <c r="AJ382">
        <v>2003</v>
      </c>
      <c r="AK382" t="s">
        <v>48</v>
      </c>
      <c r="AL382" t="str">
        <f t="shared" si="15"/>
        <v>High</v>
      </c>
      <c r="AM382" t="str">
        <f t="shared" si="16"/>
        <v>Afternoon</v>
      </c>
      <c r="AN382">
        <f t="shared" si="17"/>
        <v>1998</v>
      </c>
    </row>
    <row r="383" spans="1:40" x14ac:dyDescent="0.25">
      <c r="A383">
        <v>295</v>
      </c>
      <c r="B383">
        <v>46</v>
      </c>
      <c r="C383">
        <v>591269</v>
      </c>
      <c r="D383" s="3">
        <v>36169</v>
      </c>
      <c r="E383" t="s">
        <v>51</v>
      </c>
      <c r="F383" t="s">
        <v>61</v>
      </c>
      <c r="G383">
        <v>500</v>
      </c>
      <c r="H383">
        <v>1672.88</v>
      </c>
      <c r="I383" s="4">
        <v>0</v>
      </c>
      <c r="J383">
        <v>478947</v>
      </c>
      <c r="K383" t="s">
        <v>184</v>
      </c>
      <c r="L383" t="s">
        <v>106</v>
      </c>
      <c r="M383" t="s">
        <v>72</v>
      </c>
      <c r="N383" t="s">
        <v>97</v>
      </c>
      <c r="O383" s="4">
        <v>0</v>
      </c>
      <c r="P383" s="4">
        <v>0</v>
      </c>
      <c r="Q383" s="3">
        <v>42052</v>
      </c>
      <c r="R383" t="s">
        <v>42</v>
      </c>
      <c r="S383" t="s">
        <v>66</v>
      </c>
      <c r="T383" t="s">
        <v>56</v>
      </c>
      <c r="U383" t="s">
        <v>84</v>
      </c>
      <c r="V383" t="s">
        <v>67</v>
      </c>
      <c r="W383" t="s">
        <v>47</v>
      </c>
      <c r="X383">
        <v>5</v>
      </c>
      <c r="Y383">
        <v>1</v>
      </c>
      <c r="Z383" t="s">
        <v>48</v>
      </c>
      <c r="AA383">
        <v>1</v>
      </c>
      <c r="AB383">
        <v>1</v>
      </c>
      <c r="AC383" t="s">
        <v>68</v>
      </c>
      <c r="AD383" s="5">
        <v>60700</v>
      </c>
      <c r="AE383" s="4">
        <v>12140</v>
      </c>
      <c r="AF383" s="5">
        <v>6070</v>
      </c>
      <c r="AG383" s="4">
        <v>42490</v>
      </c>
      <c r="AH383" t="s">
        <v>140</v>
      </c>
      <c r="AI383" s="6" t="s">
        <v>141</v>
      </c>
      <c r="AJ383">
        <v>1997</v>
      </c>
      <c r="AK383" t="s">
        <v>68</v>
      </c>
      <c r="AL383" t="str">
        <f t="shared" si="15"/>
        <v>Low</v>
      </c>
      <c r="AM383" t="str">
        <f t="shared" si="16"/>
        <v>Night</v>
      </c>
      <c r="AN383">
        <f t="shared" si="17"/>
        <v>1999</v>
      </c>
    </row>
    <row r="384" spans="1:40" x14ac:dyDescent="0.25">
      <c r="A384">
        <v>303</v>
      </c>
      <c r="B384">
        <v>43</v>
      </c>
      <c r="C384">
        <v>674485</v>
      </c>
      <c r="D384" s="3">
        <v>36174</v>
      </c>
      <c r="E384" t="s">
        <v>37</v>
      </c>
      <c r="F384" t="s">
        <v>78</v>
      </c>
      <c r="G384">
        <v>1000</v>
      </c>
      <c r="H384">
        <v>671.01</v>
      </c>
      <c r="I384" s="4">
        <v>7000000</v>
      </c>
      <c r="J384">
        <v>479655</v>
      </c>
      <c r="K384" t="s">
        <v>184</v>
      </c>
      <c r="L384" t="s">
        <v>79</v>
      </c>
      <c r="M384" t="s">
        <v>52</v>
      </c>
      <c r="N384" t="s">
        <v>53</v>
      </c>
      <c r="O384" s="4">
        <v>42900</v>
      </c>
      <c r="P384" s="4">
        <v>-61500</v>
      </c>
      <c r="Q384" s="3">
        <v>42012</v>
      </c>
      <c r="R384" t="s">
        <v>42</v>
      </c>
      <c r="S384" t="s">
        <v>66</v>
      </c>
      <c r="T384" t="s">
        <v>56</v>
      </c>
      <c r="U384" t="s">
        <v>84</v>
      </c>
      <c r="V384" t="s">
        <v>99</v>
      </c>
      <c r="W384" t="s">
        <v>86</v>
      </c>
      <c r="X384">
        <v>20</v>
      </c>
      <c r="Y384">
        <v>1</v>
      </c>
      <c r="Z384" t="s">
        <v>55</v>
      </c>
      <c r="AA384">
        <v>2</v>
      </c>
      <c r="AB384">
        <v>0</v>
      </c>
      <c r="AC384" t="s">
        <v>55</v>
      </c>
      <c r="AD384" s="5">
        <v>60210</v>
      </c>
      <c r="AE384" s="4">
        <v>6690</v>
      </c>
      <c r="AF384" s="5">
        <v>6690</v>
      </c>
      <c r="AG384" s="4">
        <v>46830</v>
      </c>
      <c r="AH384" t="s">
        <v>87</v>
      </c>
      <c r="AI384" s="6" t="s">
        <v>117</v>
      </c>
      <c r="AJ384">
        <v>2013</v>
      </c>
      <c r="AK384" t="s">
        <v>68</v>
      </c>
      <c r="AL384" t="str">
        <f t="shared" si="15"/>
        <v>Medium</v>
      </c>
      <c r="AM384" t="str">
        <f t="shared" si="16"/>
        <v>Evening</v>
      </c>
      <c r="AN384">
        <f t="shared" si="17"/>
        <v>1999</v>
      </c>
    </row>
    <row r="385" spans="1:40" x14ac:dyDescent="0.25">
      <c r="A385">
        <v>78</v>
      </c>
      <c r="B385">
        <v>31</v>
      </c>
      <c r="C385">
        <v>414519</v>
      </c>
      <c r="D385" s="3">
        <v>36185</v>
      </c>
      <c r="E385" t="s">
        <v>51</v>
      </c>
      <c r="F385" t="s">
        <v>38</v>
      </c>
      <c r="G385">
        <v>1000</v>
      </c>
      <c r="H385">
        <v>1554.64</v>
      </c>
      <c r="I385" s="4">
        <v>4000000</v>
      </c>
      <c r="J385">
        <v>457535</v>
      </c>
      <c r="K385" t="s">
        <v>185</v>
      </c>
      <c r="L385" t="s">
        <v>62</v>
      </c>
      <c r="M385" t="s">
        <v>108</v>
      </c>
      <c r="N385" t="s">
        <v>64</v>
      </c>
      <c r="O385" s="4">
        <v>0</v>
      </c>
      <c r="P385" s="4">
        <v>-27900</v>
      </c>
      <c r="Q385" s="3">
        <v>42038</v>
      </c>
      <c r="R385" t="s">
        <v>42</v>
      </c>
      <c r="S385" t="s">
        <v>74</v>
      </c>
      <c r="T385" t="s">
        <v>44</v>
      </c>
      <c r="U385" t="s">
        <v>98</v>
      </c>
      <c r="V385" t="s">
        <v>93</v>
      </c>
      <c r="W385" t="s">
        <v>86</v>
      </c>
      <c r="X385">
        <v>21</v>
      </c>
      <c r="Y385">
        <v>1</v>
      </c>
      <c r="Z385" t="s">
        <v>68</v>
      </c>
      <c r="AA385">
        <v>1</v>
      </c>
      <c r="AB385">
        <v>0</v>
      </c>
      <c r="AC385" t="s">
        <v>68</v>
      </c>
      <c r="AD385" s="5">
        <v>55660</v>
      </c>
      <c r="AE385" s="4">
        <v>5060</v>
      </c>
      <c r="AF385" s="5">
        <v>10120</v>
      </c>
      <c r="AG385" s="4">
        <v>40480</v>
      </c>
      <c r="AH385" t="s">
        <v>140</v>
      </c>
      <c r="AI385" s="6" t="s">
        <v>146</v>
      </c>
      <c r="AJ385">
        <v>2009</v>
      </c>
      <c r="AK385" t="s">
        <v>48</v>
      </c>
      <c r="AL385" t="str">
        <f t="shared" si="15"/>
        <v>Medium</v>
      </c>
      <c r="AM385" t="str">
        <f t="shared" si="16"/>
        <v>Evening</v>
      </c>
      <c r="AN385">
        <f t="shared" si="17"/>
        <v>1999</v>
      </c>
    </row>
    <row r="386" spans="1:40" x14ac:dyDescent="0.25">
      <c r="A386">
        <v>246</v>
      </c>
      <c r="B386">
        <v>45</v>
      </c>
      <c r="C386">
        <v>889883</v>
      </c>
      <c r="D386" s="3">
        <v>36194</v>
      </c>
      <c r="E386" t="s">
        <v>71</v>
      </c>
      <c r="F386" t="s">
        <v>38</v>
      </c>
      <c r="G386">
        <v>1000</v>
      </c>
      <c r="H386">
        <v>1665.45</v>
      </c>
      <c r="I386" s="4">
        <v>0</v>
      </c>
      <c r="J386">
        <v>445853</v>
      </c>
      <c r="K386" t="s">
        <v>185</v>
      </c>
      <c r="L386" t="s">
        <v>123</v>
      </c>
      <c r="M386" t="s">
        <v>52</v>
      </c>
      <c r="N386" t="s">
        <v>97</v>
      </c>
      <c r="O386" s="4">
        <v>34400</v>
      </c>
      <c r="P386" s="4">
        <v>-33100</v>
      </c>
      <c r="Q386" s="3">
        <v>42033</v>
      </c>
      <c r="R386" t="s">
        <v>65</v>
      </c>
      <c r="S386" t="s">
        <v>43</v>
      </c>
      <c r="T386" t="s">
        <v>44</v>
      </c>
      <c r="U386" t="s">
        <v>84</v>
      </c>
      <c r="V386" t="s">
        <v>129</v>
      </c>
      <c r="W386" t="s">
        <v>47</v>
      </c>
      <c r="X386">
        <v>9</v>
      </c>
      <c r="Y386">
        <v>3</v>
      </c>
      <c r="Z386" t="s">
        <v>55</v>
      </c>
      <c r="AA386">
        <v>2</v>
      </c>
      <c r="AB386">
        <v>2</v>
      </c>
      <c r="AC386" t="s">
        <v>55</v>
      </c>
      <c r="AD386" s="5">
        <v>53280</v>
      </c>
      <c r="AE386" s="4">
        <v>11840</v>
      </c>
      <c r="AF386" s="5">
        <v>5920</v>
      </c>
      <c r="AG386" s="4">
        <v>35520</v>
      </c>
      <c r="AH386" t="s">
        <v>94</v>
      </c>
      <c r="AI386" s="6" t="s">
        <v>95</v>
      </c>
      <c r="AJ386">
        <v>2006</v>
      </c>
      <c r="AK386" t="s">
        <v>48</v>
      </c>
      <c r="AL386" t="str">
        <f t="shared" ref="AL386:AL449" si="18">IF(G386 &lt;= 1000, IF(G386 &lt;= 500, "Low", "Medium"), "High")</f>
        <v>Medium</v>
      </c>
      <c r="AM386" t="str">
        <f t="shared" ref="AM386:AM449" si="19">IF(X386 &lt; 6, "Night", IF(X386 &lt; 12, "Morning", IF(X386 &lt; 18, "Afternoon", "Evening")))</f>
        <v>Morning</v>
      </c>
      <c r="AN386">
        <f t="shared" ref="AN386:AN449" si="20">YEAR(D386)</f>
        <v>1999</v>
      </c>
    </row>
    <row r="387" spans="1:40" x14ac:dyDescent="0.25">
      <c r="A387">
        <v>257</v>
      </c>
      <c r="B387">
        <v>43</v>
      </c>
      <c r="C387">
        <v>553565</v>
      </c>
      <c r="D387" s="3">
        <v>36209</v>
      </c>
      <c r="E387" t="s">
        <v>51</v>
      </c>
      <c r="F387" t="s">
        <v>78</v>
      </c>
      <c r="G387">
        <v>2000</v>
      </c>
      <c r="H387">
        <v>929.7</v>
      </c>
      <c r="I387" s="4">
        <v>6000000</v>
      </c>
      <c r="J387">
        <v>618632</v>
      </c>
      <c r="K387" t="s">
        <v>184</v>
      </c>
      <c r="L387" t="s">
        <v>62</v>
      </c>
      <c r="M387" t="s">
        <v>122</v>
      </c>
      <c r="N387" t="s">
        <v>41</v>
      </c>
      <c r="O387" s="4">
        <v>46400</v>
      </c>
      <c r="P387" s="4">
        <v>-74300</v>
      </c>
      <c r="Q387" s="3">
        <v>42018</v>
      </c>
      <c r="R387" t="s">
        <v>42</v>
      </c>
      <c r="S387" t="s">
        <v>74</v>
      </c>
      <c r="T387" t="s">
        <v>89</v>
      </c>
      <c r="U387" t="s">
        <v>98</v>
      </c>
      <c r="V387" t="s">
        <v>57</v>
      </c>
      <c r="W387" t="s">
        <v>75</v>
      </c>
      <c r="X387">
        <v>12</v>
      </c>
      <c r="Y387">
        <v>1</v>
      </c>
      <c r="Z387" t="s">
        <v>55</v>
      </c>
      <c r="AA387">
        <v>2</v>
      </c>
      <c r="AB387">
        <v>2</v>
      </c>
      <c r="AC387" t="s">
        <v>48</v>
      </c>
      <c r="AD387" s="5">
        <v>63240</v>
      </c>
      <c r="AE387" s="4">
        <v>10540</v>
      </c>
      <c r="AF387" s="5">
        <v>5270</v>
      </c>
      <c r="AG387" s="4">
        <v>47430</v>
      </c>
      <c r="AH387" t="s">
        <v>59</v>
      </c>
      <c r="AI387" s="6" t="s">
        <v>60</v>
      </c>
      <c r="AJ387">
        <v>2005</v>
      </c>
      <c r="AK387" t="s">
        <v>68</v>
      </c>
      <c r="AL387" t="str">
        <f t="shared" si="18"/>
        <v>High</v>
      </c>
      <c r="AM387" t="str">
        <f t="shared" si="19"/>
        <v>Afternoon</v>
      </c>
      <c r="AN387">
        <f t="shared" si="20"/>
        <v>1999</v>
      </c>
    </row>
    <row r="388" spans="1:40" x14ac:dyDescent="0.25">
      <c r="A388">
        <v>46</v>
      </c>
      <c r="B388">
        <v>24</v>
      </c>
      <c r="C388">
        <v>718829</v>
      </c>
      <c r="D388" s="3">
        <v>36212</v>
      </c>
      <c r="E388" t="s">
        <v>37</v>
      </c>
      <c r="F388" t="s">
        <v>38</v>
      </c>
      <c r="G388">
        <v>2000</v>
      </c>
      <c r="H388">
        <v>1568.47</v>
      </c>
      <c r="I388" s="4">
        <v>4000000</v>
      </c>
      <c r="J388">
        <v>454480</v>
      </c>
      <c r="K388" t="s">
        <v>184</v>
      </c>
      <c r="L388" t="s">
        <v>106</v>
      </c>
      <c r="M388" t="s">
        <v>72</v>
      </c>
      <c r="N388" t="s">
        <v>73</v>
      </c>
      <c r="O388" s="4">
        <v>46800</v>
      </c>
      <c r="P388" s="4">
        <v>0</v>
      </c>
      <c r="Q388" s="3">
        <v>42037</v>
      </c>
      <c r="R388" t="s">
        <v>42</v>
      </c>
      <c r="S388" t="s">
        <v>43</v>
      </c>
      <c r="T388" t="s">
        <v>44</v>
      </c>
      <c r="U388" t="s">
        <v>84</v>
      </c>
      <c r="V388" t="s">
        <v>67</v>
      </c>
      <c r="W388" t="s">
        <v>120</v>
      </c>
      <c r="X388">
        <v>7</v>
      </c>
      <c r="Y388">
        <v>1</v>
      </c>
      <c r="Z388" t="s">
        <v>68</v>
      </c>
      <c r="AA388">
        <v>2</v>
      </c>
      <c r="AB388">
        <v>0</v>
      </c>
      <c r="AC388" t="s">
        <v>55</v>
      </c>
      <c r="AD388" s="5">
        <v>56600</v>
      </c>
      <c r="AE388" s="4">
        <v>11320</v>
      </c>
      <c r="AF388" s="5">
        <v>5660</v>
      </c>
      <c r="AG388" s="4">
        <v>39620</v>
      </c>
      <c r="AH388" t="s">
        <v>94</v>
      </c>
      <c r="AI388" s="6" t="s">
        <v>95</v>
      </c>
      <c r="AJ388">
        <v>1999</v>
      </c>
      <c r="AK388" t="s">
        <v>68</v>
      </c>
      <c r="AL388" t="str">
        <f t="shared" si="18"/>
        <v>High</v>
      </c>
      <c r="AM388" t="str">
        <f t="shared" si="19"/>
        <v>Morning</v>
      </c>
      <c r="AN388">
        <f t="shared" si="20"/>
        <v>1999</v>
      </c>
    </row>
    <row r="389" spans="1:40" x14ac:dyDescent="0.25">
      <c r="A389">
        <v>258</v>
      </c>
      <c r="B389">
        <v>46</v>
      </c>
      <c r="C389">
        <v>648397</v>
      </c>
      <c r="D389" s="3">
        <v>36228</v>
      </c>
      <c r="E389" t="s">
        <v>51</v>
      </c>
      <c r="F389" t="s">
        <v>61</v>
      </c>
      <c r="G389">
        <v>1000</v>
      </c>
      <c r="H389">
        <v>1110.3699999999999</v>
      </c>
      <c r="I389" s="4">
        <v>10000000</v>
      </c>
      <c r="J389">
        <v>455365</v>
      </c>
      <c r="K389" t="s">
        <v>185</v>
      </c>
      <c r="L389" t="s">
        <v>39</v>
      </c>
      <c r="M389" t="s">
        <v>52</v>
      </c>
      <c r="N389" t="s">
        <v>53</v>
      </c>
      <c r="O389" s="4">
        <v>34400</v>
      </c>
      <c r="P389" s="4">
        <v>-56800</v>
      </c>
      <c r="Q389" s="3">
        <v>42028</v>
      </c>
      <c r="R389" t="s">
        <v>65</v>
      </c>
      <c r="S389" t="s">
        <v>43</v>
      </c>
      <c r="T389" t="s">
        <v>89</v>
      </c>
      <c r="U389" t="s">
        <v>98</v>
      </c>
      <c r="V389" t="s">
        <v>67</v>
      </c>
      <c r="W389" t="s">
        <v>58</v>
      </c>
      <c r="X389">
        <v>14</v>
      </c>
      <c r="Y389">
        <v>3</v>
      </c>
      <c r="Z389" t="s">
        <v>68</v>
      </c>
      <c r="AA389">
        <v>0</v>
      </c>
      <c r="AB389">
        <v>1</v>
      </c>
      <c r="AC389" t="s">
        <v>55</v>
      </c>
      <c r="AD389" s="5">
        <v>47700</v>
      </c>
      <c r="AE389" s="4">
        <v>4770</v>
      </c>
      <c r="AF389" s="5">
        <v>9540</v>
      </c>
      <c r="AG389" s="4">
        <v>33390</v>
      </c>
      <c r="AH389" t="s">
        <v>81</v>
      </c>
      <c r="AI389" s="6" t="s">
        <v>116</v>
      </c>
      <c r="AJ389">
        <v>1997</v>
      </c>
      <c r="AK389" t="s">
        <v>48</v>
      </c>
      <c r="AL389" t="str">
        <f t="shared" si="18"/>
        <v>Medium</v>
      </c>
      <c r="AM389" t="str">
        <f t="shared" si="19"/>
        <v>Afternoon</v>
      </c>
      <c r="AN389">
        <f t="shared" si="20"/>
        <v>1999</v>
      </c>
    </row>
    <row r="390" spans="1:40" x14ac:dyDescent="0.25">
      <c r="A390">
        <v>394</v>
      </c>
      <c r="B390">
        <v>57</v>
      </c>
      <c r="C390">
        <v>395572</v>
      </c>
      <c r="D390" s="3">
        <v>36249</v>
      </c>
      <c r="E390" t="s">
        <v>71</v>
      </c>
      <c r="F390" t="s">
        <v>38</v>
      </c>
      <c r="G390">
        <v>500</v>
      </c>
      <c r="H390">
        <v>1401.2</v>
      </c>
      <c r="I390" s="4">
        <v>0</v>
      </c>
      <c r="J390">
        <v>619892</v>
      </c>
      <c r="K390" t="s">
        <v>184</v>
      </c>
      <c r="L390" t="s">
        <v>106</v>
      </c>
      <c r="M390" t="s">
        <v>40</v>
      </c>
      <c r="N390" t="s">
        <v>64</v>
      </c>
      <c r="O390" s="4">
        <v>51500</v>
      </c>
      <c r="P390" s="4">
        <v>0</v>
      </c>
      <c r="Q390" s="3">
        <v>42029</v>
      </c>
      <c r="R390" t="s">
        <v>54</v>
      </c>
      <c r="S390" t="s">
        <v>55</v>
      </c>
      <c r="T390" t="s">
        <v>142</v>
      </c>
      <c r="U390" t="s">
        <v>45</v>
      </c>
      <c r="V390" t="s">
        <v>99</v>
      </c>
      <c r="W390" t="s">
        <v>100</v>
      </c>
      <c r="X390">
        <v>9</v>
      </c>
      <c r="Y390">
        <v>1</v>
      </c>
      <c r="Z390" t="s">
        <v>68</v>
      </c>
      <c r="AA390">
        <v>1</v>
      </c>
      <c r="AB390">
        <v>0</v>
      </c>
      <c r="AC390" t="s">
        <v>68</v>
      </c>
      <c r="AD390" s="5">
        <v>6890</v>
      </c>
      <c r="AE390" s="4">
        <v>1060</v>
      </c>
      <c r="AF390" s="5">
        <v>1060</v>
      </c>
      <c r="AG390" s="4">
        <v>4770</v>
      </c>
      <c r="AH390" t="s">
        <v>90</v>
      </c>
      <c r="AI390" s="6" t="s">
        <v>91</v>
      </c>
      <c r="AJ390">
        <v>1999</v>
      </c>
      <c r="AK390" t="s">
        <v>68</v>
      </c>
      <c r="AL390" t="str">
        <f t="shared" si="18"/>
        <v>Low</v>
      </c>
      <c r="AM390" t="str">
        <f t="shared" si="19"/>
        <v>Morning</v>
      </c>
      <c r="AN390">
        <f t="shared" si="20"/>
        <v>1999</v>
      </c>
    </row>
    <row r="391" spans="1:40" x14ac:dyDescent="0.25">
      <c r="A391">
        <v>77</v>
      </c>
      <c r="B391">
        <v>27</v>
      </c>
      <c r="C391">
        <v>797934</v>
      </c>
      <c r="D391" s="3">
        <v>36257</v>
      </c>
      <c r="E391" t="s">
        <v>51</v>
      </c>
      <c r="F391" t="s">
        <v>78</v>
      </c>
      <c r="G391">
        <v>2000</v>
      </c>
      <c r="H391">
        <v>966.26</v>
      </c>
      <c r="I391" s="4">
        <v>0</v>
      </c>
      <c r="J391">
        <v>471704</v>
      </c>
      <c r="K391" t="s">
        <v>184</v>
      </c>
      <c r="L391" t="s">
        <v>106</v>
      </c>
      <c r="M391" t="s">
        <v>131</v>
      </c>
      <c r="N391" t="s">
        <v>64</v>
      </c>
      <c r="O391" s="4">
        <v>56400</v>
      </c>
      <c r="P391" s="4">
        <v>-32800</v>
      </c>
      <c r="Q391" s="3">
        <v>42041</v>
      </c>
      <c r="R391" t="s">
        <v>65</v>
      </c>
      <c r="S391" t="s">
        <v>74</v>
      </c>
      <c r="T391" t="s">
        <v>56</v>
      </c>
      <c r="U391" t="s">
        <v>109</v>
      </c>
      <c r="V391" t="s">
        <v>67</v>
      </c>
      <c r="W391" t="s">
        <v>86</v>
      </c>
      <c r="X391">
        <v>1</v>
      </c>
      <c r="Y391">
        <v>3</v>
      </c>
      <c r="Z391" t="s">
        <v>48</v>
      </c>
      <c r="AA391">
        <v>0</v>
      </c>
      <c r="AB391">
        <v>0</v>
      </c>
      <c r="AC391" t="s">
        <v>55</v>
      </c>
      <c r="AD391" s="5">
        <v>67200</v>
      </c>
      <c r="AE391" s="4">
        <v>6720</v>
      </c>
      <c r="AF391" s="5">
        <v>6720</v>
      </c>
      <c r="AG391" s="4">
        <v>53760</v>
      </c>
      <c r="AH391" t="s">
        <v>143</v>
      </c>
      <c r="AI391" s="6" t="s">
        <v>144</v>
      </c>
      <c r="AJ391">
        <v>1995</v>
      </c>
      <c r="AK391" t="s">
        <v>68</v>
      </c>
      <c r="AL391" t="str">
        <f t="shared" si="18"/>
        <v>High</v>
      </c>
      <c r="AM391" t="str">
        <f t="shared" si="19"/>
        <v>Night</v>
      </c>
      <c r="AN391">
        <f t="shared" si="20"/>
        <v>1999</v>
      </c>
    </row>
    <row r="392" spans="1:40" x14ac:dyDescent="0.25">
      <c r="A392">
        <v>446</v>
      </c>
      <c r="B392">
        <v>61</v>
      </c>
      <c r="C392">
        <v>259792</v>
      </c>
      <c r="D392" s="3">
        <v>36257</v>
      </c>
      <c r="E392" t="s">
        <v>71</v>
      </c>
      <c r="F392" t="s">
        <v>61</v>
      </c>
      <c r="G392">
        <v>1000</v>
      </c>
      <c r="H392">
        <v>1232.79</v>
      </c>
      <c r="I392" s="4">
        <v>0</v>
      </c>
      <c r="J392">
        <v>441967</v>
      </c>
      <c r="K392" t="s">
        <v>184</v>
      </c>
      <c r="L392" t="s">
        <v>106</v>
      </c>
      <c r="M392" t="s">
        <v>131</v>
      </c>
      <c r="N392" t="s">
        <v>73</v>
      </c>
      <c r="O392" s="4">
        <v>49900</v>
      </c>
      <c r="P392" s="4">
        <v>-62100</v>
      </c>
      <c r="Q392" s="3">
        <v>42011</v>
      </c>
      <c r="R392" t="s">
        <v>42</v>
      </c>
      <c r="S392" t="s">
        <v>66</v>
      </c>
      <c r="T392" t="s">
        <v>56</v>
      </c>
      <c r="U392" t="s">
        <v>98</v>
      </c>
      <c r="V392" t="s">
        <v>57</v>
      </c>
      <c r="W392" t="s">
        <v>86</v>
      </c>
      <c r="X392">
        <v>3</v>
      </c>
      <c r="Y392">
        <v>1</v>
      </c>
      <c r="Z392" t="s">
        <v>48</v>
      </c>
      <c r="AA392">
        <v>2</v>
      </c>
      <c r="AB392">
        <v>0</v>
      </c>
      <c r="AC392" t="s">
        <v>48</v>
      </c>
      <c r="AD392" s="5">
        <v>70500</v>
      </c>
      <c r="AE392" s="4">
        <v>7050</v>
      </c>
      <c r="AF392" s="5">
        <v>14100</v>
      </c>
      <c r="AG392" s="4">
        <v>49350</v>
      </c>
      <c r="AH392" t="s">
        <v>118</v>
      </c>
      <c r="AI392" s="6" t="s">
        <v>154</v>
      </c>
      <c r="AJ392">
        <v>2007</v>
      </c>
      <c r="AK392" t="s">
        <v>68</v>
      </c>
      <c r="AL392" t="str">
        <f t="shared" si="18"/>
        <v>Medium</v>
      </c>
      <c r="AM392" t="str">
        <f t="shared" si="19"/>
        <v>Night</v>
      </c>
      <c r="AN392">
        <f t="shared" si="20"/>
        <v>1999</v>
      </c>
    </row>
    <row r="393" spans="1:40" x14ac:dyDescent="0.25">
      <c r="A393">
        <v>251</v>
      </c>
      <c r="B393">
        <v>39</v>
      </c>
      <c r="C393">
        <v>315631</v>
      </c>
      <c r="D393" s="3">
        <v>36259</v>
      </c>
      <c r="E393" t="s">
        <v>51</v>
      </c>
      <c r="F393" t="s">
        <v>78</v>
      </c>
      <c r="G393">
        <v>2000</v>
      </c>
      <c r="H393">
        <v>1231.98</v>
      </c>
      <c r="I393" s="4">
        <v>0</v>
      </c>
      <c r="J393">
        <v>612908</v>
      </c>
      <c r="K393" t="s">
        <v>184</v>
      </c>
      <c r="L393" t="s">
        <v>79</v>
      </c>
      <c r="M393" t="s">
        <v>92</v>
      </c>
      <c r="N393" t="s">
        <v>113</v>
      </c>
      <c r="O393" s="4">
        <v>0</v>
      </c>
      <c r="P393" s="4">
        <v>-31700</v>
      </c>
      <c r="Q393" s="3">
        <v>42012</v>
      </c>
      <c r="R393" t="s">
        <v>42</v>
      </c>
      <c r="S393" t="s">
        <v>66</v>
      </c>
      <c r="T393" t="s">
        <v>56</v>
      </c>
      <c r="U393" t="s">
        <v>45</v>
      </c>
      <c r="V393" t="s">
        <v>67</v>
      </c>
      <c r="W393" t="s">
        <v>100</v>
      </c>
      <c r="X393">
        <v>10</v>
      </c>
      <c r="Y393">
        <v>1</v>
      </c>
      <c r="Z393" t="s">
        <v>48</v>
      </c>
      <c r="AA393">
        <v>0</v>
      </c>
      <c r="AB393">
        <v>0</v>
      </c>
      <c r="AC393" t="s">
        <v>55</v>
      </c>
      <c r="AD393" s="5">
        <v>44240</v>
      </c>
      <c r="AE393" s="4">
        <v>5530</v>
      </c>
      <c r="AF393" s="5">
        <v>5530</v>
      </c>
      <c r="AG393" s="4">
        <v>33180</v>
      </c>
      <c r="AH393" t="s">
        <v>69</v>
      </c>
      <c r="AI393" s="6" t="s">
        <v>70</v>
      </c>
      <c r="AJ393">
        <v>1997</v>
      </c>
      <c r="AK393" t="s">
        <v>68</v>
      </c>
      <c r="AL393" t="str">
        <f t="shared" si="18"/>
        <v>High</v>
      </c>
      <c r="AM393" t="str">
        <f t="shared" si="19"/>
        <v>Morning</v>
      </c>
      <c r="AN393">
        <f t="shared" si="20"/>
        <v>1999</v>
      </c>
    </row>
    <row r="394" spans="1:40" x14ac:dyDescent="0.25">
      <c r="A394">
        <v>449</v>
      </c>
      <c r="B394">
        <v>57</v>
      </c>
      <c r="C394">
        <v>293794</v>
      </c>
      <c r="D394" s="3">
        <v>36267</v>
      </c>
      <c r="E394" t="s">
        <v>37</v>
      </c>
      <c r="F394" t="s">
        <v>38</v>
      </c>
      <c r="G394">
        <v>2000</v>
      </c>
      <c r="H394">
        <v>1440.68</v>
      </c>
      <c r="I394" s="4">
        <v>0</v>
      </c>
      <c r="J394">
        <v>442395</v>
      </c>
      <c r="K394" t="s">
        <v>185</v>
      </c>
      <c r="L394" t="s">
        <v>79</v>
      </c>
      <c r="M394" t="s">
        <v>83</v>
      </c>
      <c r="N394" t="s">
        <v>64</v>
      </c>
      <c r="O394" s="4">
        <v>25000</v>
      </c>
      <c r="P394" s="4">
        <v>0</v>
      </c>
      <c r="Q394" s="3">
        <v>42044</v>
      </c>
      <c r="R394" t="s">
        <v>110</v>
      </c>
      <c r="S394" t="s">
        <v>55</v>
      </c>
      <c r="T394" t="s">
        <v>56</v>
      </c>
      <c r="U394" t="s">
        <v>80</v>
      </c>
      <c r="V394" t="s">
        <v>46</v>
      </c>
      <c r="W394" t="s">
        <v>58</v>
      </c>
      <c r="X394">
        <v>8</v>
      </c>
      <c r="Y394">
        <v>1</v>
      </c>
      <c r="Z394" t="s">
        <v>48</v>
      </c>
      <c r="AA394">
        <v>0</v>
      </c>
      <c r="AB394">
        <v>1</v>
      </c>
      <c r="AC394" t="s">
        <v>48</v>
      </c>
      <c r="AD394" s="5">
        <v>5390</v>
      </c>
      <c r="AE394" s="4">
        <v>980</v>
      </c>
      <c r="AF394" s="5">
        <v>980</v>
      </c>
      <c r="AG394" s="4">
        <v>3430</v>
      </c>
      <c r="AH394" t="s">
        <v>143</v>
      </c>
      <c r="AI394" s="6" t="s">
        <v>144</v>
      </c>
      <c r="AJ394">
        <v>2008</v>
      </c>
      <c r="AK394" t="s">
        <v>68</v>
      </c>
      <c r="AL394" t="str">
        <f t="shared" si="18"/>
        <v>High</v>
      </c>
      <c r="AM394" t="str">
        <f t="shared" si="19"/>
        <v>Morning</v>
      </c>
      <c r="AN394">
        <f t="shared" si="20"/>
        <v>1999</v>
      </c>
    </row>
    <row r="395" spans="1:40" x14ac:dyDescent="0.25">
      <c r="A395">
        <v>20</v>
      </c>
      <c r="B395">
        <v>23</v>
      </c>
      <c r="C395">
        <v>935596</v>
      </c>
      <c r="D395" s="3">
        <v>36281</v>
      </c>
      <c r="E395" t="s">
        <v>37</v>
      </c>
      <c r="F395" t="s">
        <v>78</v>
      </c>
      <c r="G395">
        <v>1000</v>
      </c>
      <c r="H395">
        <v>1711.72</v>
      </c>
      <c r="I395" s="4">
        <v>0</v>
      </c>
      <c r="J395">
        <v>463678</v>
      </c>
      <c r="K395" t="s">
        <v>184</v>
      </c>
      <c r="L395" t="s">
        <v>123</v>
      </c>
      <c r="M395" t="s">
        <v>83</v>
      </c>
      <c r="N395" t="s">
        <v>97</v>
      </c>
      <c r="O395" s="4">
        <v>0</v>
      </c>
      <c r="P395" s="4">
        <v>0</v>
      </c>
      <c r="Q395" s="3">
        <v>42017</v>
      </c>
      <c r="R395" t="s">
        <v>65</v>
      </c>
      <c r="S395" t="s">
        <v>66</v>
      </c>
      <c r="T395" t="s">
        <v>44</v>
      </c>
      <c r="U395" t="s">
        <v>84</v>
      </c>
      <c r="V395" t="s">
        <v>46</v>
      </c>
      <c r="W395" t="s">
        <v>120</v>
      </c>
      <c r="X395">
        <v>21</v>
      </c>
      <c r="Y395">
        <v>3</v>
      </c>
      <c r="Z395" t="s">
        <v>68</v>
      </c>
      <c r="AA395">
        <v>2</v>
      </c>
      <c r="AB395">
        <v>2</v>
      </c>
      <c r="AC395" t="s">
        <v>68</v>
      </c>
      <c r="AD395" s="5">
        <v>63250</v>
      </c>
      <c r="AE395" s="4">
        <v>5750</v>
      </c>
      <c r="AF395" s="5">
        <v>11500</v>
      </c>
      <c r="AG395" s="4">
        <v>46000</v>
      </c>
      <c r="AH395" t="s">
        <v>76</v>
      </c>
      <c r="AI395" s="6" t="s">
        <v>77</v>
      </c>
      <c r="AJ395">
        <v>2002</v>
      </c>
      <c r="AK395" t="s">
        <v>48</v>
      </c>
      <c r="AL395" t="str">
        <f t="shared" si="18"/>
        <v>Medium</v>
      </c>
      <c r="AM395" t="str">
        <f t="shared" si="19"/>
        <v>Evening</v>
      </c>
      <c r="AN395">
        <f t="shared" si="20"/>
        <v>1999</v>
      </c>
    </row>
    <row r="396" spans="1:40" x14ac:dyDescent="0.25">
      <c r="A396">
        <v>2</v>
      </c>
      <c r="B396">
        <v>28</v>
      </c>
      <c r="C396">
        <v>184938</v>
      </c>
      <c r="D396" s="3">
        <v>36302</v>
      </c>
      <c r="E396" t="s">
        <v>71</v>
      </c>
      <c r="F396" t="s">
        <v>38</v>
      </c>
      <c r="G396">
        <v>1000</v>
      </c>
      <c r="H396">
        <v>1340.56</v>
      </c>
      <c r="I396" s="4">
        <v>0</v>
      </c>
      <c r="J396">
        <v>433184</v>
      </c>
      <c r="K396" t="s">
        <v>184</v>
      </c>
      <c r="L396" t="s">
        <v>123</v>
      </c>
      <c r="M396" t="s">
        <v>52</v>
      </c>
      <c r="N396" t="s">
        <v>113</v>
      </c>
      <c r="O396" s="4">
        <v>0</v>
      </c>
      <c r="P396" s="4">
        <v>0</v>
      </c>
      <c r="Q396" s="3">
        <v>42021</v>
      </c>
      <c r="R396" t="s">
        <v>42</v>
      </c>
      <c r="S396" t="s">
        <v>43</v>
      </c>
      <c r="T396" t="s">
        <v>56</v>
      </c>
      <c r="U396" t="s">
        <v>84</v>
      </c>
      <c r="V396" t="s">
        <v>67</v>
      </c>
      <c r="W396" t="s">
        <v>103</v>
      </c>
      <c r="X396">
        <v>19</v>
      </c>
      <c r="Y396">
        <v>1</v>
      </c>
      <c r="Z396" t="s">
        <v>48</v>
      </c>
      <c r="AA396">
        <v>0</v>
      </c>
      <c r="AB396">
        <v>2</v>
      </c>
      <c r="AC396" t="s">
        <v>48</v>
      </c>
      <c r="AD396" s="5">
        <v>58140</v>
      </c>
      <c r="AE396" s="4">
        <v>6460</v>
      </c>
      <c r="AF396" s="5">
        <v>6460</v>
      </c>
      <c r="AG396" s="4">
        <v>45220</v>
      </c>
      <c r="AH396" t="s">
        <v>49</v>
      </c>
      <c r="AI396" s="6" t="s">
        <v>50</v>
      </c>
      <c r="AJ396">
        <v>2008</v>
      </c>
      <c r="AK396" t="s">
        <v>68</v>
      </c>
      <c r="AL396" t="str">
        <f t="shared" si="18"/>
        <v>Medium</v>
      </c>
      <c r="AM396" t="str">
        <f t="shared" si="19"/>
        <v>Evening</v>
      </c>
      <c r="AN396">
        <f t="shared" si="20"/>
        <v>1999</v>
      </c>
    </row>
    <row r="397" spans="1:40" x14ac:dyDescent="0.25">
      <c r="A397">
        <v>222</v>
      </c>
      <c r="B397">
        <v>42</v>
      </c>
      <c r="C397">
        <v>922565</v>
      </c>
      <c r="D397" s="3">
        <v>36303</v>
      </c>
      <c r="E397" t="s">
        <v>71</v>
      </c>
      <c r="F397" t="s">
        <v>38</v>
      </c>
      <c r="G397">
        <v>500</v>
      </c>
      <c r="H397">
        <v>1124.5999999999999</v>
      </c>
      <c r="I397" s="4">
        <v>0</v>
      </c>
      <c r="J397">
        <v>612904</v>
      </c>
      <c r="K397" t="s">
        <v>185</v>
      </c>
      <c r="L397" t="s">
        <v>79</v>
      </c>
      <c r="M397" t="s">
        <v>72</v>
      </c>
      <c r="N397" t="s">
        <v>113</v>
      </c>
      <c r="O397" s="4">
        <v>0</v>
      </c>
      <c r="P397" s="4">
        <v>0</v>
      </c>
      <c r="Q397" s="3">
        <v>42034</v>
      </c>
      <c r="R397" t="s">
        <v>65</v>
      </c>
      <c r="S397" t="s">
        <v>66</v>
      </c>
      <c r="T397" t="s">
        <v>56</v>
      </c>
      <c r="U397" t="s">
        <v>45</v>
      </c>
      <c r="V397" t="s">
        <v>67</v>
      </c>
      <c r="W397" t="s">
        <v>75</v>
      </c>
      <c r="X397">
        <v>23</v>
      </c>
      <c r="Y397">
        <v>3</v>
      </c>
      <c r="Z397" t="s">
        <v>48</v>
      </c>
      <c r="AA397">
        <v>0</v>
      </c>
      <c r="AB397">
        <v>0</v>
      </c>
      <c r="AC397" t="s">
        <v>55</v>
      </c>
      <c r="AD397" s="5">
        <v>51740</v>
      </c>
      <c r="AE397" s="4">
        <v>11940</v>
      </c>
      <c r="AF397" s="5">
        <v>7960</v>
      </c>
      <c r="AG397" s="4">
        <v>31840</v>
      </c>
      <c r="AH397" t="s">
        <v>136</v>
      </c>
      <c r="AI397" s="6" t="s">
        <v>137</v>
      </c>
      <c r="AJ397">
        <v>2006</v>
      </c>
      <c r="AK397" t="s">
        <v>68</v>
      </c>
      <c r="AL397" t="str">
        <f t="shared" si="18"/>
        <v>Low</v>
      </c>
      <c r="AM397" t="str">
        <f t="shared" si="19"/>
        <v>Evening</v>
      </c>
      <c r="AN397">
        <f t="shared" si="20"/>
        <v>1999</v>
      </c>
    </row>
    <row r="398" spans="1:40" x14ac:dyDescent="0.25">
      <c r="A398">
        <v>447</v>
      </c>
      <c r="B398">
        <v>61</v>
      </c>
      <c r="C398">
        <v>214618</v>
      </c>
      <c r="D398" s="3">
        <v>36309</v>
      </c>
      <c r="E398" t="s">
        <v>37</v>
      </c>
      <c r="F398" t="s">
        <v>61</v>
      </c>
      <c r="G398">
        <v>2000</v>
      </c>
      <c r="H398">
        <v>1137.1600000000001</v>
      </c>
      <c r="I398" s="4">
        <v>0</v>
      </c>
      <c r="J398">
        <v>615561</v>
      </c>
      <c r="K398" t="s">
        <v>184</v>
      </c>
      <c r="L398" t="s">
        <v>106</v>
      </c>
      <c r="M398" t="s">
        <v>102</v>
      </c>
      <c r="N398" t="s">
        <v>53</v>
      </c>
      <c r="O398" s="4">
        <v>0</v>
      </c>
      <c r="P398" s="4">
        <v>-51000</v>
      </c>
      <c r="Q398" s="3">
        <v>42050</v>
      </c>
      <c r="R398" t="s">
        <v>65</v>
      </c>
      <c r="S398" t="s">
        <v>74</v>
      </c>
      <c r="T398" t="s">
        <v>44</v>
      </c>
      <c r="U398" t="s">
        <v>84</v>
      </c>
      <c r="V398" t="s">
        <v>46</v>
      </c>
      <c r="W398" t="s">
        <v>86</v>
      </c>
      <c r="X398">
        <v>21</v>
      </c>
      <c r="Y398">
        <v>3</v>
      </c>
      <c r="Z398" t="s">
        <v>48</v>
      </c>
      <c r="AA398">
        <v>1</v>
      </c>
      <c r="AB398">
        <v>2</v>
      </c>
      <c r="AC398" t="s">
        <v>48</v>
      </c>
      <c r="AD398" s="5">
        <v>114920</v>
      </c>
      <c r="AE398" s="4">
        <v>17680</v>
      </c>
      <c r="AF398" s="5">
        <v>17680</v>
      </c>
      <c r="AG398" s="4">
        <v>79560</v>
      </c>
      <c r="AH398" t="s">
        <v>90</v>
      </c>
      <c r="AI398" s="6" t="s">
        <v>107</v>
      </c>
      <c r="AJ398">
        <v>2006</v>
      </c>
      <c r="AK398" t="s">
        <v>68</v>
      </c>
      <c r="AL398" t="str">
        <f t="shared" si="18"/>
        <v>High</v>
      </c>
      <c r="AM398" t="str">
        <f t="shared" si="19"/>
        <v>Evening</v>
      </c>
      <c r="AN398">
        <f t="shared" si="20"/>
        <v>1999</v>
      </c>
    </row>
    <row r="399" spans="1:40" x14ac:dyDescent="0.25">
      <c r="A399">
        <v>405</v>
      </c>
      <c r="B399">
        <v>55</v>
      </c>
      <c r="C399">
        <v>250162</v>
      </c>
      <c r="D399" s="3">
        <v>36346</v>
      </c>
      <c r="E399" t="s">
        <v>71</v>
      </c>
      <c r="F399" t="s">
        <v>38</v>
      </c>
      <c r="G399">
        <v>500</v>
      </c>
      <c r="H399">
        <v>878.19</v>
      </c>
      <c r="I399" s="4">
        <v>0</v>
      </c>
      <c r="J399">
        <v>441533</v>
      </c>
      <c r="K399" t="s">
        <v>185</v>
      </c>
      <c r="L399" t="s">
        <v>62</v>
      </c>
      <c r="M399" t="s">
        <v>52</v>
      </c>
      <c r="N399" t="s">
        <v>73</v>
      </c>
      <c r="O399" s="4">
        <v>57100</v>
      </c>
      <c r="P399" s="4">
        <v>0</v>
      </c>
      <c r="Q399" s="3">
        <v>42064</v>
      </c>
      <c r="R399" t="s">
        <v>65</v>
      </c>
      <c r="S399" t="s">
        <v>66</v>
      </c>
      <c r="T399" t="s">
        <v>56</v>
      </c>
      <c r="U399" t="s">
        <v>84</v>
      </c>
      <c r="V399" t="s">
        <v>99</v>
      </c>
      <c r="W399" t="s">
        <v>103</v>
      </c>
      <c r="X399">
        <v>2</v>
      </c>
      <c r="Y399">
        <v>4</v>
      </c>
      <c r="Z399" t="s">
        <v>48</v>
      </c>
      <c r="AA399">
        <v>0</v>
      </c>
      <c r="AB399">
        <v>2</v>
      </c>
      <c r="AC399" t="s">
        <v>68</v>
      </c>
      <c r="AD399" s="5">
        <v>38640</v>
      </c>
      <c r="AE399" s="4">
        <v>4830</v>
      </c>
      <c r="AF399" s="5">
        <v>4830</v>
      </c>
      <c r="AG399" s="4">
        <v>28980</v>
      </c>
      <c r="AH399" t="s">
        <v>76</v>
      </c>
      <c r="AI399" s="6" t="s">
        <v>77</v>
      </c>
      <c r="AJ399">
        <v>1997</v>
      </c>
      <c r="AK399" t="s">
        <v>68</v>
      </c>
      <c r="AL399" t="str">
        <f t="shared" si="18"/>
        <v>Low</v>
      </c>
      <c r="AM399" t="str">
        <f t="shared" si="19"/>
        <v>Night</v>
      </c>
      <c r="AN399">
        <f t="shared" si="20"/>
        <v>1999</v>
      </c>
    </row>
    <row r="400" spans="1:40" x14ac:dyDescent="0.25">
      <c r="A400">
        <v>317</v>
      </c>
      <c r="B400">
        <v>46</v>
      </c>
      <c r="C400">
        <v>753844</v>
      </c>
      <c r="D400" s="3">
        <v>36363</v>
      </c>
      <c r="E400" t="s">
        <v>51</v>
      </c>
      <c r="F400" t="s">
        <v>38</v>
      </c>
      <c r="G400">
        <v>1000</v>
      </c>
      <c r="H400">
        <v>1012.78</v>
      </c>
      <c r="I400" s="4">
        <v>0</v>
      </c>
      <c r="J400">
        <v>469126</v>
      </c>
      <c r="K400" t="s">
        <v>185</v>
      </c>
      <c r="L400" t="s">
        <v>39</v>
      </c>
      <c r="M400" t="s">
        <v>63</v>
      </c>
      <c r="N400" t="s">
        <v>53</v>
      </c>
      <c r="O400" s="4">
        <v>43700</v>
      </c>
      <c r="P400" s="4">
        <v>0</v>
      </c>
      <c r="Q400" s="3">
        <v>42030</v>
      </c>
      <c r="R400" t="s">
        <v>42</v>
      </c>
      <c r="S400" t="s">
        <v>74</v>
      </c>
      <c r="T400" t="s">
        <v>44</v>
      </c>
      <c r="U400" t="s">
        <v>84</v>
      </c>
      <c r="V400" t="s">
        <v>93</v>
      </c>
      <c r="W400" t="s">
        <v>75</v>
      </c>
      <c r="X400">
        <v>18</v>
      </c>
      <c r="Y400">
        <v>1</v>
      </c>
      <c r="Z400" t="s">
        <v>68</v>
      </c>
      <c r="AA400">
        <v>2</v>
      </c>
      <c r="AB400">
        <v>1</v>
      </c>
      <c r="AC400" t="s">
        <v>68</v>
      </c>
      <c r="AD400" s="5">
        <v>104610</v>
      </c>
      <c r="AE400" s="4">
        <v>19020</v>
      </c>
      <c r="AF400" s="5">
        <v>19020</v>
      </c>
      <c r="AG400" s="4">
        <v>66570</v>
      </c>
      <c r="AH400" t="s">
        <v>59</v>
      </c>
      <c r="AI400" s="6" t="s">
        <v>152</v>
      </c>
      <c r="AJ400">
        <v>1999</v>
      </c>
      <c r="AK400" t="s">
        <v>48</v>
      </c>
      <c r="AL400" t="str">
        <f t="shared" si="18"/>
        <v>Medium</v>
      </c>
      <c r="AM400" t="str">
        <f t="shared" si="19"/>
        <v>Evening</v>
      </c>
      <c r="AN400">
        <f t="shared" si="20"/>
        <v>1999</v>
      </c>
    </row>
    <row r="401" spans="1:40" x14ac:dyDescent="0.25">
      <c r="A401">
        <v>278</v>
      </c>
      <c r="B401">
        <v>48</v>
      </c>
      <c r="C401">
        <v>139484</v>
      </c>
      <c r="D401" s="3">
        <v>36365</v>
      </c>
      <c r="E401" t="s">
        <v>51</v>
      </c>
      <c r="F401" t="s">
        <v>78</v>
      </c>
      <c r="G401">
        <v>2000</v>
      </c>
      <c r="H401">
        <v>1142.6199999999999</v>
      </c>
      <c r="I401" s="4">
        <v>7000000</v>
      </c>
      <c r="J401">
        <v>475588</v>
      </c>
      <c r="K401" t="s">
        <v>184</v>
      </c>
      <c r="L401" t="s">
        <v>39</v>
      </c>
      <c r="M401" t="s">
        <v>134</v>
      </c>
      <c r="N401" t="s">
        <v>113</v>
      </c>
      <c r="O401" s="4">
        <v>0</v>
      </c>
      <c r="P401" s="4">
        <v>-54000</v>
      </c>
      <c r="Q401" s="3">
        <v>42020</v>
      </c>
      <c r="R401" t="s">
        <v>42</v>
      </c>
      <c r="S401" t="s">
        <v>74</v>
      </c>
      <c r="T401" t="s">
        <v>89</v>
      </c>
      <c r="U401" t="s">
        <v>109</v>
      </c>
      <c r="V401" t="s">
        <v>46</v>
      </c>
      <c r="W401" t="s">
        <v>120</v>
      </c>
      <c r="X401">
        <v>12</v>
      </c>
      <c r="Y401">
        <v>1</v>
      </c>
      <c r="Z401" t="s">
        <v>55</v>
      </c>
      <c r="AA401">
        <v>2</v>
      </c>
      <c r="AB401">
        <v>0</v>
      </c>
      <c r="AC401" t="s">
        <v>55</v>
      </c>
      <c r="AD401" s="5">
        <v>76050</v>
      </c>
      <c r="AE401" s="4">
        <v>11700</v>
      </c>
      <c r="AF401" s="5">
        <v>11700</v>
      </c>
      <c r="AG401" s="4">
        <v>52650</v>
      </c>
      <c r="AH401" t="s">
        <v>76</v>
      </c>
      <c r="AI401" s="6" t="s">
        <v>145</v>
      </c>
      <c r="AJ401">
        <v>1997</v>
      </c>
      <c r="AK401" t="s">
        <v>68</v>
      </c>
      <c r="AL401" t="str">
        <f t="shared" si="18"/>
        <v>High</v>
      </c>
      <c r="AM401" t="str">
        <f t="shared" si="19"/>
        <v>Afternoon</v>
      </c>
      <c r="AN401">
        <f t="shared" si="20"/>
        <v>1999</v>
      </c>
    </row>
    <row r="402" spans="1:40" x14ac:dyDescent="0.25">
      <c r="A402">
        <v>289</v>
      </c>
      <c r="B402">
        <v>47</v>
      </c>
      <c r="C402">
        <v>594722</v>
      </c>
      <c r="D402" s="3">
        <v>36372</v>
      </c>
      <c r="E402" t="s">
        <v>37</v>
      </c>
      <c r="F402" t="s">
        <v>78</v>
      </c>
      <c r="G402">
        <v>2000</v>
      </c>
      <c r="H402">
        <v>1102.29</v>
      </c>
      <c r="I402" s="4">
        <v>0</v>
      </c>
      <c r="J402">
        <v>450889</v>
      </c>
      <c r="K402" t="s">
        <v>184</v>
      </c>
      <c r="L402" t="s">
        <v>79</v>
      </c>
      <c r="M402" t="s">
        <v>131</v>
      </c>
      <c r="N402" t="s">
        <v>64</v>
      </c>
      <c r="O402" s="4">
        <v>73000</v>
      </c>
      <c r="P402" s="4">
        <v>-37900</v>
      </c>
      <c r="Q402" s="3">
        <v>42035</v>
      </c>
      <c r="R402" t="s">
        <v>42</v>
      </c>
      <c r="S402" t="s">
        <v>74</v>
      </c>
      <c r="T402" t="s">
        <v>56</v>
      </c>
      <c r="U402" t="s">
        <v>109</v>
      </c>
      <c r="V402" t="s">
        <v>57</v>
      </c>
      <c r="W402" t="s">
        <v>103</v>
      </c>
      <c r="X402">
        <v>15</v>
      </c>
      <c r="Y402">
        <v>1</v>
      </c>
      <c r="Z402" t="s">
        <v>68</v>
      </c>
      <c r="AA402">
        <v>1</v>
      </c>
      <c r="AB402">
        <v>0</v>
      </c>
      <c r="AC402" t="s">
        <v>48</v>
      </c>
      <c r="AD402" s="5">
        <v>54000</v>
      </c>
      <c r="AE402" s="4">
        <v>6000</v>
      </c>
      <c r="AF402" s="5">
        <v>6000</v>
      </c>
      <c r="AG402" s="4">
        <v>42000</v>
      </c>
      <c r="AH402" t="s">
        <v>94</v>
      </c>
      <c r="AI402" s="6" t="s">
        <v>111</v>
      </c>
      <c r="AJ402">
        <v>1996</v>
      </c>
      <c r="AK402" t="s">
        <v>68</v>
      </c>
      <c r="AL402" t="str">
        <f t="shared" si="18"/>
        <v>High</v>
      </c>
      <c r="AM402" t="str">
        <f t="shared" si="19"/>
        <v>Afternoon</v>
      </c>
      <c r="AN402">
        <f t="shared" si="20"/>
        <v>1999</v>
      </c>
    </row>
    <row r="403" spans="1:40" x14ac:dyDescent="0.25">
      <c r="A403">
        <v>310</v>
      </c>
      <c r="B403">
        <v>48</v>
      </c>
      <c r="C403">
        <v>670142</v>
      </c>
      <c r="D403" s="3">
        <v>36378</v>
      </c>
      <c r="E403" t="s">
        <v>51</v>
      </c>
      <c r="F403" t="s">
        <v>61</v>
      </c>
      <c r="G403">
        <v>500</v>
      </c>
      <c r="H403">
        <v>1516.34</v>
      </c>
      <c r="I403" s="4">
        <v>0</v>
      </c>
      <c r="J403">
        <v>474167</v>
      </c>
      <c r="K403" t="s">
        <v>184</v>
      </c>
      <c r="L403" t="s">
        <v>123</v>
      </c>
      <c r="M403" t="s">
        <v>131</v>
      </c>
      <c r="N403" t="s">
        <v>73</v>
      </c>
      <c r="O403" s="4">
        <v>11000</v>
      </c>
      <c r="P403" s="4">
        <v>0</v>
      </c>
      <c r="Q403" s="3">
        <v>42008</v>
      </c>
      <c r="R403" t="s">
        <v>65</v>
      </c>
      <c r="S403" t="s">
        <v>66</v>
      </c>
      <c r="T403" t="s">
        <v>44</v>
      </c>
      <c r="U403" t="s">
        <v>45</v>
      </c>
      <c r="V403" t="s">
        <v>46</v>
      </c>
      <c r="W403" t="s">
        <v>86</v>
      </c>
      <c r="X403">
        <v>11</v>
      </c>
      <c r="Y403">
        <v>4</v>
      </c>
      <c r="Z403" t="s">
        <v>48</v>
      </c>
      <c r="AA403">
        <v>0</v>
      </c>
      <c r="AB403">
        <v>2</v>
      </c>
      <c r="AC403" t="s">
        <v>68</v>
      </c>
      <c r="AD403" s="5">
        <v>59400</v>
      </c>
      <c r="AE403" s="4">
        <v>13200</v>
      </c>
      <c r="AF403" s="5">
        <v>6600</v>
      </c>
      <c r="AG403" s="4">
        <v>39600</v>
      </c>
      <c r="AH403" t="s">
        <v>49</v>
      </c>
      <c r="AI403" s="6">
        <v>93</v>
      </c>
      <c r="AJ403">
        <v>1996</v>
      </c>
      <c r="AK403" t="s">
        <v>48</v>
      </c>
      <c r="AL403" t="str">
        <f t="shared" si="18"/>
        <v>Low</v>
      </c>
      <c r="AM403" t="str">
        <f t="shared" si="19"/>
        <v>Morning</v>
      </c>
      <c r="AN403">
        <f t="shared" si="20"/>
        <v>1999</v>
      </c>
    </row>
    <row r="404" spans="1:40" x14ac:dyDescent="0.25">
      <c r="A404">
        <v>244</v>
      </c>
      <c r="B404">
        <v>40</v>
      </c>
      <c r="C404">
        <v>226725</v>
      </c>
      <c r="D404" s="3">
        <v>36383</v>
      </c>
      <c r="E404" t="s">
        <v>51</v>
      </c>
      <c r="F404" t="s">
        <v>78</v>
      </c>
      <c r="G404">
        <v>2000</v>
      </c>
      <c r="H404">
        <v>1304.67</v>
      </c>
      <c r="I404" s="4">
        <v>7000000</v>
      </c>
      <c r="J404">
        <v>605408</v>
      </c>
      <c r="K404" t="s">
        <v>185</v>
      </c>
      <c r="L404" t="s">
        <v>101</v>
      </c>
      <c r="M404" t="s">
        <v>72</v>
      </c>
      <c r="N404" t="s">
        <v>53</v>
      </c>
      <c r="O404" s="4">
        <v>0</v>
      </c>
      <c r="P404" s="4">
        <v>-45000</v>
      </c>
      <c r="Q404" s="3">
        <v>42014</v>
      </c>
      <c r="R404" t="s">
        <v>65</v>
      </c>
      <c r="S404" t="s">
        <v>43</v>
      </c>
      <c r="T404" t="s">
        <v>56</v>
      </c>
      <c r="U404" t="s">
        <v>45</v>
      </c>
      <c r="V404" t="s">
        <v>46</v>
      </c>
      <c r="W404" t="s">
        <v>100</v>
      </c>
      <c r="X404">
        <v>5</v>
      </c>
      <c r="Y404">
        <v>3</v>
      </c>
      <c r="Z404" t="s">
        <v>55</v>
      </c>
      <c r="AA404">
        <v>1</v>
      </c>
      <c r="AB404">
        <v>1</v>
      </c>
      <c r="AC404" t="s">
        <v>55</v>
      </c>
      <c r="AD404" s="5">
        <v>61490</v>
      </c>
      <c r="AE404" s="4">
        <v>5590</v>
      </c>
      <c r="AF404" s="5">
        <v>11180</v>
      </c>
      <c r="AG404" s="4">
        <v>44720</v>
      </c>
      <c r="AH404" t="s">
        <v>69</v>
      </c>
      <c r="AI404" s="6" t="s">
        <v>70</v>
      </c>
      <c r="AJ404">
        <v>2001</v>
      </c>
      <c r="AK404" t="s">
        <v>68</v>
      </c>
      <c r="AL404" t="str">
        <f t="shared" si="18"/>
        <v>High</v>
      </c>
      <c r="AM404" t="str">
        <f t="shared" si="19"/>
        <v>Night</v>
      </c>
      <c r="AN404">
        <f t="shared" si="20"/>
        <v>1999</v>
      </c>
    </row>
    <row r="405" spans="1:40" x14ac:dyDescent="0.25">
      <c r="A405">
        <v>246</v>
      </c>
      <c r="B405">
        <v>45</v>
      </c>
      <c r="C405">
        <v>272910</v>
      </c>
      <c r="D405" s="3">
        <v>36384</v>
      </c>
      <c r="E405" t="s">
        <v>51</v>
      </c>
      <c r="F405" t="s">
        <v>38</v>
      </c>
      <c r="G405">
        <v>500</v>
      </c>
      <c r="H405">
        <v>1594.37</v>
      </c>
      <c r="I405" s="4">
        <v>0</v>
      </c>
      <c r="J405">
        <v>606283</v>
      </c>
      <c r="K405" t="s">
        <v>185</v>
      </c>
      <c r="L405" t="s">
        <v>79</v>
      </c>
      <c r="M405" t="s">
        <v>102</v>
      </c>
      <c r="N405" t="s">
        <v>64</v>
      </c>
      <c r="O405" s="4">
        <v>0</v>
      </c>
      <c r="P405" s="4">
        <v>0</v>
      </c>
      <c r="Q405" s="3">
        <v>42022</v>
      </c>
      <c r="R405" t="s">
        <v>110</v>
      </c>
      <c r="S405" t="s">
        <v>55</v>
      </c>
      <c r="T405" t="s">
        <v>142</v>
      </c>
      <c r="U405" t="s">
        <v>80</v>
      </c>
      <c r="V405" t="s">
        <v>46</v>
      </c>
      <c r="W405" t="s">
        <v>58</v>
      </c>
      <c r="X405">
        <v>13</v>
      </c>
      <c r="Y405">
        <v>1</v>
      </c>
      <c r="Z405" t="s">
        <v>68</v>
      </c>
      <c r="AA405">
        <v>0</v>
      </c>
      <c r="AB405">
        <v>3</v>
      </c>
      <c r="AC405" t="s">
        <v>48</v>
      </c>
      <c r="AD405" s="5">
        <v>7260</v>
      </c>
      <c r="AE405" s="4">
        <v>660</v>
      </c>
      <c r="AF405" s="5">
        <v>1320</v>
      </c>
      <c r="AG405" s="4">
        <v>5280</v>
      </c>
      <c r="AH405" t="s">
        <v>49</v>
      </c>
      <c r="AI405" s="6" t="s">
        <v>50</v>
      </c>
      <c r="AJ405">
        <v>2008</v>
      </c>
      <c r="AK405" t="s">
        <v>68</v>
      </c>
      <c r="AL405" t="str">
        <f t="shared" si="18"/>
        <v>Low</v>
      </c>
      <c r="AM405" t="str">
        <f t="shared" si="19"/>
        <v>Afternoon</v>
      </c>
      <c r="AN405">
        <f t="shared" si="20"/>
        <v>1999</v>
      </c>
    </row>
    <row r="406" spans="1:40" x14ac:dyDescent="0.25">
      <c r="A406">
        <v>31</v>
      </c>
      <c r="B406">
        <v>36</v>
      </c>
      <c r="C406">
        <v>679370</v>
      </c>
      <c r="D406" s="3">
        <v>36387</v>
      </c>
      <c r="E406" t="s">
        <v>71</v>
      </c>
      <c r="F406" t="s">
        <v>78</v>
      </c>
      <c r="G406">
        <v>2000</v>
      </c>
      <c r="H406">
        <v>1318.24</v>
      </c>
      <c r="I406" s="4">
        <v>9000000</v>
      </c>
      <c r="J406">
        <v>601748</v>
      </c>
      <c r="K406" t="s">
        <v>184</v>
      </c>
      <c r="L406" t="s">
        <v>112</v>
      </c>
      <c r="M406" t="s">
        <v>85</v>
      </c>
      <c r="N406" t="s">
        <v>113</v>
      </c>
      <c r="O406" s="4">
        <v>0</v>
      </c>
      <c r="P406" s="4">
        <v>-78600</v>
      </c>
      <c r="Q406" s="3">
        <v>42034</v>
      </c>
      <c r="R406" t="s">
        <v>110</v>
      </c>
      <c r="S406" t="s">
        <v>55</v>
      </c>
      <c r="T406" t="s">
        <v>142</v>
      </c>
      <c r="U406" t="s">
        <v>80</v>
      </c>
      <c r="V406" t="s">
        <v>93</v>
      </c>
      <c r="W406" t="s">
        <v>75</v>
      </c>
      <c r="X406">
        <v>9</v>
      </c>
      <c r="Y406">
        <v>1</v>
      </c>
      <c r="Z406" t="s">
        <v>68</v>
      </c>
      <c r="AA406">
        <v>0</v>
      </c>
      <c r="AB406">
        <v>1</v>
      </c>
      <c r="AC406" t="s">
        <v>48</v>
      </c>
      <c r="AD406" s="5">
        <v>4700</v>
      </c>
      <c r="AE406" s="4">
        <v>940</v>
      </c>
      <c r="AF406" s="5">
        <v>470</v>
      </c>
      <c r="AG406" s="4">
        <v>3290</v>
      </c>
      <c r="AH406" t="s">
        <v>69</v>
      </c>
      <c r="AI406" s="6" t="s">
        <v>114</v>
      </c>
      <c r="AJ406">
        <v>2002</v>
      </c>
      <c r="AK406" t="s">
        <v>68</v>
      </c>
      <c r="AL406" t="str">
        <f t="shared" si="18"/>
        <v>High</v>
      </c>
      <c r="AM406" t="str">
        <f t="shared" si="19"/>
        <v>Morning</v>
      </c>
      <c r="AN406">
        <f t="shared" si="20"/>
        <v>1999</v>
      </c>
    </row>
    <row r="407" spans="1:40" x14ac:dyDescent="0.25">
      <c r="A407">
        <v>102</v>
      </c>
      <c r="B407">
        <v>28</v>
      </c>
      <c r="C407">
        <v>810189</v>
      </c>
      <c r="D407" s="3">
        <v>36401</v>
      </c>
      <c r="E407" t="s">
        <v>37</v>
      </c>
      <c r="F407" t="s">
        <v>38</v>
      </c>
      <c r="G407">
        <v>500</v>
      </c>
      <c r="H407">
        <v>1075.4100000000001</v>
      </c>
      <c r="I407" s="4">
        <v>0</v>
      </c>
      <c r="J407">
        <v>445648</v>
      </c>
      <c r="K407" t="s">
        <v>185</v>
      </c>
      <c r="L407" t="s">
        <v>39</v>
      </c>
      <c r="M407" t="s">
        <v>52</v>
      </c>
      <c r="N407" t="s">
        <v>97</v>
      </c>
      <c r="O407" s="4">
        <v>55200</v>
      </c>
      <c r="P407" s="4">
        <v>0</v>
      </c>
      <c r="Q407" s="3">
        <v>42050</v>
      </c>
      <c r="R407" t="s">
        <v>42</v>
      </c>
      <c r="S407" t="s">
        <v>43</v>
      </c>
      <c r="T407" t="s">
        <v>89</v>
      </c>
      <c r="U407" t="s">
        <v>45</v>
      </c>
      <c r="V407" t="s">
        <v>129</v>
      </c>
      <c r="W407" t="s">
        <v>103</v>
      </c>
      <c r="X407">
        <v>6</v>
      </c>
      <c r="Y407">
        <v>1</v>
      </c>
      <c r="Z407" t="s">
        <v>68</v>
      </c>
      <c r="AA407">
        <v>1</v>
      </c>
      <c r="AB407">
        <v>0</v>
      </c>
      <c r="AC407" t="s">
        <v>68</v>
      </c>
      <c r="AD407" s="5">
        <v>73400</v>
      </c>
      <c r="AE407" s="4">
        <v>7340</v>
      </c>
      <c r="AF407" s="5">
        <v>7340</v>
      </c>
      <c r="AG407" s="4">
        <v>58720</v>
      </c>
      <c r="AH407" t="s">
        <v>69</v>
      </c>
      <c r="AI407" s="6" t="s">
        <v>114</v>
      </c>
      <c r="AJ407">
        <v>1996</v>
      </c>
      <c r="AK407" t="s">
        <v>68</v>
      </c>
      <c r="AL407" t="str">
        <f t="shared" si="18"/>
        <v>Low</v>
      </c>
      <c r="AM407" t="str">
        <f t="shared" si="19"/>
        <v>Morning</v>
      </c>
      <c r="AN407">
        <f t="shared" si="20"/>
        <v>1999</v>
      </c>
    </row>
    <row r="408" spans="1:40" x14ac:dyDescent="0.25">
      <c r="A408">
        <v>31</v>
      </c>
      <c r="B408">
        <v>32</v>
      </c>
      <c r="C408">
        <v>231548</v>
      </c>
      <c r="D408" s="3">
        <v>36410</v>
      </c>
      <c r="E408" t="s">
        <v>71</v>
      </c>
      <c r="F408" t="s">
        <v>61</v>
      </c>
      <c r="G408">
        <v>2000</v>
      </c>
      <c r="H408">
        <v>1263.48</v>
      </c>
      <c r="I408" s="4">
        <v>4000000</v>
      </c>
      <c r="J408">
        <v>442948</v>
      </c>
      <c r="K408" t="s">
        <v>184</v>
      </c>
      <c r="L408" t="s">
        <v>123</v>
      </c>
      <c r="M408" t="s">
        <v>92</v>
      </c>
      <c r="N408" t="s">
        <v>97</v>
      </c>
      <c r="O408" s="4">
        <v>46800</v>
      </c>
      <c r="P408" s="4">
        <v>-87300</v>
      </c>
      <c r="Q408" s="3">
        <v>42042</v>
      </c>
      <c r="R408" t="s">
        <v>42</v>
      </c>
      <c r="S408" t="s">
        <v>43</v>
      </c>
      <c r="T408" t="s">
        <v>44</v>
      </c>
      <c r="U408" t="s">
        <v>84</v>
      </c>
      <c r="V408" t="s">
        <v>93</v>
      </c>
      <c r="W408" t="s">
        <v>100</v>
      </c>
      <c r="X408">
        <v>10</v>
      </c>
      <c r="Y408">
        <v>1</v>
      </c>
      <c r="Z408" t="s">
        <v>55</v>
      </c>
      <c r="AA408">
        <v>2</v>
      </c>
      <c r="AB408">
        <v>0</v>
      </c>
      <c r="AC408" t="s">
        <v>55</v>
      </c>
      <c r="AD408" s="5">
        <v>63600</v>
      </c>
      <c r="AE408" s="4">
        <v>5300</v>
      </c>
      <c r="AF408" s="5">
        <v>10600</v>
      </c>
      <c r="AG408" s="4">
        <v>47700</v>
      </c>
      <c r="AH408" t="s">
        <v>90</v>
      </c>
      <c r="AI408" s="6" t="s">
        <v>91</v>
      </c>
      <c r="AJ408">
        <v>1997</v>
      </c>
      <c r="AK408" t="s">
        <v>48</v>
      </c>
      <c r="AL408" t="str">
        <f t="shared" si="18"/>
        <v>High</v>
      </c>
      <c r="AM408" t="str">
        <f t="shared" si="19"/>
        <v>Morning</v>
      </c>
      <c r="AN408">
        <f t="shared" si="20"/>
        <v>1999</v>
      </c>
    </row>
    <row r="409" spans="1:40" x14ac:dyDescent="0.25">
      <c r="A409">
        <v>91</v>
      </c>
      <c r="B409">
        <v>31</v>
      </c>
      <c r="C409">
        <v>268833</v>
      </c>
      <c r="D409" s="3">
        <v>36421</v>
      </c>
      <c r="E409" t="s">
        <v>51</v>
      </c>
      <c r="F409" t="s">
        <v>61</v>
      </c>
      <c r="G409">
        <v>1000</v>
      </c>
      <c r="H409">
        <v>1338.4</v>
      </c>
      <c r="I409" s="4">
        <v>4000000</v>
      </c>
      <c r="J409">
        <v>431937</v>
      </c>
      <c r="K409" t="s">
        <v>184</v>
      </c>
      <c r="L409" t="s">
        <v>106</v>
      </c>
      <c r="M409" t="s">
        <v>96</v>
      </c>
      <c r="N409" t="s">
        <v>64</v>
      </c>
      <c r="O409" s="4">
        <v>63600</v>
      </c>
      <c r="P409" s="4">
        <v>0</v>
      </c>
      <c r="Q409" s="3">
        <v>42060</v>
      </c>
      <c r="R409" t="s">
        <v>42</v>
      </c>
      <c r="S409" t="s">
        <v>43</v>
      </c>
      <c r="T409" t="s">
        <v>56</v>
      </c>
      <c r="U409" t="s">
        <v>45</v>
      </c>
      <c r="V409" t="s">
        <v>99</v>
      </c>
      <c r="W409" t="s">
        <v>100</v>
      </c>
      <c r="X409">
        <v>19</v>
      </c>
      <c r="Y409">
        <v>1</v>
      </c>
      <c r="Z409" t="s">
        <v>55</v>
      </c>
      <c r="AA409">
        <v>1</v>
      </c>
      <c r="AB409">
        <v>0</v>
      </c>
      <c r="AC409" t="s">
        <v>68</v>
      </c>
      <c r="AD409" s="5">
        <v>60570</v>
      </c>
      <c r="AE409" s="4">
        <v>6730</v>
      </c>
      <c r="AF409" s="5">
        <v>6730</v>
      </c>
      <c r="AG409" s="4">
        <v>47110</v>
      </c>
      <c r="AH409" t="s">
        <v>87</v>
      </c>
      <c r="AI409" s="6" t="s">
        <v>117</v>
      </c>
      <c r="AJ409">
        <v>2011</v>
      </c>
      <c r="AK409" t="s">
        <v>68</v>
      </c>
      <c r="AL409" t="str">
        <f t="shared" si="18"/>
        <v>Medium</v>
      </c>
      <c r="AM409" t="str">
        <f t="shared" si="19"/>
        <v>Evening</v>
      </c>
      <c r="AN409">
        <f t="shared" si="20"/>
        <v>1999</v>
      </c>
    </row>
    <row r="410" spans="1:40" x14ac:dyDescent="0.25">
      <c r="A410">
        <v>239</v>
      </c>
      <c r="B410">
        <v>42</v>
      </c>
      <c r="C410">
        <v>246882</v>
      </c>
      <c r="D410" s="3">
        <v>36423</v>
      </c>
      <c r="E410" t="s">
        <v>71</v>
      </c>
      <c r="F410" t="s">
        <v>61</v>
      </c>
      <c r="G410">
        <v>1000</v>
      </c>
      <c r="H410">
        <v>969.5</v>
      </c>
      <c r="I410" s="4">
        <v>0</v>
      </c>
      <c r="J410">
        <v>464839</v>
      </c>
      <c r="K410" t="s">
        <v>185</v>
      </c>
      <c r="L410" t="s">
        <v>112</v>
      </c>
      <c r="M410" t="s">
        <v>102</v>
      </c>
      <c r="N410" t="s">
        <v>113</v>
      </c>
      <c r="O410" s="4">
        <v>0</v>
      </c>
      <c r="P410" s="4">
        <v>0</v>
      </c>
      <c r="Q410" s="3">
        <v>42030</v>
      </c>
      <c r="R410" t="s">
        <v>54</v>
      </c>
      <c r="S410" t="s">
        <v>55</v>
      </c>
      <c r="T410" t="s">
        <v>142</v>
      </c>
      <c r="U410" t="s">
        <v>80</v>
      </c>
      <c r="V410" t="s">
        <v>99</v>
      </c>
      <c r="W410" t="s">
        <v>120</v>
      </c>
      <c r="X410">
        <v>10</v>
      </c>
      <c r="Y410">
        <v>1</v>
      </c>
      <c r="Z410" t="s">
        <v>68</v>
      </c>
      <c r="AA410">
        <v>0</v>
      </c>
      <c r="AB410">
        <v>0</v>
      </c>
      <c r="AC410" t="s">
        <v>55</v>
      </c>
      <c r="AD410" s="5">
        <v>5600</v>
      </c>
      <c r="AE410" s="4">
        <v>700</v>
      </c>
      <c r="AF410" s="5">
        <v>700</v>
      </c>
      <c r="AG410" s="4">
        <v>4200</v>
      </c>
      <c r="AH410" t="s">
        <v>90</v>
      </c>
      <c r="AI410" s="6" t="s">
        <v>107</v>
      </c>
      <c r="AJ410">
        <v>2007</v>
      </c>
      <c r="AK410" t="s">
        <v>68</v>
      </c>
      <c r="AL410" t="str">
        <f t="shared" si="18"/>
        <v>Medium</v>
      </c>
      <c r="AM410" t="str">
        <f t="shared" si="19"/>
        <v>Morning</v>
      </c>
      <c r="AN410">
        <f t="shared" si="20"/>
        <v>1999</v>
      </c>
    </row>
    <row r="411" spans="1:40" x14ac:dyDescent="0.25">
      <c r="A411">
        <v>390</v>
      </c>
      <c r="B411">
        <v>51</v>
      </c>
      <c r="C411">
        <v>143626</v>
      </c>
      <c r="D411" s="3">
        <v>36432</v>
      </c>
      <c r="E411" t="s">
        <v>37</v>
      </c>
      <c r="F411" t="s">
        <v>38</v>
      </c>
      <c r="G411">
        <v>2000</v>
      </c>
      <c r="H411">
        <v>1124.3800000000001</v>
      </c>
      <c r="I411" s="4">
        <v>0</v>
      </c>
      <c r="J411">
        <v>618316</v>
      </c>
      <c r="K411" t="s">
        <v>185</v>
      </c>
      <c r="L411" t="s">
        <v>79</v>
      </c>
      <c r="M411" t="s">
        <v>72</v>
      </c>
      <c r="N411" t="s">
        <v>53</v>
      </c>
      <c r="O411" s="4">
        <v>0</v>
      </c>
      <c r="P411" s="4">
        <v>0</v>
      </c>
      <c r="Q411" s="3">
        <v>42059</v>
      </c>
      <c r="R411" t="s">
        <v>54</v>
      </c>
      <c r="S411" t="s">
        <v>55</v>
      </c>
      <c r="T411" t="s">
        <v>56</v>
      </c>
      <c r="U411" t="s">
        <v>80</v>
      </c>
      <c r="V411" t="s">
        <v>57</v>
      </c>
      <c r="W411" t="s">
        <v>120</v>
      </c>
      <c r="X411">
        <v>9</v>
      </c>
      <c r="Y411">
        <v>1</v>
      </c>
      <c r="Z411" t="s">
        <v>48</v>
      </c>
      <c r="AA411">
        <v>1</v>
      </c>
      <c r="AB411">
        <v>1</v>
      </c>
      <c r="AC411" t="s">
        <v>48</v>
      </c>
      <c r="AD411" s="5">
        <v>7080</v>
      </c>
      <c r="AE411" s="4">
        <v>1180</v>
      </c>
      <c r="AF411" s="5">
        <v>1180</v>
      </c>
      <c r="AG411" s="4">
        <v>4720</v>
      </c>
      <c r="AH411" t="s">
        <v>104</v>
      </c>
      <c r="AI411" s="6" t="s">
        <v>105</v>
      </c>
      <c r="AJ411">
        <v>2001</v>
      </c>
      <c r="AK411" t="s">
        <v>68</v>
      </c>
      <c r="AL411" t="str">
        <f t="shared" si="18"/>
        <v>High</v>
      </c>
      <c r="AM411" t="str">
        <f t="shared" si="19"/>
        <v>Morning</v>
      </c>
      <c r="AN411">
        <f t="shared" si="20"/>
        <v>1999</v>
      </c>
    </row>
    <row r="412" spans="1:40" x14ac:dyDescent="0.25">
      <c r="A412">
        <v>428</v>
      </c>
      <c r="B412">
        <v>59</v>
      </c>
      <c r="C412">
        <v>299796</v>
      </c>
      <c r="D412" s="3">
        <v>36432</v>
      </c>
      <c r="E412" t="s">
        <v>51</v>
      </c>
      <c r="F412" t="s">
        <v>38</v>
      </c>
      <c r="G412">
        <v>500</v>
      </c>
      <c r="H412">
        <v>1344.36</v>
      </c>
      <c r="I412" s="4">
        <v>7000000</v>
      </c>
      <c r="J412">
        <v>473329</v>
      </c>
      <c r="K412" t="s">
        <v>184</v>
      </c>
      <c r="L412" t="s">
        <v>123</v>
      </c>
      <c r="M412" t="s">
        <v>85</v>
      </c>
      <c r="N412" t="s">
        <v>53</v>
      </c>
      <c r="O412" s="4">
        <v>0</v>
      </c>
      <c r="P412" s="4">
        <v>0</v>
      </c>
      <c r="Q412" s="3">
        <v>42041</v>
      </c>
      <c r="R412" t="s">
        <v>110</v>
      </c>
      <c r="S412" t="s">
        <v>55</v>
      </c>
      <c r="T412" t="s">
        <v>56</v>
      </c>
      <c r="U412" t="s">
        <v>80</v>
      </c>
      <c r="V412" t="s">
        <v>93</v>
      </c>
      <c r="W412" t="s">
        <v>103</v>
      </c>
      <c r="X412">
        <v>8</v>
      </c>
      <c r="Y412">
        <v>1</v>
      </c>
      <c r="Z412" t="s">
        <v>55</v>
      </c>
      <c r="AA412">
        <v>2</v>
      </c>
      <c r="AB412">
        <v>3</v>
      </c>
      <c r="AC412" t="s">
        <v>68</v>
      </c>
      <c r="AD412" s="5">
        <v>6500</v>
      </c>
      <c r="AE412" s="4">
        <v>1300</v>
      </c>
      <c r="AF412" s="5">
        <v>650</v>
      </c>
      <c r="AG412" s="4">
        <v>4550</v>
      </c>
      <c r="AH412" t="s">
        <v>49</v>
      </c>
      <c r="AI412" s="6" t="s">
        <v>50</v>
      </c>
      <c r="AJ412">
        <v>2013</v>
      </c>
      <c r="AK412" t="s">
        <v>68</v>
      </c>
      <c r="AL412" t="str">
        <f t="shared" si="18"/>
        <v>Low</v>
      </c>
      <c r="AM412" t="str">
        <f t="shared" si="19"/>
        <v>Morning</v>
      </c>
      <c r="AN412">
        <f t="shared" si="20"/>
        <v>1999</v>
      </c>
    </row>
    <row r="413" spans="1:40" x14ac:dyDescent="0.25">
      <c r="A413">
        <v>154</v>
      </c>
      <c r="B413">
        <v>34</v>
      </c>
      <c r="C413">
        <v>840225</v>
      </c>
      <c r="D413" s="3">
        <v>36438</v>
      </c>
      <c r="E413" t="s">
        <v>37</v>
      </c>
      <c r="F413" t="s">
        <v>61</v>
      </c>
      <c r="G413">
        <v>1000</v>
      </c>
      <c r="H413">
        <v>1041.3599999999999</v>
      </c>
      <c r="I413" s="4">
        <v>0</v>
      </c>
      <c r="J413">
        <v>448436</v>
      </c>
      <c r="K413" t="s">
        <v>184</v>
      </c>
      <c r="L413" t="s">
        <v>123</v>
      </c>
      <c r="M413" t="s">
        <v>96</v>
      </c>
      <c r="N413" t="s">
        <v>41</v>
      </c>
      <c r="O413" s="4">
        <v>53100</v>
      </c>
      <c r="P413" s="4">
        <v>-43900</v>
      </c>
      <c r="Q413" s="3">
        <v>42030</v>
      </c>
      <c r="R413" t="s">
        <v>65</v>
      </c>
      <c r="S413" t="s">
        <v>43</v>
      </c>
      <c r="T413" t="s">
        <v>89</v>
      </c>
      <c r="U413" t="s">
        <v>98</v>
      </c>
      <c r="V413" t="s">
        <v>93</v>
      </c>
      <c r="W413" t="s">
        <v>100</v>
      </c>
      <c r="X413">
        <v>18</v>
      </c>
      <c r="Y413">
        <v>4</v>
      </c>
      <c r="Z413" t="s">
        <v>55</v>
      </c>
      <c r="AA413">
        <v>2</v>
      </c>
      <c r="AB413">
        <v>3</v>
      </c>
      <c r="AC413" t="s">
        <v>48</v>
      </c>
      <c r="AD413" s="5">
        <v>74360</v>
      </c>
      <c r="AE413" s="4">
        <v>13520</v>
      </c>
      <c r="AF413" s="5">
        <v>13520</v>
      </c>
      <c r="AG413" s="4">
        <v>47320</v>
      </c>
      <c r="AH413" t="s">
        <v>94</v>
      </c>
      <c r="AI413" s="6" t="s">
        <v>111</v>
      </c>
      <c r="AJ413">
        <v>2005</v>
      </c>
      <c r="AK413" t="s">
        <v>48</v>
      </c>
      <c r="AL413" t="str">
        <f t="shared" si="18"/>
        <v>Medium</v>
      </c>
      <c r="AM413" t="str">
        <f t="shared" si="19"/>
        <v>Evening</v>
      </c>
      <c r="AN413">
        <f t="shared" si="20"/>
        <v>1999</v>
      </c>
    </row>
    <row r="414" spans="1:40" x14ac:dyDescent="0.25">
      <c r="A414">
        <v>91</v>
      </c>
      <c r="B414">
        <v>26</v>
      </c>
      <c r="C414">
        <v>101421</v>
      </c>
      <c r="D414" s="3">
        <v>36452</v>
      </c>
      <c r="E414" t="s">
        <v>71</v>
      </c>
      <c r="F414" t="s">
        <v>38</v>
      </c>
      <c r="G414">
        <v>1000</v>
      </c>
      <c r="H414">
        <v>1022.46</v>
      </c>
      <c r="I414" s="4">
        <v>0</v>
      </c>
      <c r="J414">
        <v>444896</v>
      </c>
      <c r="K414" t="s">
        <v>184</v>
      </c>
      <c r="L414" t="s">
        <v>79</v>
      </c>
      <c r="M414" t="s">
        <v>72</v>
      </c>
      <c r="N414" t="s">
        <v>53</v>
      </c>
      <c r="O414" s="4">
        <v>52700</v>
      </c>
      <c r="P414" s="4">
        <v>0</v>
      </c>
      <c r="Q414" s="3">
        <v>42058</v>
      </c>
      <c r="R414" t="s">
        <v>65</v>
      </c>
      <c r="S414" t="s">
        <v>74</v>
      </c>
      <c r="T414" t="s">
        <v>56</v>
      </c>
      <c r="U414" t="s">
        <v>98</v>
      </c>
      <c r="V414" t="s">
        <v>46</v>
      </c>
      <c r="W414" t="s">
        <v>75</v>
      </c>
      <c r="X414">
        <v>15</v>
      </c>
      <c r="Y414">
        <v>3</v>
      </c>
      <c r="Z414" t="s">
        <v>55</v>
      </c>
      <c r="AA414">
        <v>0</v>
      </c>
      <c r="AB414">
        <v>2</v>
      </c>
      <c r="AC414" t="s">
        <v>55</v>
      </c>
      <c r="AD414" s="5">
        <v>74200</v>
      </c>
      <c r="AE414" s="4">
        <v>7420</v>
      </c>
      <c r="AF414" s="5">
        <v>7420</v>
      </c>
      <c r="AG414" s="4">
        <v>59360</v>
      </c>
      <c r="AH414" t="s">
        <v>136</v>
      </c>
      <c r="AI414" s="6" t="s">
        <v>137</v>
      </c>
      <c r="AJ414">
        <v>1996</v>
      </c>
      <c r="AK414" t="s">
        <v>68</v>
      </c>
      <c r="AL414" t="str">
        <f t="shared" si="18"/>
        <v>Medium</v>
      </c>
      <c r="AM414" t="str">
        <f t="shared" si="19"/>
        <v>Afternoon</v>
      </c>
      <c r="AN414">
        <f t="shared" si="20"/>
        <v>1999</v>
      </c>
    </row>
    <row r="415" spans="1:40" x14ac:dyDescent="0.25">
      <c r="A415">
        <v>289</v>
      </c>
      <c r="B415">
        <v>45</v>
      </c>
      <c r="C415">
        <v>943425</v>
      </c>
      <c r="D415" s="3">
        <v>36461</v>
      </c>
      <c r="E415" t="s">
        <v>37</v>
      </c>
      <c r="F415" t="s">
        <v>38</v>
      </c>
      <c r="G415">
        <v>2000</v>
      </c>
      <c r="H415">
        <v>1221.4100000000001</v>
      </c>
      <c r="I415" s="4">
        <v>0</v>
      </c>
      <c r="J415">
        <v>466289</v>
      </c>
      <c r="K415" t="s">
        <v>184</v>
      </c>
      <c r="L415" t="s">
        <v>101</v>
      </c>
      <c r="M415" t="s">
        <v>134</v>
      </c>
      <c r="N415" t="s">
        <v>97</v>
      </c>
      <c r="O415" s="4">
        <v>46700</v>
      </c>
      <c r="P415" s="4">
        <v>-72500</v>
      </c>
      <c r="Q415" s="3">
        <v>42062</v>
      </c>
      <c r="R415" t="s">
        <v>54</v>
      </c>
      <c r="S415" t="s">
        <v>55</v>
      </c>
      <c r="T415" t="s">
        <v>142</v>
      </c>
      <c r="U415" t="s">
        <v>45</v>
      </c>
      <c r="V415" t="s">
        <v>93</v>
      </c>
      <c r="W415" t="s">
        <v>58</v>
      </c>
      <c r="X415">
        <v>9</v>
      </c>
      <c r="Y415">
        <v>1</v>
      </c>
      <c r="Z415" t="s">
        <v>68</v>
      </c>
      <c r="AA415">
        <v>2</v>
      </c>
      <c r="AB415">
        <v>1</v>
      </c>
      <c r="AC415" t="s">
        <v>68</v>
      </c>
      <c r="AD415" s="5">
        <v>2700</v>
      </c>
      <c r="AE415" s="4">
        <v>300</v>
      </c>
      <c r="AF415" s="5">
        <v>300</v>
      </c>
      <c r="AG415" s="4">
        <v>2100</v>
      </c>
      <c r="AH415" t="s">
        <v>140</v>
      </c>
      <c r="AI415" s="6" t="s">
        <v>147</v>
      </c>
      <c r="AJ415">
        <v>2006</v>
      </c>
      <c r="AK415" t="s">
        <v>68</v>
      </c>
      <c r="AL415" t="str">
        <f t="shared" si="18"/>
        <v>High</v>
      </c>
      <c r="AM415" t="str">
        <f t="shared" si="19"/>
        <v>Morning</v>
      </c>
      <c r="AN415">
        <f t="shared" si="20"/>
        <v>1999</v>
      </c>
    </row>
    <row r="416" spans="1:40" x14ac:dyDescent="0.25">
      <c r="A416">
        <v>152</v>
      </c>
      <c r="B416">
        <v>33</v>
      </c>
      <c r="C416">
        <v>107181</v>
      </c>
      <c r="D416" s="3">
        <v>36478</v>
      </c>
      <c r="E416" t="s">
        <v>51</v>
      </c>
      <c r="F416" t="s">
        <v>38</v>
      </c>
      <c r="G416">
        <v>500</v>
      </c>
      <c r="H416">
        <v>942.51</v>
      </c>
      <c r="I416" s="4">
        <v>0</v>
      </c>
      <c r="J416">
        <v>478981</v>
      </c>
      <c r="K416" t="s">
        <v>184</v>
      </c>
      <c r="L416" t="s">
        <v>62</v>
      </c>
      <c r="M416" t="s">
        <v>115</v>
      </c>
      <c r="N416" t="s">
        <v>97</v>
      </c>
      <c r="O416" s="4">
        <v>0</v>
      </c>
      <c r="P416" s="4">
        <v>0</v>
      </c>
      <c r="Q416" s="3">
        <v>42034</v>
      </c>
      <c r="R416" t="s">
        <v>42</v>
      </c>
      <c r="S416" t="s">
        <v>43</v>
      </c>
      <c r="T416" t="s">
        <v>44</v>
      </c>
      <c r="U416" t="s">
        <v>84</v>
      </c>
      <c r="V416" t="s">
        <v>46</v>
      </c>
      <c r="W416" t="s">
        <v>100</v>
      </c>
      <c r="X416">
        <v>16</v>
      </c>
      <c r="Y416">
        <v>1</v>
      </c>
      <c r="Z416" t="s">
        <v>48</v>
      </c>
      <c r="AA416">
        <v>0</v>
      </c>
      <c r="AB416">
        <v>0</v>
      </c>
      <c r="AC416" t="s">
        <v>55</v>
      </c>
      <c r="AD416" s="5">
        <v>70400</v>
      </c>
      <c r="AE416" s="4">
        <v>6400</v>
      </c>
      <c r="AF416" s="5">
        <v>19200</v>
      </c>
      <c r="AG416" s="4">
        <v>44800</v>
      </c>
      <c r="AH416" t="s">
        <v>118</v>
      </c>
      <c r="AI416" s="6" t="s">
        <v>119</v>
      </c>
      <c r="AJ416">
        <v>2001</v>
      </c>
      <c r="AK416" t="s">
        <v>48</v>
      </c>
      <c r="AL416" t="str">
        <f t="shared" si="18"/>
        <v>Low</v>
      </c>
      <c r="AM416" t="str">
        <f t="shared" si="19"/>
        <v>Afternoon</v>
      </c>
      <c r="AN416">
        <f t="shared" si="20"/>
        <v>1999</v>
      </c>
    </row>
    <row r="417" spans="1:40" x14ac:dyDescent="0.25">
      <c r="A417">
        <v>230</v>
      </c>
      <c r="B417">
        <v>39</v>
      </c>
      <c r="C417">
        <v>331595</v>
      </c>
      <c r="D417" s="3">
        <v>36493</v>
      </c>
      <c r="E417" t="s">
        <v>71</v>
      </c>
      <c r="F417" t="s">
        <v>61</v>
      </c>
      <c r="G417">
        <v>1000</v>
      </c>
      <c r="H417">
        <v>904.7</v>
      </c>
      <c r="I417" s="4">
        <v>7000000</v>
      </c>
      <c r="J417">
        <v>454530</v>
      </c>
      <c r="K417" t="s">
        <v>184</v>
      </c>
      <c r="L417" t="s">
        <v>39</v>
      </c>
      <c r="M417" t="s">
        <v>40</v>
      </c>
      <c r="N417" t="s">
        <v>73</v>
      </c>
      <c r="O417" s="4">
        <v>68600</v>
      </c>
      <c r="P417" s="4">
        <v>-22300</v>
      </c>
      <c r="Q417" s="3">
        <v>42052</v>
      </c>
      <c r="R417" t="s">
        <v>42</v>
      </c>
      <c r="S417" t="s">
        <v>74</v>
      </c>
      <c r="T417" t="s">
        <v>44</v>
      </c>
      <c r="U417" t="s">
        <v>84</v>
      </c>
      <c r="V417" t="s">
        <v>46</v>
      </c>
      <c r="W417" t="s">
        <v>58</v>
      </c>
      <c r="X417">
        <v>0</v>
      </c>
      <c r="Y417">
        <v>1</v>
      </c>
      <c r="Z417" t="s">
        <v>55</v>
      </c>
      <c r="AA417">
        <v>1</v>
      </c>
      <c r="AB417">
        <v>3</v>
      </c>
      <c r="AC417" t="s">
        <v>68</v>
      </c>
      <c r="AD417" s="5">
        <v>74200</v>
      </c>
      <c r="AE417" s="4">
        <v>14840</v>
      </c>
      <c r="AF417" s="5">
        <v>14840</v>
      </c>
      <c r="AG417" s="4">
        <v>44520</v>
      </c>
      <c r="AH417" t="s">
        <v>81</v>
      </c>
      <c r="AI417" s="6" t="s">
        <v>121</v>
      </c>
      <c r="AJ417">
        <v>2002</v>
      </c>
      <c r="AK417" t="s">
        <v>48</v>
      </c>
      <c r="AL417" t="str">
        <f t="shared" si="18"/>
        <v>Medium</v>
      </c>
      <c r="AM417" t="str">
        <f t="shared" si="19"/>
        <v>Night</v>
      </c>
      <c r="AN417">
        <f t="shared" si="20"/>
        <v>1999</v>
      </c>
    </row>
    <row r="418" spans="1:40" x14ac:dyDescent="0.25">
      <c r="A418">
        <v>127</v>
      </c>
      <c r="B418">
        <v>29</v>
      </c>
      <c r="C418">
        <v>686816</v>
      </c>
      <c r="D418" s="3">
        <v>36501</v>
      </c>
      <c r="E418" t="s">
        <v>37</v>
      </c>
      <c r="F418" t="s">
        <v>38</v>
      </c>
      <c r="G418">
        <v>2000</v>
      </c>
      <c r="H418">
        <v>1326.44</v>
      </c>
      <c r="I418" s="4">
        <v>5000000</v>
      </c>
      <c r="J418">
        <v>436973</v>
      </c>
      <c r="K418" t="s">
        <v>184</v>
      </c>
      <c r="L418" t="s">
        <v>106</v>
      </c>
      <c r="M418" t="s">
        <v>63</v>
      </c>
      <c r="N418" t="s">
        <v>64</v>
      </c>
      <c r="O418" s="4">
        <v>0</v>
      </c>
      <c r="P418" s="4">
        <v>0</v>
      </c>
      <c r="Q418" s="3">
        <v>42059</v>
      </c>
      <c r="R418" t="s">
        <v>65</v>
      </c>
      <c r="S418" t="s">
        <v>74</v>
      </c>
      <c r="T418" t="s">
        <v>89</v>
      </c>
      <c r="U418" t="s">
        <v>84</v>
      </c>
      <c r="V418" t="s">
        <v>46</v>
      </c>
      <c r="W418" t="s">
        <v>75</v>
      </c>
      <c r="X418">
        <v>12</v>
      </c>
      <c r="Y418">
        <v>2</v>
      </c>
      <c r="Z418" t="s">
        <v>48</v>
      </c>
      <c r="AA418">
        <v>1</v>
      </c>
      <c r="AB418">
        <v>1</v>
      </c>
      <c r="AC418" t="s">
        <v>55</v>
      </c>
      <c r="AD418" s="5">
        <v>66950</v>
      </c>
      <c r="AE418" s="4">
        <v>10300</v>
      </c>
      <c r="AF418" s="5">
        <v>10300</v>
      </c>
      <c r="AG418" s="4">
        <v>46350</v>
      </c>
      <c r="AH418" t="s">
        <v>49</v>
      </c>
      <c r="AI418" s="6">
        <v>93</v>
      </c>
      <c r="AJ418">
        <v>1995</v>
      </c>
      <c r="AK418" t="s">
        <v>68</v>
      </c>
      <c r="AL418" t="str">
        <f t="shared" si="18"/>
        <v>High</v>
      </c>
      <c r="AM418" t="str">
        <f t="shared" si="19"/>
        <v>Afternoon</v>
      </c>
      <c r="AN418">
        <f t="shared" si="20"/>
        <v>1999</v>
      </c>
    </row>
    <row r="419" spans="1:40" x14ac:dyDescent="0.25">
      <c r="A419">
        <v>266</v>
      </c>
      <c r="B419">
        <v>44</v>
      </c>
      <c r="C419">
        <v>576723</v>
      </c>
      <c r="D419" s="3">
        <v>36501</v>
      </c>
      <c r="E419" t="s">
        <v>71</v>
      </c>
      <c r="F419" t="s">
        <v>38</v>
      </c>
      <c r="G419">
        <v>500</v>
      </c>
      <c r="H419">
        <v>1611.83</v>
      </c>
      <c r="I419" s="4">
        <v>0</v>
      </c>
      <c r="J419">
        <v>460176</v>
      </c>
      <c r="K419" t="s">
        <v>185</v>
      </c>
      <c r="L419" t="s">
        <v>106</v>
      </c>
      <c r="M419" t="s">
        <v>122</v>
      </c>
      <c r="N419" t="s">
        <v>41</v>
      </c>
      <c r="O419" s="4">
        <v>0</v>
      </c>
      <c r="P419" s="4">
        <v>0</v>
      </c>
      <c r="Q419" s="3">
        <v>42006</v>
      </c>
      <c r="R419" t="s">
        <v>42</v>
      </c>
      <c r="S419" t="s">
        <v>74</v>
      </c>
      <c r="T419" t="s">
        <v>89</v>
      </c>
      <c r="U419" t="s">
        <v>45</v>
      </c>
      <c r="V419" t="s">
        <v>93</v>
      </c>
      <c r="W419" t="s">
        <v>58</v>
      </c>
      <c r="X419">
        <v>4</v>
      </c>
      <c r="Y419">
        <v>1</v>
      </c>
      <c r="Z419" t="s">
        <v>55</v>
      </c>
      <c r="AA419">
        <v>1</v>
      </c>
      <c r="AB419">
        <v>2</v>
      </c>
      <c r="AC419" t="s">
        <v>48</v>
      </c>
      <c r="AD419" s="5">
        <v>32800</v>
      </c>
      <c r="AE419" s="4">
        <v>3280</v>
      </c>
      <c r="AF419" s="5">
        <v>3280</v>
      </c>
      <c r="AG419" s="4">
        <v>26240</v>
      </c>
      <c r="AH419" t="s">
        <v>132</v>
      </c>
      <c r="AI419" s="6" t="s">
        <v>133</v>
      </c>
      <c r="AJ419">
        <v>2012</v>
      </c>
      <c r="AK419" t="s">
        <v>68</v>
      </c>
      <c r="AL419" t="str">
        <f t="shared" si="18"/>
        <v>Low</v>
      </c>
      <c r="AM419" t="str">
        <f t="shared" si="19"/>
        <v>Night</v>
      </c>
      <c r="AN419">
        <f t="shared" si="20"/>
        <v>1999</v>
      </c>
    </row>
    <row r="420" spans="1:40" x14ac:dyDescent="0.25">
      <c r="A420">
        <v>65</v>
      </c>
      <c r="B420">
        <v>23</v>
      </c>
      <c r="C420">
        <v>876699</v>
      </c>
      <c r="D420" s="3">
        <v>36506</v>
      </c>
      <c r="E420" t="s">
        <v>37</v>
      </c>
      <c r="F420" t="s">
        <v>38</v>
      </c>
      <c r="G420">
        <v>1000</v>
      </c>
      <c r="H420">
        <v>1099.95</v>
      </c>
      <c r="I420" s="4">
        <v>0</v>
      </c>
      <c r="J420">
        <v>473109</v>
      </c>
      <c r="K420" t="s">
        <v>184</v>
      </c>
      <c r="L420" t="s">
        <v>112</v>
      </c>
      <c r="M420" t="s">
        <v>63</v>
      </c>
      <c r="N420" t="s">
        <v>97</v>
      </c>
      <c r="O420" s="4">
        <v>0</v>
      </c>
      <c r="P420" s="4">
        <v>-71900</v>
      </c>
      <c r="Q420" s="3">
        <v>42019</v>
      </c>
      <c r="R420" t="s">
        <v>42</v>
      </c>
      <c r="S420" t="s">
        <v>43</v>
      </c>
      <c r="T420" t="s">
        <v>44</v>
      </c>
      <c r="U420" t="s">
        <v>98</v>
      </c>
      <c r="V420" t="s">
        <v>67</v>
      </c>
      <c r="W420" t="s">
        <v>75</v>
      </c>
      <c r="X420">
        <v>14</v>
      </c>
      <c r="Y420">
        <v>1</v>
      </c>
      <c r="Z420" t="s">
        <v>68</v>
      </c>
      <c r="AA420">
        <v>1</v>
      </c>
      <c r="AB420">
        <v>0</v>
      </c>
      <c r="AC420" t="s">
        <v>48</v>
      </c>
      <c r="AD420" s="5">
        <v>52400</v>
      </c>
      <c r="AE420" s="4">
        <v>6550</v>
      </c>
      <c r="AF420" s="5">
        <v>6550</v>
      </c>
      <c r="AG420" s="4">
        <v>39300</v>
      </c>
      <c r="AH420" t="s">
        <v>81</v>
      </c>
      <c r="AI420" s="6" t="s">
        <v>116</v>
      </c>
      <c r="AJ420">
        <v>2005</v>
      </c>
      <c r="AK420" t="s">
        <v>48</v>
      </c>
      <c r="AL420" t="str">
        <f t="shared" si="18"/>
        <v>Medium</v>
      </c>
      <c r="AM420" t="str">
        <f t="shared" si="19"/>
        <v>Afternoon</v>
      </c>
      <c r="AN420">
        <f t="shared" si="20"/>
        <v>1999</v>
      </c>
    </row>
    <row r="421" spans="1:40" x14ac:dyDescent="0.25">
      <c r="A421">
        <v>112</v>
      </c>
      <c r="B421">
        <v>32</v>
      </c>
      <c r="C421">
        <v>757352</v>
      </c>
      <c r="D421" s="3">
        <v>36515</v>
      </c>
      <c r="E421" t="s">
        <v>37</v>
      </c>
      <c r="F421" t="s">
        <v>78</v>
      </c>
      <c r="G421">
        <v>1000</v>
      </c>
      <c r="H421">
        <v>1238.92</v>
      </c>
      <c r="I421" s="4">
        <v>0</v>
      </c>
      <c r="J421">
        <v>453400</v>
      </c>
      <c r="K421" t="s">
        <v>185</v>
      </c>
      <c r="L421" t="s">
        <v>79</v>
      </c>
      <c r="M421" t="s">
        <v>92</v>
      </c>
      <c r="N421" t="s">
        <v>53</v>
      </c>
      <c r="O421" s="4">
        <v>57800</v>
      </c>
      <c r="P421" s="4">
        <v>-53700</v>
      </c>
      <c r="Q421" s="3">
        <v>42046</v>
      </c>
      <c r="R421" t="s">
        <v>110</v>
      </c>
      <c r="S421" t="s">
        <v>55</v>
      </c>
      <c r="T421" t="s">
        <v>142</v>
      </c>
      <c r="U421" t="s">
        <v>80</v>
      </c>
      <c r="V421" t="s">
        <v>67</v>
      </c>
      <c r="W421" t="s">
        <v>75</v>
      </c>
      <c r="X421">
        <v>4</v>
      </c>
      <c r="Y421">
        <v>1</v>
      </c>
      <c r="Z421" t="s">
        <v>55</v>
      </c>
      <c r="AA421">
        <v>0</v>
      </c>
      <c r="AB421">
        <v>2</v>
      </c>
      <c r="AC421" t="s">
        <v>55</v>
      </c>
      <c r="AD421" s="5">
        <v>5060</v>
      </c>
      <c r="AE421" s="4">
        <v>460</v>
      </c>
      <c r="AF421" s="5">
        <v>920</v>
      </c>
      <c r="AG421" s="4">
        <v>3680</v>
      </c>
      <c r="AH421" t="s">
        <v>140</v>
      </c>
      <c r="AI421" s="6" t="s">
        <v>146</v>
      </c>
      <c r="AJ421">
        <v>2012</v>
      </c>
      <c r="AK421" t="s">
        <v>68</v>
      </c>
      <c r="AL421" t="str">
        <f t="shared" si="18"/>
        <v>Medium</v>
      </c>
      <c r="AM421" t="str">
        <f t="shared" si="19"/>
        <v>Night</v>
      </c>
      <c r="AN421">
        <f t="shared" si="20"/>
        <v>1999</v>
      </c>
    </row>
    <row r="422" spans="1:40" x14ac:dyDescent="0.25">
      <c r="A422">
        <v>405</v>
      </c>
      <c r="B422">
        <v>57</v>
      </c>
      <c r="C422">
        <v>676255</v>
      </c>
      <c r="D422" s="3">
        <v>36522</v>
      </c>
      <c r="E422" t="s">
        <v>51</v>
      </c>
      <c r="F422" t="s">
        <v>78</v>
      </c>
      <c r="G422">
        <v>1000</v>
      </c>
      <c r="H422">
        <v>1132.47</v>
      </c>
      <c r="I422" s="4">
        <v>4000000</v>
      </c>
      <c r="J422">
        <v>434293</v>
      </c>
      <c r="K422" t="s">
        <v>185</v>
      </c>
      <c r="L422" t="s">
        <v>39</v>
      </c>
      <c r="M422" t="s">
        <v>96</v>
      </c>
      <c r="N422" t="s">
        <v>53</v>
      </c>
      <c r="O422" s="4">
        <v>46300</v>
      </c>
      <c r="P422" s="4">
        <v>0</v>
      </c>
      <c r="Q422" s="3">
        <v>42012</v>
      </c>
      <c r="R422" t="s">
        <v>65</v>
      </c>
      <c r="S422" t="s">
        <v>74</v>
      </c>
      <c r="T422" t="s">
        <v>89</v>
      </c>
      <c r="U422" t="s">
        <v>98</v>
      </c>
      <c r="V422" t="s">
        <v>67</v>
      </c>
      <c r="W422" t="s">
        <v>103</v>
      </c>
      <c r="X422">
        <v>21</v>
      </c>
      <c r="Y422">
        <v>3</v>
      </c>
      <c r="Z422" t="s">
        <v>55</v>
      </c>
      <c r="AA422">
        <v>2</v>
      </c>
      <c r="AB422">
        <v>3</v>
      </c>
      <c r="AC422" t="s">
        <v>55</v>
      </c>
      <c r="AD422" s="5">
        <v>61440</v>
      </c>
      <c r="AE422" s="4">
        <v>10240</v>
      </c>
      <c r="AF422" s="5">
        <v>10240</v>
      </c>
      <c r="AG422" s="4">
        <v>40960</v>
      </c>
      <c r="AH422" t="s">
        <v>49</v>
      </c>
      <c r="AI422" s="6">
        <v>93</v>
      </c>
      <c r="AJ422">
        <v>2008</v>
      </c>
      <c r="AK422" t="s">
        <v>68</v>
      </c>
      <c r="AL422" t="str">
        <f t="shared" si="18"/>
        <v>Medium</v>
      </c>
      <c r="AM422" t="str">
        <f t="shared" si="19"/>
        <v>Evening</v>
      </c>
      <c r="AN422">
        <f t="shared" si="20"/>
        <v>1999</v>
      </c>
    </row>
    <row r="423" spans="1:40" x14ac:dyDescent="0.25">
      <c r="A423">
        <v>163</v>
      </c>
      <c r="B423">
        <v>36</v>
      </c>
      <c r="C423">
        <v>974522</v>
      </c>
      <c r="D423" s="3">
        <v>36552</v>
      </c>
      <c r="E423" t="s">
        <v>51</v>
      </c>
      <c r="F423" t="s">
        <v>38</v>
      </c>
      <c r="G423">
        <v>1000</v>
      </c>
      <c r="H423">
        <v>1503.21</v>
      </c>
      <c r="I423" s="4">
        <v>0</v>
      </c>
      <c r="J423">
        <v>448190</v>
      </c>
      <c r="K423" t="s">
        <v>185</v>
      </c>
      <c r="L423" t="s">
        <v>39</v>
      </c>
      <c r="M423" t="s">
        <v>92</v>
      </c>
      <c r="N423" t="s">
        <v>41</v>
      </c>
      <c r="O423" s="4">
        <v>55700</v>
      </c>
      <c r="P423" s="4">
        <v>-49900</v>
      </c>
      <c r="Q423" s="3">
        <v>42063</v>
      </c>
      <c r="R423" t="s">
        <v>42</v>
      </c>
      <c r="S423" t="s">
        <v>43</v>
      </c>
      <c r="T423" t="s">
        <v>89</v>
      </c>
      <c r="U423" t="s">
        <v>109</v>
      </c>
      <c r="V423" t="s">
        <v>93</v>
      </c>
      <c r="W423" t="s">
        <v>86</v>
      </c>
      <c r="X423">
        <v>1</v>
      </c>
      <c r="Y423">
        <v>1</v>
      </c>
      <c r="Z423" t="s">
        <v>48</v>
      </c>
      <c r="AA423">
        <v>2</v>
      </c>
      <c r="AB423">
        <v>1</v>
      </c>
      <c r="AC423" t="s">
        <v>68</v>
      </c>
      <c r="AD423" s="5">
        <v>51390</v>
      </c>
      <c r="AE423" s="4">
        <v>5710</v>
      </c>
      <c r="AF423" s="5">
        <v>11420</v>
      </c>
      <c r="AG423" s="4">
        <v>34260</v>
      </c>
      <c r="AH423" t="s">
        <v>94</v>
      </c>
      <c r="AI423" s="6" t="s">
        <v>130</v>
      </c>
      <c r="AJ423">
        <v>2013</v>
      </c>
      <c r="AK423" t="s">
        <v>68</v>
      </c>
      <c r="AL423" t="str">
        <f t="shared" si="18"/>
        <v>Medium</v>
      </c>
      <c r="AM423" t="str">
        <f t="shared" si="19"/>
        <v>Night</v>
      </c>
      <c r="AN423">
        <f t="shared" si="20"/>
        <v>2000</v>
      </c>
    </row>
    <row r="424" spans="1:40" x14ac:dyDescent="0.25">
      <c r="A424">
        <v>257</v>
      </c>
      <c r="B424">
        <v>40</v>
      </c>
      <c r="C424">
        <v>463237</v>
      </c>
      <c r="D424" s="3">
        <v>36565</v>
      </c>
      <c r="E424" t="s">
        <v>51</v>
      </c>
      <c r="F424" t="s">
        <v>61</v>
      </c>
      <c r="G424">
        <v>2000</v>
      </c>
      <c r="H424">
        <v>1306</v>
      </c>
      <c r="I424" s="4">
        <v>0</v>
      </c>
      <c r="J424">
        <v>610381</v>
      </c>
      <c r="K424" t="s">
        <v>185</v>
      </c>
      <c r="L424" t="s">
        <v>79</v>
      </c>
      <c r="M424" t="s">
        <v>52</v>
      </c>
      <c r="N424" t="s">
        <v>41</v>
      </c>
      <c r="O424" s="4">
        <v>46100</v>
      </c>
      <c r="P424" s="4">
        <v>-46900</v>
      </c>
      <c r="Q424" s="3">
        <v>42056</v>
      </c>
      <c r="R424" t="s">
        <v>65</v>
      </c>
      <c r="S424" t="s">
        <v>74</v>
      </c>
      <c r="T424" t="s">
        <v>44</v>
      </c>
      <c r="U424" t="s">
        <v>109</v>
      </c>
      <c r="V424" t="s">
        <v>67</v>
      </c>
      <c r="W424" t="s">
        <v>47</v>
      </c>
      <c r="X424">
        <v>3</v>
      </c>
      <c r="Y424">
        <v>3</v>
      </c>
      <c r="Z424" t="s">
        <v>48</v>
      </c>
      <c r="AA424">
        <v>2</v>
      </c>
      <c r="AB424">
        <v>1</v>
      </c>
      <c r="AC424" t="s">
        <v>55</v>
      </c>
      <c r="AD424" s="5">
        <v>50050</v>
      </c>
      <c r="AE424" s="4">
        <v>7700</v>
      </c>
      <c r="AF424" s="5">
        <v>3850</v>
      </c>
      <c r="AG424" s="4">
        <v>38500</v>
      </c>
      <c r="AH424" t="s">
        <v>104</v>
      </c>
      <c r="AI424" s="6" t="s">
        <v>150</v>
      </c>
      <c r="AJ424">
        <v>2008</v>
      </c>
      <c r="AK424" t="s">
        <v>48</v>
      </c>
      <c r="AL424" t="str">
        <f t="shared" si="18"/>
        <v>High</v>
      </c>
      <c r="AM424" t="str">
        <f t="shared" si="19"/>
        <v>Night</v>
      </c>
      <c r="AN424">
        <f t="shared" si="20"/>
        <v>2000</v>
      </c>
    </row>
    <row r="425" spans="1:40" x14ac:dyDescent="0.25">
      <c r="A425">
        <v>64</v>
      </c>
      <c r="B425">
        <v>25</v>
      </c>
      <c r="C425">
        <v>908616</v>
      </c>
      <c r="D425" s="3">
        <v>36574</v>
      </c>
      <c r="E425" t="s">
        <v>71</v>
      </c>
      <c r="F425" t="s">
        <v>38</v>
      </c>
      <c r="G425">
        <v>1000</v>
      </c>
      <c r="H425">
        <v>954.16</v>
      </c>
      <c r="I425" s="4">
        <v>0</v>
      </c>
      <c r="J425">
        <v>473328</v>
      </c>
      <c r="K425" t="s">
        <v>185</v>
      </c>
      <c r="L425" t="s">
        <v>101</v>
      </c>
      <c r="M425" t="s">
        <v>85</v>
      </c>
      <c r="N425" t="s">
        <v>41</v>
      </c>
      <c r="O425" s="4">
        <v>53200</v>
      </c>
      <c r="P425" s="4">
        <v>0</v>
      </c>
      <c r="Q425" s="3">
        <v>42022</v>
      </c>
      <c r="R425" t="s">
        <v>65</v>
      </c>
      <c r="S425" t="s">
        <v>43</v>
      </c>
      <c r="T425" t="s">
        <v>44</v>
      </c>
      <c r="U425" t="s">
        <v>109</v>
      </c>
      <c r="V425" t="s">
        <v>46</v>
      </c>
      <c r="W425" t="s">
        <v>47</v>
      </c>
      <c r="X425">
        <v>22</v>
      </c>
      <c r="Y425">
        <v>4</v>
      </c>
      <c r="Z425" t="s">
        <v>68</v>
      </c>
      <c r="AA425">
        <v>0</v>
      </c>
      <c r="AB425">
        <v>0</v>
      </c>
      <c r="AC425" t="s">
        <v>55</v>
      </c>
      <c r="AD425" s="5">
        <v>75600</v>
      </c>
      <c r="AE425" s="4">
        <v>12600</v>
      </c>
      <c r="AF425" s="5">
        <v>12600</v>
      </c>
      <c r="AG425" s="4">
        <v>50400</v>
      </c>
      <c r="AH425" t="s">
        <v>94</v>
      </c>
      <c r="AI425" s="6" t="s">
        <v>130</v>
      </c>
      <c r="AJ425">
        <v>2005</v>
      </c>
      <c r="AK425" t="s">
        <v>68</v>
      </c>
      <c r="AL425" t="str">
        <f t="shared" si="18"/>
        <v>Medium</v>
      </c>
      <c r="AM425" t="str">
        <f t="shared" si="19"/>
        <v>Evening</v>
      </c>
      <c r="AN425">
        <f t="shared" si="20"/>
        <v>2000</v>
      </c>
    </row>
    <row r="426" spans="1:40" x14ac:dyDescent="0.25">
      <c r="A426">
        <v>185</v>
      </c>
      <c r="B426">
        <v>35</v>
      </c>
      <c r="C426">
        <v>618682</v>
      </c>
      <c r="D426" s="3">
        <v>36589</v>
      </c>
      <c r="E426" t="s">
        <v>51</v>
      </c>
      <c r="F426" t="s">
        <v>78</v>
      </c>
      <c r="G426">
        <v>2000</v>
      </c>
      <c r="H426">
        <v>1421.59</v>
      </c>
      <c r="I426" s="4">
        <v>0</v>
      </c>
      <c r="J426">
        <v>442695</v>
      </c>
      <c r="K426" t="s">
        <v>185</v>
      </c>
      <c r="L426" t="s">
        <v>112</v>
      </c>
      <c r="M426" t="s">
        <v>92</v>
      </c>
      <c r="N426" t="s">
        <v>64</v>
      </c>
      <c r="O426" s="4">
        <v>0</v>
      </c>
      <c r="P426" s="4">
        <v>0</v>
      </c>
      <c r="Q426" s="3">
        <v>42035</v>
      </c>
      <c r="R426" t="s">
        <v>54</v>
      </c>
      <c r="S426" t="s">
        <v>55</v>
      </c>
      <c r="T426" t="s">
        <v>142</v>
      </c>
      <c r="U426" t="s">
        <v>45</v>
      </c>
      <c r="V426" t="s">
        <v>93</v>
      </c>
      <c r="W426" t="s">
        <v>75</v>
      </c>
      <c r="X426">
        <v>8</v>
      </c>
      <c r="Y426">
        <v>1</v>
      </c>
      <c r="Z426" t="s">
        <v>55</v>
      </c>
      <c r="AA426">
        <v>2</v>
      </c>
      <c r="AB426">
        <v>3</v>
      </c>
      <c r="AC426" t="s">
        <v>48</v>
      </c>
      <c r="AD426" s="5">
        <v>4950</v>
      </c>
      <c r="AE426" s="4">
        <v>900</v>
      </c>
      <c r="AF426" s="5">
        <v>450</v>
      </c>
      <c r="AG426" s="4">
        <v>3600</v>
      </c>
      <c r="AH426" t="s">
        <v>104</v>
      </c>
      <c r="AI426" s="6" t="s">
        <v>105</v>
      </c>
      <c r="AJ426">
        <v>2011</v>
      </c>
      <c r="AK426" t="s">
        <v>68</v>
      </c>
      <c r="AL426" t="str">
        <f t="shared" si="18"/>
        <v>High</v>
      </c>
      <c r="AM426" t="str">
        <f t="shared" si="19"/>
        <v>Morning</v>
      </c>
      <c r="AN426">
        <f t="shared" si="20"/>
        <v>2000</v>
      </c>
    </row>
    <row r="427" spans="1:40" x14ac:dyDescent="0.25">
      <c r="A427">
        <v>276</v>
      </c>
      <c r="B427">
        <v>45</v>
      </c>
      <c r="C427">
        <v>749325</v>
      </c>
      <c r="D427" s="3">
        <v>36607</v>
      </c>
      <c r="E427" t="s">
        <v>71</v>
      </c>
      <c r="F427" t="s">
        <v>78</v>
      </c>
      <c r="G427">
        <v>500</v>
      </c>
      <c r="H427">
        <v>948.1</v>
      </c>
      <c r="I427" s="4">
        <v>0</v>
      </c>
      <c r="J427">
        <v>430621</v>
      </c>
      <c r="K427" t="s">
        <v>184</v>
      </c>
      <c r="L427" t="s">
        <v>106</v>
      </c>
      <c r="M427" t="s">
        <v>52</v>
      </c>
      <c r="N427" t="s">
        <v>97</v>
      </c>
      <c r="O427" s="4">
        <v>44500</v>
      </c>
      <c r="P427" s="4">
        <v>-61400</v>
      </c>
      <c r="Q427" s="3">
        <v>42010</v>
      </c>
      <c r="R427" t="s">
        <v>65</v>
      </c>
      <c r="S427" t="s">
        <v>74</v>
      </c>
      <c r="T427" t="s">
        <v>56</v>
      </c>
      <c r="U427" t="s">
        <v>84</v>
      </c>
      <c r="V427" t="s">
        <v>46</v>
      </c>
      <c r="W427" t="s">
        <v>47</v>
      </c>
      <c r="X427">
        <v>11</v>
      </c>
      <c r="Y427">
        <v>3</v>
      </c>
      <c r="Z427" t="s">
        <v>55</v>
      </c>
      <c r="AA427">
        <v>0</v>
      </c>
      <c r="AB427">
        <v>2</v>
      </c>
      <c r="AC427" t="s">
        <v>55</v>
      </c>
      <c r="AD427" s="5">
        <v>69300</v>
      </c>
      <c r="AE427" s="4">
        <v>13860</v>
      </c>
      <c r="AF427" s="5">
        <v>6930</v>
      </c>
      <c r="AG427" s="4">
        <v>48510</v>
      </c>
      <c r="AH427" t="s">
        <v>104</v>
      </c>
      <c r="AI427" s="6" t="s">
        <v>128</v>
      </c>
      <c r="AJ427">
        <v>2010</v>
      </c>
      <c r="AK427" t="s">
        <v>68</v>
      </c>
      <c r="AL427" t="str">
        <f t="shared" si="18"/>
        <v>Low</v>
      </c>
      <c r="AM427" t="str">
        <f t="shared" si="19"/>
        <v>Morning</v>
      </c>
      <c r="AN427">
        <f t="shared" si="20"/>
        <v>2000</v>
      </c>
    </row>
    <row r="428" spans="1:40" x14ac:dyDescent="0.25">
      <c r="A428">
        <v>168</v>
      </c>
      <c r="B428">
        <v>32</v>
      </c>
      <c r="C428">
        <v>981123</v>
      </c>
      <c r="D428" s="3">
        <v>36650</v>
      </c>
      <c r="E428" t="s">
        <v>51</v>
      </c>
      <c r="F428" t="s">
        <v>61</v>
      </c>
      <c r="G428">
        <v>1000</v>
      </c>
      <c r="H428">
        <v>1059.52</v>
      </c>
      <c r="I428" s="4">
        <v>0</v>
      </c>
      <c r="J428">
        <v>452748</v>
      </c>
      <c r="K428" t="s">
        <v>185</v>
      </c>
      <c r="L428" t="s">
        <v>39</v>
      </c>
      <c r="M428" t="s">
        <v>108</v>
      </c>
      <c r="N428" t="s">
        <v>64</v>
      </c>
      <c r="O428" s="4">
        <v>0</v>
      </c>
      <c r="P428" s="4">
        <v>-40600</v>
      </c>
      <c r="Q428" s="3">
        <v>42064</v>
      </c>
      <c r="R428" t="s">
        <v>65</v>
      </c>
      <c r="S428" t="s">
        <v>43</v>
      </c>
      <c r="T428" t="s">
        <v>44</v>
      </c>
      <c r="U428" t="s">
        <v>98</v>
      </c>
      <c r="V428" t="s">
        <v>57</v>
      </c>
      <c r="W428" t="s">
        <v>100</v>
      </c>
      <c r="X428">
        <v>13</v>
      </c>
      <c r="Y428">
        <v>2</v>
      </c>
      <c r="Z428" t="s">
        <v>55</v>
      </c>
      <c r="AA428">
        <v>1</v>
      </c>
      <c r="AB428">
        <v>1</v>
      </c>
      <c r="AC428" t="s">
        <v>55</v>
      </c>
      <c r="AD428" s="5">
        <v>57720</v>
      </c>
      <c r="AE428" s="4">
        <v>14430</v>
      </c>
      <c r="AF428" s="5">
        <v>9620</v>
      </c>
      <c r="AG428" s="4">
        <v>33670</v>
      </c>
      <c r="AH428" t="s">
        <v>49</v>
      </c>
      <c r="AI428" s="6">
        <v>93</v>
      </c>
      <c r="AJ428">
        <v>2007</v>
      </c>
      <c r="AK428" t="s">
        <v>68</v>
      </c>
      <c r="AL428" t="str">
        <f t="shared" si="18"/>
        <v>Medium</v>
      </c>
      <c r="AM428" t="str">
        <f t="shared" si="19"/>
        <v>Afternoon</v>
      </c>
      <c r="AN428">
        <f t="shared" si="20"/>
        <v>2000</v>
      </c>
    </row>
    <row r="429" spans="1:40" x14ac:dyDescent="0.25">
      <c r="A429">
        <v>337</v>
      </c>
      <c r="B429">
        <v>53</v>
      </c>
      <c r="C429">
        <v>498842</v>
      </c>
      <c r="D429" s="3">
        <v>36650</v>
      </c>
      <c r="E429" t="s">
        <v>37</v>
      </c>
      <c r="F429" t="s">
        <v>61</v>
      </c>
      <c r="G429">
        <v>500</v>
      </c>
      <c r="H429">
        <v>1205.8599999999999</v>
      </c>
      <c r="I429" s="4">
        <v>0</v>
      </c>
      <c r="J429">
        <v>444583</v>
      </c>
      <c r="K429" t="s">
        <v>185</v>
      </c>
      <c r="L429" t="s">
        <v>79</v>
      </c>
      <c r="M429" t="s">
        <v>72</v>
      </c>
      <c r="N429" t="s">
        <v>97</v>
      </c>
      <c r="O429" s="4">
        <v>0</v>
      </c>
      <c r="P429" s="4">
        <v>-34600</v>
      </c>
      <c r="Q429" s="3">
        <v>42036</v>
      </c>
      <c r="R429" t="s">
        <v>42</v>
      </c>
      <c r="S429" t="s">
        <v>66</v>
      </c>
      <c r="T429" t="s">
        <v>56</v>
      </c>
      <c r="U429" t="s">
        <v>84</v>
      </c>
      <c r="V429" t="s">
        <v>46</v>
      </c>
      <c r="W429" t="s">
        <v>75</v>
      </c>
      <c r="X429">
        <v>8</v>
      </c>
      <c r="Y429">
        <v>1</v>
      </c>
      <c r="Z429" t="s">
        <v>48</v>
      </c>
      <c r="AA429">
        <v>0</v>
      </c>
      <c r="AB429">
        <v>1</v>
      </c>
      <c r="AC429" t="s">
        <v>68</v>
      </c>
      <c r="AD429" s="5">
        <v>86400</v>
      </c>
      <c r="AE429" s="4">
        <v>14400</v>
      </c>
      <c r="AF429" s="5">
        <v>7200</v>
      </c>
      <c r="AG429" s="4">
        <v>64800</v>
      </c>
      <c r="AH429" t="s">
        <v>81</v>
      </c>
      <c r="AI429" s="6" t="s">
        <v>82</v>
      </c>
      <c r="AJ429">
        <v>2001</v>
      </c>
      <c r="AK429" t="s">
        <v>68</v>
      </c>
      <c r="AL429" t="str">
        <f t="shared" si="18"/>
        <v>Low</v>
      </c>
      <c r="AM429" t="str">
        <f t="shared" si="19"/>
        <v>Morning</v>
      </c>
      <c r="AN429">
        <f t="shared" si="20"/>
        <v>2000</v>
      </c>
    </row>
    <row r="430" spans="1:40" x14ac:dyDescent="0.25">
      <c r="A430">
        <v>162</v>
      </c>
      <c r="B430">
        <v>35</v>
      </c>
      <c r="C430">
        <v>431583</v>
      </c>
      <c r="D430" s="3">
        <v>36661</v>
      </c>
      <c r="E430" t="s">
        <v>71</v>
      </c>
      <c r="F430" t="s">
        <v>78</v>
      </c>
      <c r="G430">
        <v>2000</v>
      </c>
      <c r="H430">
        <v>1124.69</v>
      </c>
      <c r="I430" s="4">
        <v>0</v>
      </c>
      <c r="J430">
        <v>446971</v>
      </c>
      <c r="K430" t="s">
        <v>184</v>
      </c>
      <c r="L430" t="s">
        <v>101</v>
      </c>
      <c r="M430" t="s">
        <v>122</v>
      </c>
      <c r="N430" t="s">
        <v>41</v>
      </c>
      <c r="O430" s="4">
        <v>0</v>
      </c>
      <c r="P430" s="4">
        <v>0</v>
      </c>
      <c r="Q430" s="3">
        <v>42055</v>
      </c>
      <c r="R430" t="s">
        <v>42</v>
      </c>
      <c r="S430" t="s">
        <v>43</v>
      </c>
      <c r="T430" t="s">
        <v>44</v>
      </c>
      <c r="U430" t="s">
        <v>45</v>
      </c>
      <c r="V430" t="s">
        <v>93</v>
      </c>
      <c r="W430" t="s">
        <v>75</v>
      </c>
      <c r="X430">
        <v>14</v>
      </c>
      <c r="Y430">
        <v>1</v>
      </c>
      <c r="Z430" t="s">
        <v>48</v>
      </c>
      <c r="AA430">
        <v>0</v>
      </c>
      <c r="AB430">
        <v>3</v>
      </c>
      <c r="AC430" t="s">
        <v>48</v>
      </c>
      <c r="AD430" s="5">
        <v>54340</v>
      </c>
      <c r="AE430" s="4">
        <v>9880</v>
      </c>
      <c r="AF430" s="5">
        <v>4940</v>
      </c>
      <c r="AG430" s="4">
        <v>39520</v>
      </c>
      <c r="AH430" t="s">
        <v>94</v>
      </c>
      <c r="AI430" s="6" t="s">
        <v>95</v>
      </c>
      <c r="AJ430">
        <v>2001</v>
      </c>
      <c r="AK430" t="s">
        <v>68</v>
      </c>
      <c r="AL430" t="str">
        <f t="shared" si="18"/>
        <v>High</v>
      </c>
      <c r="AM430" t="str">
        <f t="shared" si="19"/>
        <v>Afternoon</v>
      </c>
      <c r="AN430">
        <f t="shared" si="20"/>
        <v>2000</v>
      </c>
    </row>
    <row r="431" spans="1:40" x14ac:dyDescent="0.25">
      <c r="A431">
        <v>233</v>
      </c>
      <c r="B431">
        <v>43</v>
      </c>
      <c r="C431">
        <v>898519</v>
      </c>
      <c r="D431" s="3">
        <v>36667</v>
      </c>
      <c r="E431" t="s">
        <v>37</v>
      </c>
      <c r="F431" t="s">
        <v>38</v>
      </c>
      <c r="G431">
        <v>1000</v>
      </c>
      <c r="H431">
        <v>954.18</v>
      </c>
      <c r="I431" s="4">
        <v>0</v>
      </c>
      <c r="J431">
        <v>437470</v>
      </c>
      <c r="K431" t="s">
        <v>184</v>
      </c>
      <c r="L431" t="s">
        <v>112</v>
      </c>
      <c r="M431" t="s">
        <v>83</v>
      </c>
      <c r="N431" t="s">
        <v>53</v>
      </c>
      <c r="O431" s="4">
        <v>0</v>
      </c>
      <c r="P431" s="4">
        <v>0</v>
      </c>
      <c r="Q431" s="3">
        <v>42052</v>
      </c>
      <c r="R431" t="s">
        <v>65</v>
      </c>
      <c r="S431" t="s">
        <v>43</v>
      </c>
      <c r="T431" t="s">
        <v>56</v>
      </c>
      <c r="U431" t="s">
        <v>98</v>
      </c>
      <c r="V431" t="s">
        <v>46</v>
      </c>
      <c r="W431" t="s">
        <v>120</v>
      </c>
      <c r="X431">
        <v>17</v>
      </c>
      <c r="Y431">
        <v>3</v>
      </c>
      <c r="Z431" t="s">
        <v>55</v>
      </c>
      <c r="AA431">
        <v>2</v>
      </c>
      <c r="AB431">
        <v>3</v>
      </c>
      <c r="AC431" t="s">
        <v>48</v>
      </c>
      <c r="AD431" s="5">
        <v>42500</v>
      </c>
      <c r="AE431" s="4">
        <v>8500</v>
      </c>
      <c r="AF431" s="5">
        <v>4250</v>
      </c>
      <c r="AG431" s="4">
        <v>29750</v>
      </c>
      <c r="AH431" t="s">
        <v>87</v>
      </c>
      <c r="AI431" s="6" t="s">
        <v>88</v>
      </c>
      <c r="AJ431">
        <v>2000</v>
      </c>
      <c r="AK431" t="s">
        <v>68</v>
      </c>
      <c r="AL431" t="str">
        <f t="shared" si="18"/>
        <v>Medium</v>
      </c>
      <c r="AM431" t="str">
        <f t="shared" si="19"/>
        <v>Afternoon</v>
      </c>
      <c r="AN431">
        <f t="shared" si="20"/>
        <v>2000</v>
      </c>
    </row>
    <row r="432" spans="1:40" x14ac:dyDescent="0.25">
      <c r="A432">
        <v>137</v>
      </c>
      <c r="B432">
        <v>34</v>
      </c>
      <c r="C432">
        <v>413978</v>
      </c>
      <c r="D432" s="3">
        <v>36681</v>
      </c>
      <c r="E432" t="s">
        <v>51</v>
      </c>
      <c r="F432" t="s">
        <v>38</v>
      </c>
      <c r="G432">
        <v>1000</v>
      </c>
      <c r="H432">
        <v>1333.35</v>
      </c>
      <c r="I432" s="4">
        <v>0</v>
      </c>
      <c r="J432">
        <v>441716</v>
      </c>
      <c r="K432" t="s">
        <v>185</v>
      </c>
      <c r="L432" t="s">
        <v>62</v>
      </c>
      <c r="M432" t="s">
        <v>85</v>
      </c>
      <c r="N432" t="s">
        <v>41</v>
      </c>
      <c r="O432" s="4">
        <v>0</v>
      </c>
      <c r="P432" s="4">
        <v>-77000</v>
      </c>
      <c r="Q432" s="3">
        <v>42017</v>
      </c>
      <c r="R432" t="s">
        <v>65</v>
      </c>
      <c r="S432" t="s">
        <v>74</v>
      </c>
      <c r="T432" t="s">
        <v>56</v>
      </c>
      <c r="U432" t="s">
        <v>45</v>
      </c>
      <c r="V432" t="s">
        <v>67</v>
      </c>
      <c r="W432" t="s">
        <v>86</v>
      </c>
      <c r="X432">
        <v>0</v>
      </c>
      <c r="Y432">
        <v>3</v>
      </c>
      <c r="Z432" t="s">
        <v>55</v>
      </c>
      <c r="AA432">
        <v>0</v>
      </c>
      <c r="AB432">
        <v>0</v>
      </c>
      <c r="AC432" t="s">
        <v>55</v>
      </c>
      <c r="AD432" s="5">
        <v>78650</v>
      </c>
      <c r="AE432" s="4">
        <v>21450</v>
      </c>
      <c r="AF432" s="5">
        <v>7150</v>
      </c>
      <c r="AG432" s="4">
        <v>50050</v>
      </c>
      <c r="AH432" t="s">
        <v>87</v>
      </c>
      <c r="AI432" s="6" t="s">
        <v>88</v>
      </c>
      <c r="AJ432">
        <v>2012</v>
      </c>
      <c r="AK432" t="s">
        <v>68</v>
      </c>
      <c r="AL432" t="str">
        <f t="shared" si="18"/>
        <v>Medium</v>
      </c>
      <c r="AM432" t="str">
        <f t="shared" si="19"/>
        <v>Night</v>
      </c>
      <c r="AN432">
        <f t="shared" si="20"/>
        <v>2000</v>
      </c>
    </row>
    <row r="433" spans="1:40" x14ac:dyDescent="0.25">
      <c r="A433">
        <v>214</v>
      </c>
      <c r="B433">
        <v>36</v>
      </c>
      <c r="C433">
        <v>831479</v>
      </c>
      <c r="D433" s="3">
        <v>36681</v>
      </c>
      <c r="E433" t="s">
        <v>71</v>
      </c>
      <c r="F433" t="s">
        <v>61</v>
      </c>
      <c r="G433">
        <v>2000</v>
      </c>
      <c r="H433">
        <v>987.42</v>
      </c>
      <c r="I433" s="4">
        <v>7000000</v>
      </c>
      <c r="J433">
        <v>461418</v>
      </c>
      <c r="K433" t="s">
        <v>184</v>
      </c>
      <c r="L433" t="s">
        <v>79</v>
      </c>
      <c r="M433" t="s">
        <v>52</v>
      </c>
      <c r="N433" t="s">
        <v>64</v>
      </c>
      <c r="O433" s="4">
        <v>0</v>
      </c>
      <c r="P433" s="4">
        <v>0</v>
      </c>
      <c r="Q433" s="3">
        <v>42035</v>
      </c>
      <c r="R433" t="s">
        <v>65</v>
      </c>
      <c r="S433" t="s">
        <v>74</v>
      </c>
      <c r="T433" t="s">
        <v>56</v>
      </c>
      <c r="U433" t="s">
        <v>109</v>
      </c>
      <c r="V433" t="s">
        <v>67</v>
      </c>
      <c r="W433" t="s">
        <v>86</v>
      </c>
      <c r="X433">
        <v>17</v>
      </c>
      <c r="Y433">
        <v>3</v>
      </c>
      <c r="Z433" t="s">
        <v>68</v>
      </c>
      <c r="AA433">
        <v>0</v>
      </c>
      <c r="AB433">
        <v>3</v>
      </c>
      <c r="AC433" t="s">
        <v>55</v>
      </c>
      <c r="AD433" s="5">
        <v>47080</v>
      </c>
      <c r="AE433" s="4">
        <v>4280</v>
      </c>
      <c r="AF433" s="5">
        <v>8560</v>
      </c>
      <c r="AG433" s="4">
        <v>34240</v>
      </c>
      <c r="AH433" t="s">
        <v>49</v>
      </c>
      <c r="AI433" s="6">
        <v>93</v>
      </c>
      <c r="AJ433">
        <v>2006</v>
      </c>
      <c r="AK433" t="s">
        <v>68</v>
      </c>
      <c r="AL433" t="str">
        <f t="shared" si="18"/>
        <v>High</v>
      </c>
      <c r="AM433" t="str">
        <f t="shared" si="19"/>
        <v>Afternoon</v>
      </c>
      <c r="AN433">
        <f t="shared" si="20"/>
        <v>2000</v>
      </c>
    </row>
    <row r="434" spans="1:40" x14ac:dyDescent="0.25">
      <c r="A434">
        <v>208</v>
      </c>
      <c r="B434">
        <v>36</v>
      </c>
      <c r="C434">
        <v>812025</v>
      </c>
      <c r="D434" s="3">
        <v>36695</v>
      </c>
      <c r="E434" t="s">
        <v>71</v>
      </c>
      <c r="F434" t="s">
        <v>38</v>
      </c>
      <c r="G434">
        <v>500</v>
      </c>
      <c r="H434">
        <v>1153.49</v>
      </c>
      <c r="I434" s="4">
        <v>0</v>
      </c>
      <c r="J434">
        <v>432711</v>
      </c>
      <c r="K434" t="s">
        <v>185</v>
      </c>
      <c r="L434" t="s">
        <v>79</v>
      </c>
      <c r="M434" t="s">
        <v>40</v>
      </c>
      <c r="N434" t="s">
        <v>53</v>
      </c>
      <c r="O434" s="4">
        <v>0</v>
      </c>
      <c r="P434" s="4">
        <v>0</v>
      </c>
      <c r="Q434" s="3">
        <v>42057</v>
      </c>
      <c r="R434" t="s">
        <v>65</v>
      </c>
      <c r="S434" t="s">
        <v>43</v>
      </c>
      <c r="T434" t="s">
        <v>89</v>
      </c>
      <c r="U434" t="s">
        <v>98</v>
      </c>
      <c r="V434" t="s">
        <v>46</v>
      </c>
      <c r="W434" t="s">
        <v>75</v>
      </c>
      <c r="X434">
        <v>16</v>
      </c>
      <c r="Y434">
        <v>3</v>
      </c>
      <c r="Z434" t="s">
        <v>48</v>
      </c>
      <c r="AA434">
        <v>1</v>
      </c>
      <c r="AB434">
        <v>0</v>
      </c>
      <c r="AC434" t="s">
        <v>48</v>
      </c>
      <c r="AD434" s="5">
        <v>50500</v>
      </c>
      <c r="AE434" s="4">
        <v>10100</v>
      </c>
      <c r="AF434" s="5">
        <v>5050</v>
      </c>
      <c r="AG434" s="4">
        <v>35350</v>
      </c>
      <c r="AH434" t="s">
        <v>81</v>
      </c>
      <c r="AI434" s="6" t="s">
        <v>121</v>
      </c>
      <c r="AJ434">
        <v>2004</v>
      </c>
      <c r="AK434" t="s">
        <v>68</v>
      </c>
      <c r="AL434" t="str">
        <f t="shared" si="18"/>
        <v>Low</v>
      </c>
      <c r="AM434" t="str">
        <f t="shared" si="19"/>
        <v>Afternoon</v>
      </c>
      <c r="AN434">
        <f t="shared" si="20"/>
        <v>2000</v>
      </c>
    </row>
    <row r="435" spans="1:40" x14ac:dyDescent="0.25">
      <c r="A435">
        <v>434</v>
      </c>
      <c r="B435">
        <v>57</v>
      </c>
      <c r="C435">
        <v>182450</v>
      </c>
      <c r="D435" s="3">
        <v>36700</v>
      </c>
      <c r="E435" t="s">
        <v>37</v>
      </c>
      <c r="F435" t="s">
        <v>78</v>
      </c>
      <c r="G435">
        <v>2000</v>
      </c>
      <c r="H435">
        <v>1422.95</v>
      </c>
      <c r="I435" s="4">
        <v>0</v>
      </c>
      <c r="J435">
        <v>608982</v>
      </c>
      <c r="K435" t="s">
        <v>185</v>
      </c>
      <c r="L435" t="s">
        <v>123</v>
      </c>
      <c r="M435" t="s">
        <v>115</v>
      </c>
      <c r="N435" t="s">
        <v>41</v>
      </c>
      <c r="O435" s="4">
        <v>0</v>
      </c>
      <c r="P435" s="4">
        <v>0</v>
      </c>
      <c r="Q435" s="3">
        <v>42021</v>
      </c>
      <c r="R435" t="s">
        <v>65</v>
      </c>
      <c r="S435" t="s">
        <v>66</v>
      </c>
      <c r="T435" t="s">
        <v>44</v>
      </c>
      <c r="U435" t="s">
        <v>98</v>
      </c>
      <c r="V435" t="s">
        <v>46</v>
      </c>
      <c r="W435" t="s">
        <v>47</v>
      </c>
      <c r="X435">
        <v>15</v>
      </c>
      <c r="Y435">
        <v>3</v>
      </c>
      <c r="Z435" t="s">
        <v>68</v>
      </c>
      <c r="AA435">
        <v>1</v>
      </c>
      <c r="AB435">
        <v>3</v>
      </c>
      <c r="AC435" t="s">
        <v>68</v>
      </c>
      <c r="AD435" s="5">
        <v>66240</v>
      </c>
      <c r="AE435" s="4">
        <v>11040</v>
      </c>
      <c r="AF435" s="5">
        <v>11040</v>
      </c>
      <c r="AG435" s="4">
        <v>44160</v>
      </c>
      <c r="AH435" t="s">
        <v>87</v>
      </c>
      <c r="AI435" s="6" t="s">
        <v>117</v>
      </c>
      <c r="AJ435">
        <v>2003</v>
      </c>
      <c r="AK435" t="s">
        <v>68</v>
      </c>
      <c r="AL435" t="str">
        <f t="shared" si="18"/>
        <v>High</v>
      </c>
      <c r="AM435" t="str">
        <f t="shared" si="19"/>
        <v>Afternoon</v>
      </c>
      <c r="AN435">
        <f t="shared" si="20"/>
        <v>2000</v>
      </c>
    </row>
    <row r="436" spans="1:40" x14ac:dyDescent="0.25">
      <c r="A436">
        <v>230</v>
      </c>
      <c r="B436">
        <v>44</v>
      </c>
      <c r="C436">
        <v>372891</v>
      </c>
      <c r="D436" s="3">
        <v>36703</v>
      </c>
      <c r="E436" t="s">
        <v>51</v>
      </c>
      <c r="F436" t="s">
        <v>38</v>
      </c>
      <c r="G436">
        <v>2000</v>
      </c>
      <c r="H436">
        <v>1009.37</v>
      </c>
      <c r="I436" s="4">
        <v>0</v>
      </c>
      <c r="J436">
        <v>442210</v>
      </c>
      <c r="K436" t="s">
        <v>184</v>
      </c>
      <c r="L436" t="s">
        <v>112</v>
      </c>
      <c r="M436" t="s">
        <v>85</v>
      </c>
      <c r="N436" t="s">
        <v>53</v>
      </c>
      <c r="O436" s="4">
        <v>45400</v>
      </c>
      <c r="P436" s="4">
        <v>-39400</v>
      </c>
      <c r="Q436" s="3">
        <v>42052</v>
      </c>
      <c r="R436" t="s">
        <v>42</v>
      </c>
      <c r="S436" t="s">
        <v>74</v>
      </c>
      <c r="T436" t="s">
        <v>89</v>
      </c>
      <c r="U436" t="s">
        <v>84</v>
      </c>
      <c r="V436" t="s">
        <v>46</v>
      </c>
      <c r="W436" t="s">
        <v>58</v>
      </c>
      <c r="X436">
        <v>19</v>
      </c>
      <c r="Y436">
        <v>1</v>
      </c>
      <c r="Z436" t="s">
        <v>68</v>
      </c>
      <c r="AA436">
        <v>0</v>
      </c>
      <c r="AB436">
        <v>2</v>
      </c>
      <c r="AC436" t="s">
        <v>48</v>
      </c>
      <c r="AD436" s="5">
        <v>74140</v>
      </c>
      <c r="AE436" s="4">
        <v>13480</v>
      </c>
      <c r="AF436" s="5">
        <v>13480</v>
      </c>
      <c r="AG436" s="4">
        <v>47180</v>
      </c>
      <c r="AH436" t="s">
        <v>132</v>
      </c>
      <c r="AI436" s="6" t="s">
        <v>139</v>
      </c>
      <c r="AJ436">
        <v>2015</v>
      </c>
      <c r="AK436" t="s">
        <v>68</v>
      </c>
      <c r="AL436" t="str">
        <f t="shared" si="18"/>
        <v>High</v>
      </c>
      <c r="AM436" t="str">
        <f t="shared" si="19"/>
        <v>Evening</v>
      </c>
      <c r="AN436">
        <f t="shared" si="20"/>
        <v>2000</v>
      </c>
    </row>
    <row r="437" spans="1:40" x14ac:dyDescent="0.25">
      <c r="A437">
        <v>468</v>
      </c>
      <c r="B437">
        <v>62</v>
      </c>
      <c r="C437">
        <v>586367</v>
      </c>
      <c r="D437" s="3">
        <v>36707</v>
      </c>
      <c r="E437" t="s">
        <v>71</v>
      </c>
      <c r="F437" t="s">
        <v>61</v>
      </c>
      <c r="G437">
        <v>500</v>
      </c>
      <c r="H437">
        <v>1011.92</v>
      </c>
      <c r="I437" s="4">
        <v>0</v>
      </c>
      <c r="J437">
        <v>468168</v>
      </c>
      <c r="K437" t="s">
        <v>185</v>
      </c>
      <c r="L437" t="s">
        <v>62</v>
      </c>
      <c r="M437" t="s">
        <v>52</v>
      </c>
      <c r="N437" t="s">
        <v>97</v>
      </c>
      <c r="O437" s="4">
        <v>0</v>
      </c>
      <c r="P437" s="4">
        <v>0</v>
      </c>
      <c r="Q437" s="3">
        <v>42050</v>
      </c>
      <c r="R437" t="s">
        <v>65</v>
      </c>
      <c r="S437" t="s">
        <v>66</v>
      </c>
      <c r="T437" t="s">
        <v>44</v>
      </c>
      <c r="U437" t="s">
        <v>84</v>
      </c>
      <c r="V437" t="s">
        <v>46</v>
      </c>
      <c r="W437" t="s">
        <v>58</v>
      </c>
      <c r="X437">
        <v>7</v>
      </c>
      <c r="Y437">
        <v>3</v>
      </c>
      <c r="Z437" t="s">
        <v>48</v>
      </c>
      <c r="AA437">
        <v>0</v>
      </c>
      <c r="AB437">
        <v>3</v>
      </c>
      <c r="AC437" t="s">
        <v>55</v>
      </c>
      <c r="AD437" s="5">
        <v>64350</v>
      </c>
      <c r="AE437" s="4">
        <v>7150</v>
      </c>
      <c r="AF437" s="5">
        <v>7150</v>
      </c>
      <c r="AG437" s="4">
        <v>50050</v>
      </c>
      <c r="AH437" t="s">
        <v>76</v>
      </c>
      <c r="AI437" s="6" t="s">
        <v>77</v>
      </c>
      <c r="AJ437">
        <v>2009</v>
      </c>
      <c r="AK437" t="s">
        <v>68</v>
      </c>
      <c r="AL437" t="str">
        <f t="shared" si="18"/>
        <v>Low</v>
      </c>
      <c r="AM437" t="str">
        <f t="shared" si="19"/>
        <v>Morning</v>
      </c>
      <c r="AN437">
        <f t="shared" si="20"/>
        <v>2000</v>
      </c>
    </row>
    <row r="438" spans="1:40" x14ac:dyDescent="0.25">
      <c r="A438">
        <v>143</v>
      </c>
      <c r="B438">
        <v>32</v>
      </c>
      <c r="C438">
        <v>111874</v>
      </c>
      <c r="D438" s="3">
        <v>36712</v>
      </c>
      <c r="E438" t="s">
        <v>71</v>
      </c>
      <c r="F438" t="s">
        <v>78</v>
      </c>
      <c r="G438">
        <v>1000</v>
      </c>
      <c r="H438">
        <v>1464.42</v>
      </c>
      <c r="I438" s="4">
        <v>0</v>
      </c>
      <c r="J438">
        <v>468986</v>
      </c>
      <c r="K438" t="s">
        <v>184</v>
      </c>
      <c r="L438" t="s">
        <v>106</v>
      </c>
      <c r="M438" t="s">
        <v>102</v>
      </c>
      <c r="N438" t="s">
        <v>41</v>
      </c>
      <c r="O438" s="4">
        <v>79900</v>
      </c>
      <c r="P438" s="4">
        <v>0</v>
      </c>
      <c r="Q438" s="3">
        <v>42019</v>
      </c>
      <c r="R438" t="s">
        <v>42</v>
      </c>
      <c r="S438" t="s">
        <v>66</v>
      </c>
      <c r="T438" t="s">
        <v>44</v>
      </c>
      <c r="U438" t="s">
        <v>109</v>
      </c>
      <c r="V438" t="s">
        <v>46</v>
      </c>
      <c r="W438" t="s">
        <v>86</v>
      </c>
      <c r="X438">
        <v>1</v>
      </c>
      <c r="Y438">
        <v>1</v>
      </c>
      <c r="Z438" t="s">
        <v>55</v>
      </c>
      <c r="AA438">
        <v>2</v>
      </c>
      <c r="AB438">
        <v>0</v>
      </c>
      <c r="AC438" t="s">
        <v>68</v>
      </c>
      <c r="AD438" s="5">
        <v>62260</v>
      </c>
      <c r="AE438" s="4">
        <v>5660</v>
      </c>
      <c r="AF438" s="5">
        <v>5660</v>
      </c>
      <c r="AG438" s="4">
        <v>50940</v>
      </c>
      <c r="AH438" t="s">
        <v>49</v>
      </c>
      <c r="AI438" s="6" t="s">
        <v>50</v>
      </c>
      <c r="AJ438">
        <v>1995</v>
      </c>
      <c r="AK438" t="s">
        <v>68</v>
      </c>
      <c r="AL438" t="str">
        <f t="shared" si="18"/>
        <v>Medium</v>
      </c>
      <c r="AM438" t="str">
        <f t="shared" si="19"/>
        <v>Night</v>
      </c>
      <c r="AN438">
        <f t="shared" si="20"/>
        <v>2000</v>
      </c>
    </row>
    <row r="439" spans="1:40" x14ac:dyDescent="0.25">
      <c r="A439">
        <v>140</v>
      </c>
      <c r="B439">
        <v>36</v>
      </c>
      <c r="C439">
        <v>117862</v>
      </c>
      <c r="D439" s="3">
        <v>36721</v>
      </c>
      <c r="E439" t="s">
        <v>37</v>
      </c>
      <c r="F439" t="s">
        <v>78</v>
      </c>
      <c r="G439">
        <v>2000</v>
      </c>
      <c r="H439">
        <v>979.26</v>
      </c>
      <c r="I439" s="4">
        <v>0</v>
      </c>
      <c r="J439">
        <v>436364</v>
      </c>
      <c r="K439" t="s">
        <v>184</v>
      </c>
      <c r="L439" t="s">
        <v>123</v>
      </c>
      <c r="M439" t="s">
        <v>115</v>
      </c>
      <c r="N439" t="s">
        <v>64</v>
      </c>
      <c r="O439" s="4">
        <v>0</v>
      </c>
      <c r="P439" s="4">
        <v>-67000</v>
      </c>
      <c r="Q439" s="3">
        <v>42064</v>
      </c>
      <c r="R439" t="s">
        <v>65</v>
      </c>
      <c r="S439" t="s">
        <v>74</v>
      </c>
      <c r="T439" t="s">
        <v>44</v>
      </c>
      <c r="U439" t="s">
        <v>84</v>
      </c>
      <c r="V439" t="s">
        <v>67</v>
      </c>
      <c r="W439" t="s">
        <v>58</v>
      </c>
      <c r="X439">
        <v>2</v>
      </c>
      <c r="Y439">
        <v>4</v>
      </c>
      <c r="Z439" t="s">
        <v>48</v>
      </c>
      <c r="AA439">
        <v>0</v>
      </c>
      <c r="AB439">
        <v>2</v>
      </c>
      <c r="AC439" t="s">
        <v>48</v>
      </c>
      <c r="AD439" s="5">
        <v>72800</v>
      </c>
      <c r="AE439" s="4">
        <v>14560</v>
      </c>
      <c r="AF439" s="5">
        <v>14560</v>
      </c>
      <c r="AG439" s="4">
        <v>43680</v>
      </c>
      <c r="AH439" t="s">
        <v>140</v>
      </c>
      <c r="AI439" s="6" t="s">
        <v>147</v>
      </c>
      <c r="AJ439">
        <v>1998</v>
      </c>
      <c r="AK439" t="s">
        <v>68</v>
      </c>
      <c r="AL439" t="str">
        <f t="shared" si="18"/>
        <v>High</v>
      </c>
      <c r="AM439" t="str">
        <f t="shared" si="19"/>
        <v>Night</v>
      </c>
      <c r="AN439">
        <f t="shared" si="20"/>
        <v>2000</v>
      </c>
    </row>
    <row r="440" spans="1:40" x14ac:dyDescent="0.25">
      <c r="A440">
        <v>141</v>
      </c>
      <c r="B440">
        <v>30</v>
      </c>
      <c r="C440">
        <v>556538</v>
      </c>
      <c r="D440" s="3">
        <v>36722</v>
      </c>
      <c r="E440" t="s">
        <v>71</v>
      </c>
      <c r="F440" t="s">
        <v>38</v>
      </c>
      <c r="G440">
        <v>1000</v>
      </c>
      <c r="H440">
        <v>1851.78</v>
      </c>
      <c r="I440" s="4">
        <v>0</v>
      </c>
      <c r="J440">
        <v>465248</v>
      </c>
      <c r="K440" t="s">
        <v>184</v>
      </c>
      <c r="L440" t="s">
        <v>106</v>
      </c>
      <c r="M440" t="s">
        <v>40</v>
      </c>
      <c r="N440" t="s">
        <v>53</v>
      </c>
      <c r="O440" s="4">
        <v>78800</v>
      </c>
      <c r="P440" s="4">
        <v>0</v>
      </c>
      <c r="Q440" s="3">
        <v>42044</v>
      </c>
      <c r="R440" t="s">
        <v>42</v>
      </c>
      <c r="S440" t="s">
        <v>74</v>
      </c>
      <c r="T440" t="s">
        <v>89</v>
      </c>
      <c r="U440" t="s">
        <v>84</v>
      </c>
      <c r="V440" t="s">
        <v>46</v>
      </c>
      <c r="W440" t="s">
        <v>58</v>
      </c>
      <c r="X440">
        <v>13</v>
      </c>
      <c r="Y440">
        <v>1</v>
      </c>
      <c r="Z440" t="s">
        <v>68</v>
      </c>
      <c r="AA440">
        <v>1</v>
      </c>
      <c r="AB440">
        <v>0</v>
      </c>
      <c r="AC440" t="s">
        <v>48</v>
      </c>
      <c r="AD440" s="5">
        <v>61740</v>
      </c>
      <c r="AE440" s="4">
        <v>6860</v>
      </c>
      <c r="AF440" s="5">
        <v>6860</v>
      </c>
      <c r="AG440" s="4">
        <v>48020</v>
      </c>
      <c r="AH440" t="s">
        <v>90</v>
      </c>
      <c r="AI440" s="6" t="s">
        <v>107</v>
      </c>
      <c r="AJ440">
        <v>2002</v>
      </c>
      <c r="AK440" t="s">
        <v>68</v>
      </c>
      <c r="AL440" t="str">
        <f t="shared" si="18"/>
        <v>Medium</v>
      </c>
      <c r="AM440" t="str">
        <f t="shared" si="19"/>
        <v>Afternoon</v>
      </c>
      <c r="AN440">
        <f t="shared" si="20"/>
        <v>2000</v>
      </c>
    </row>
    <row r="441" spans="1:40" x14ac:dyDescent="0.25">
      <c r="A441">
        <v>214</v>
      </c>
      <c r="B441">
        <v>40</v>
      </c>
      <c r="C441">
        <v>118236</v>
      </c>
      <c r="D441" s="3">
        <v>36753</v>
      </c>
      <c r="E441" t="s">
        <v>37</v>
      </c>
      <c r="F441" t="s">
        <v>61</v>
      </c>
      <c r="G441">
        <v>1000</v>
      </c>
      <c r="H441">
        <v>1648</v>
      </c>
      <c r="I441" s="4">
        <v>0</v>
      </c>
      <c r="J441">
        <v>608405</v>
      </c>
      <c r="K441" t="s">
        <v>185</v>
      </c>
      <c r="L441" t="s">
        <v>123</v>
      </c>
      <c r="M441" t="s">
        <v>115</v>
      </c>
      <c r="N441" t="s">
        <v>113</v>
      </c>
      <c r="O441" s="4">
        <v>57700</v>
      </c>
      <c r="P441" s="4">
        <v>-43500</v>
      </c>
      <c r="Q441" s="3">
        <v>42039</v>
      </c>
      <c r="R441" t="s">
        <v>42</v>
      </c>
      <c r="S441" t="s">
        <v>66</v>
      </c>
      <c r="T441" t="s">
        <v>89</v>
      </c>
      <c r="U441" t="s">
        <v>98</v>
      </c>
      <c r="V441" t="s">
        <v>93</v>
      </c>
      <c r="W441" t="s">
        <v>120</v>
      </c>
      <c r="X441">
        <v>17</v>
      </c>
      <c r="Y441">
        <v>1</v>
      </c>
      <c r="Z441" t="s">
        <v>68</v>
      </c>
      <c r="AA441">
        <v>1</v>
      </c>
      <c r="AB441">
        <v>0</v>
      </c>
      <c r="AC441" t="s">
        <v>48</v>
      </c>
      <c r="AD441" s="5">
        <v>44220</v>
      </c>
      <c r="AE441" s="4">
        <v>8040</v>
      </c>
      <c r="AF441" s="5">
        <v>4020</v>
      </c>
      <c r="AG441" s="4">
        <v>32160</v>
      </c>
      <c r="AH441" t="s">
        <v>81</v>
      </c>
      <c r="AI441" s="6" t="s">
        <v>116</v>
      </c>
      <c r="AJ441">
        <v>2000</v>
      </c>
      <c r="AK441" t="s">
        <v>68</v>
      </c>
      <c r="AL441" t="str">
        <f t="shared" si="18"/>
        <v>Medium</v>
      </c>
      <c r="AM441" t="str">
        <f t="shared" si="19"/>
        <v>Afternoon</v>
      </c>
      <c r="AN441">
        <f t="shared" si="20"/>
        <v>2000</v>
      </c>
    </row>
    <row r="442" spans="1:40" x14ac:dyDescent="0.25">
      <c r="A442">
        <v>115</v>
      </c>
      <c r="B442">
        <v>30</v>
      </c>
      <c r="C442">
        <v>903785</v>
      </c>
      <c r="D442" s="3">
        <v>36762</v>
      </c>
      <c r="E442" t="s">
        <v>37</v>
      </c>
      <c r="F442" t="s">
        <v>78</v>
      </c>
      <c r="G442">
        <v>500</v>
      </c>
      <c r="H442">
        <v>1757.21</v>
      </c>
      <c r="I442" s="4">
        <v>0</v>
      </c>
      <c r="J442">
        <v>477695</v>
      </c>
      <c r="K442" t="s">
        <v>185</v>
      </c>
      <c r="L442" t="s">
        <v>106</v>
      </c>
      <c r="M442" t="s">
        <v>85</v>
      </c>
      <c r="N442" t="s">
        <v>97</v>
      </c>
      <c r="O442" s="4">
        <v>46400</v>
      </c>
      <c r="P442" s="4">
        <v>0</v>
      </c>
      <c r="Q442" s="3">
        <v>42037</v>
      </c>
      <c r="R442" t="s">
        <v>65</v>
      </c>
      <c r="S442" t="s">
        <v>74</v>
      </c>
      <c r="T442" t="s">
        <v>56</v>
      </c>
      <c r="U442" t="s">
        <v>84</v>
      </c>
      <c r="V442" t="s">
        <v>67</v>
      </c>
      <c r="W442" t="s">
        <v>103</v>
      </c>
      <c r="X442">
        <v>12</v>
      </c>
      <c r="Y442">
        <v>3</v>
      </c>
      <c r="Z442" t="s">
        <v>68</v>
      </c>
      <c r="AA442">
        <v>1</v>
      </c>
      <c r="AB442">
        <v>0</v>
      </c>
      <c r="AC442" t="s">
        <v>48</v>
      </c>
      <c r="AD442" s="5">
        <v>49140</v>
      </c>
      <c r="AE442" s="4">
        <v>5460</v>
      </c>
      <c r="AF442" s="5">
        <v>5460</v>
      </c>
      <c r="AG442" s="4">
        <v>38220</v>
      </c>
      <c r="AH442" t="s">
        <v>104</v>
      </c>
      <c r="AI442" s="6" t="s">
        <v>105</v>
      </c>
      <c r="AJ442">
        <v>2007</v>
      </c>
      <c r="AK442" t="s">
        <v>68</v>
      </c>
      <c r="AL442" t="str">
        <f t="shared" si="18"/>
        <v>Low</v>
      </c>
      <c r="AM442" t="str">
        <f t="shared" si="19"/>
        <v>Afternoon</v>
      </c>
      <c r="AN442">
        <f t="shared" si="20"/>
        <v>2000</v>
      </c>
    </row>
    <row r="443" spans="1:40" x14ac:dyDescent="0.25">
      <c r="A443">
        <v>286</v>
      </c>
      <c r="B443">
        <v>41</v>
      </c>
      <c r="C443">
        <v>634499</v>
      </c>
      <c r="D443" s="3">
        <v>36764</v>
      </c>
      <c r="E443" t="s">
        <v>71</v>
      </c>
      <c r="F443" t="s">
        <v>38</v>
      </c>
      <c r="G443">
        <v>1000</v>
      </c>
      <c r="H443">
        <v>999.43</v>
      </c>
      <c r="I443" s="4">
        <v>0</v>
      </c>
      <c r="J443">
        <v>477947</v>
      </c>
      <c r="K443" t="s">
        <v>185</v>
      </c>
      <c r="L443" t="s">
        <v>112</v>
      </c>
      <c r="M443" t="s">
        <v>85</v>
      </c>
      <c r="N443" t="s">
        <v>97</v>
      </c>
      <c r="O443" s="4">
        <v>25800</v>
      </c>
      <c r="P443" s="4">
        <v>0</v>
      </c>
      <c r="Q443" s="3">
        <v>42005</v>
      </c>
      <c r="R443" t="s">
        <v>54</v>
      </c>
      <c r="S443" t="s">
        <v>55</v>
      </c>
      <c r="T443" t="s">
        <v>142</v>
      </c>
      <c r="U443" t="s">
        <v>45</v>
      </c>
      <c r="V443" t="s">
        <v>93</v>
      </c>
      <c r="W443" t="s">
        <v>103</v>
      </c>
      <c r="X443">
        <v>3</v>
      </c>
      <c r="Y443">
        <v>1</v>
      </c>
      <c r="Z443" t="s">
        <v>48</v>
      </c>
      <c r="AA443">
        <v>2</v>
      </c>
      <c r="AB443">
        <v>0</v>
      </c>
      <c r="AC443" t="s">
        <v>55</v>
      </c>
      <c r="AD443" s="5">
        <v>4100</v>
      </c>
      <c r="AE443" s="4">
        <v>820</v>
      </c>
      <c r="AF443" s="5">
        <v>410</v>
      </c>
      <c r="AG443" s="4">
        <v>2870</v>
      </c>
      <c r="AH443" t="s">
        <v>76</v>
      </c>
      <c r="AI443" s="6" t="s">
        <v>149</v>
      </c>
      <c r="AJ443">
        <v>2009</v>
      </c>
      <c r="AK443" t="s">
        <v>68</v>
      </c>
      <c r="AL443" t="str">
        <f t="shared" si="18"/>
        <v>Medium</v>
      </c>
      <c r="AM443" t="str">
        <f t="shared" si="19"/>
        <v>Night</v>
      </c>
      <c r="AN443">
        <f t="shared" si="20"/>
        <v>2000</v>
      </c>
    </row>
    <row r="444" spans="1:40" x14ac:dyDescent="0.25">
      <c r="A444">
        <v>283</v>
      </c>
      <c r="B444">
        <v>46</v>
      </c>
      <c r="C444">
        <v>487356</v>
      </c>
      <c r="D444" s="3">
        <v>36768</v>
      </c>
      <c r="E444" t="s">
        <v>71</v>
      </c>
      <c r="F444" t="s">
        <v>78</v>
      </c>
      <c r="G444">
        <v>2000</v>
      </c>
      <c r="H444">
        <v>1313.33</v>
      </c>
      <c r="I444" s="4">
        <v>0</v>
      </c>
      <c r="J444">
        <v>455332</v>
      </c>
      <c r="K444" t="s">
        <v>184</v>
      </c>
      <c r="L444" t="s">
        <v>62</v>
      </c>
      <c r="M444" t="s">
        <v>115</v>
      </c>
      <c r="N444" t="s">
        <v>41</v>
      </c>
      <c r="O444" s="4">
        <v>53500</v>
      </c>
      <c r="P444" s="4">
        <v>-73600</v>
      </c>
      <c r="Q444" s="3">
        <v>42013</v>
      </c>
      <c r="R444" t="s">
        <v>65</v>
      </c>
      <c r="S444" t="s">
        <v>74</v>
      </c>
      <c r="T444" t="s">
        <v>44</v>
      </c>
      <c r="U444" t="s">
        <v>109</v>
      </c>
      <c r="V444" t="s">
        <v>67</v>
      </c>
      <c r="W444" t="s">
        <v>58</v>
      </c>
      <c r="X444">
        <v>3</v>
      </c>
      <c r="Y444">
        <v>3</v>
      </c>
      <c r="Z444" t="s">
        <v>55</v>
      </c>
      <c r="AA444">
        <v>1</v>
      </c>
      <c r="AB444">
        <v>3</v>
      </c>
      <c r="AC444" t="s">
        <v>68</v>
      </c>
      <c r="AD444" s="5">
        <v>77660</v>
      </c>
      <c r="AE444" s="4">
        <v>7060</v>
      </c>
      <c r="AF444" s="5">
        <v>14120</v>
      </c>
      <c r="AG444" s="4">
        <v>56480</v>
      </c>
      <c r="AH444" t="s">
        <v>87</v>
      </c>
      <c r="AI444" s="6" t="s">
        <v>117</v>
      </c>
      <c r="AJ444">
        <v>2004</v>
      </c>
      <c r="AK444" t="s">
        <v>48</v>
      </c>
      <c r="AL444" t="str">
        <f t="shared" si="18"/>
        <v>High</v>
      </c>
      <c r="AM444" t="str">
        <f t="shared" si="19"/>
        <v>Night</v>
      </c>
      <c r="AN444">
        <f t="shared" si="20"/>
        <v>2000</v>
      </c>
    </row>
    <row r="445" spans="1:40" x14ac:dyDescent="0.25">
      <c r="A445">
        <v>134</v>
      </c>
      <c r="B445">
        <v>29</v>
      </c>
      <c r="C445">
        <v>687698</v>
      </c>
      <c r="D445" s="3">
        <v>36775</v>
      </c>
      <c r="E445" t="s">
        <v>37</v>
      </c>
      <c r="F445" t="s">
        <v>61</v>
      </c>
      <c r="G445">
        <v>2000</v>
      </c>
      <c r="H445">
        <v>1413.14</v>
      </c>
      <c r="I445" s="4">
        <v>5000000</v>
      </c>
      <c r="J445">
        <v>430632</v>
      </c>
      <c r="K445" t="s">
        <v>184</v>
      </c>
      <c r="L445" t="s">
        <v>62</v>
      </c>
      <c r="M445" t="s">
        <v>63</v>
      </c>
      <c r="N445" t="s">
        <v>64</v>
      </c>
      <c r="O445" s="4">
        <v>35100</v>
      </c>
      <c r="P445" s="4">
        <v>0</v>
      </c>
      <c r="Q445" s="3">
        <v>42057</v>
      </c>
      <c r="R445" t="s">
        <v>65</v>
      </c>
      <c r="S445" t="s">
        <v>66</v>
      </c>
      <c r="T445" t="s">
        <v>56</v>
      </c>
      <c r="U445" t="s">
        <v>45</v>
      </c>
      <c r="V445" t="s">
        <v>67</v>
      </c>
      <c r="W445" t="s">
        <v>47</v>
      </c>
      <c r="X445">
        <v>7</v>
      </c>
      <c r="Y445">
        <v>3</v>
      </c>
      <c r="Z445" t="s">
        <v>68</v>
      </c>
      <c r="AA445">
        <v>2</v>
      </c>
      <c r="AB445">
        <v>3</v>
      </c>
      <c r="AC445" t="s">
        <v>68</v>
      </c>
      <c r="AD445" s="5">
        <v>34650</v>
      </c>
      <c r="AE445" s="4">
        <v>7700</v>
      </c>
      <c r="AF445" s="5">
        <v>3850</v>
      </c>
      <c r="AG445" s="4">
        <v>23100</v>
      </c>
      <c r="AH445" t="s">
        <v>69</v>
      </c>
      <c r="AI445" s="6" t="s">
        <v>70</v>
      </c>
      <c r="AJ445">
        <v>2007</v>
      </c>
      <c r="AK445" t="s">
        <v>68</v>
      </c>
      <c r="AL445" t="str">
        <f t="shared" si="18"/>
        <v>High</v>
      </c>
      <c r="AM445" t="str">
        <f t="shared" si="19"/>
        <v>Morning</v>
      </c>
      <c r="AN445">
        <f t="shared" si="20"/>
        <v>2000</v>
      </c>
    </row>
    <row r="446" spans="1:40" x14ac:dyDescent="0.25">
      <c r="A446">
        <v>261</v>
      </c>
      <c r="B446">
        <v>46</v>
      </c>
      <c r="C446">
        <v>156636</v>
      </c>
      <c r="D446" s="3">
        <v>36779</v>
      </c>
      <c r="E446" t="s">
        <v>51</v>
      </c>
      <c r="F446" t="s">
        <v>61</v>
      </c>
      <c r="G446">
        <v>1000</v>
      </c>
      <c r="H446">
        <v>870.55</v>
      </c>
      <c r="I446" s="4">
        <v>0</v>
      </c>
      <c r="J446">
        <v>465631</v>
      </c>
      <c r="K446" t="s">
        <v>185</v>
      </c>
      <c r="L446" t="s">
        <v>62</v>
      </c>
      <c r="M446" t="s">
        <v>85</v>
      </c>
      <c r="N446" t="s">
        <v>73</v>
      </c>
      <c r="O446" s="4">
        <v>0</v>
      </c>
      <c r="P446" s="4">
        <v>-49400</v>
      </c>
      <c r="Q446" s="3">
        <v>42031</v>
      </c>
      <c r="R446" t="s">
        <v>42</v>
      </c>
      <c r="S446" t="s">
        <v>66</v>
      </c>
      <c r="T446" t="s">
        <v>56</v>
      </c>
      <c r="U446" t="s">
        <v>98</v>
      </c>
      <c r="V446" t="s">
        <v>46</v>
      </c>
      <c r="W446" t="s">
        <v>86</v>
      </c>
      <c r="X446">
        <v>19</v>
      </c>
      <c r="Y446">
        <v>1</v>
      </c>
      <c r="Z446" t="s">
        <v>55</v>
      </c>
      <c r="AA446">
        <v>0</v>
      </c>
      <c r="AB446">
        <v>3</v>
      </c>
      <c r="AC446" t="s">
        <v>55</v>
      </c>
      <c r="AD446" s="5">
        <v>80280</v>
      </c>
      <c r="AE446" s="4">
        <v>13380</v>
      </c>
      <c r="AF446" s="5">
        <v>13380</v>
      </c>
      <c r="AG446" s="4">
        <v>53520</v>
      </c>
      <c r="AH446" t="s">
        <v>76</v>
      </c>
      <c r="AI446" s="6" t="s">
        <v>77</v>
      </c>
      <c r="AJ446">
        <v>2013</v>
      </c>
      <c r="AK446" t="s">
        <v>68</v>
      </c>
      <c r="AL446" t="str">
        <f t="shared" si="18"/>
        <v>Medium</v>
      </c>
      <c r="AM446" t="str">
        <f t="shared" si="19"/>
        <v>Evening</v>
      </c>
      <c r="AN446">
        <f t="shared" si="20"/>
        <v>2000</v>
      </c>
    </row>
    <row r="447" spans="1:40" x14ac:dyDescent="0.25">
      <c r="A447">
        <v>207</v>
      </c>
      <c r="B447">
        <v>42</v>
      </c>
      <c r="C447">
        <v>918629</v>
      </c>
      <c r="D447" s="3">
        <v>36802</v>
      </c>
      <c r="E447" t="s">
        <v>71</v>
      </c>
      <c r="F447" t="s">
        <v>38</v>
      </c>
      <c r="G447">
        <v>2000</v>
      </c>
      <c r="H447">
        <v>1322.78</v>
      </c>
      <c r="I447" s="4">
        <v>0</v>
      </c>
      <c r="J447">
        <v>453277</v>
      </c>
      <c r="K447" t="s">
        <v>185</v>
      </c>
      <c r="L447" t="s">
        <v>62</v>
      </c>
      <c r="M447" t="s">
        <v>134</v>
      </c>
      <c r="N447" t="s">
        <v>64</v>
      </c>
      <c r="O447" s="4">
        <v>55200</v>
      </c>
      <c r="P447" s="4">
        <v>0</v>
      </c>
      <c r="Q447" s="3">
        <v>42063</v>
      </c>
      <c r="R447" t="s">
        <v>110</v>
      </c>
      <c r="S447" t="s">
        <v>55</v>
      </c>
      <c r="T447" t="s">
        <v>142</v>
      </c>
      <c r="U447" t="s">
        <v>80</v>
      </c>
      <c r="V447" t="s">
        <v>93</v>
      </c>
      <c r="W447" t="s">
        <v>86</v>
      </c>
      <c r="X447">
        <v>9</v>
      </c>
      <c r="Y447">
        <v>1</v>
      </c>
      <c r="Z447" t="s">
        <v>68</v>
      </c>
      <c r="AA447">
        <v>0</v>
      </c>
      <c r="AB447">
        <v>1</v>
      </c>
      <c r="AC447" t="s">
        <v>68</v>
      </c>
      <c r="AD447" s="5">
        <v>5900</v>
      </c>
      <c r="AE447" s="4">
        <v>590</v>
      </c>
      <c r="AF447" s="5">
        <v>590</v>
      </c>
      <c r="AG447" s="4">
        <v>4720</v>
      </c>
      <c r="AH447" t="s">
        <v>132</v>
      </c>
      <c r="AI447" s="6" t="s">
        <v>139</v>
      </c>
      <c r="AJ447">
        <v>2007</v>
      </c>
      <c r="AK447" t="s">
        <v>68</v>
      </c>
      <c r="AL447" t="str">
        <f t="shared" si="18"/>
        <v>High</v>
      </c>
      <c r="AM447" t="str">
        <f t="shared" si="19"/>
        <v>Morning</v>
      </c>
      <c r="AN447">
        <f t="shared" si="20"/>
        <v>2000</v>
      </c>
    </row>
    <row r="448" spans="1:40" x14ac:dyDescent="0.25">
      <c r="A448">
        <v>50</v>
      </c>
      <c r="B448">
        <v>44</v>
      </c>
      <c r="C448">
        <v>525862</v>
      </c>
      <c r="D448" s="3">
        <v>36817</v>
      </c>
      <c r="E448" t="s">
        <v>37</v>
      </c>
      <c r="F448" t="s">
        <v>38</v>
      </c>
      <c r="G448">
        <v>2000</v>
      </c>
      <c r="H448">
        <v>1188.51</v>
      </c>
      <c r="I448" s="4">
        <v>0</v>
      </c>
      <c r="J448">
        <v>447469</v>
      </c>
      <c r="K448" t="s">
        <v>185</v>
      </c>
      <c r="L448" t="s">
        <v>112</v>
      </c>
      <c r="M448" t="s">
        <v>122</v>
      </c>
      <c r="N448" t="s">
        <v>73</v>
      </c>
      <c r="O448" s="4">
        <v>0</v>
      </c>
      <c r="P448" s="4">
        <v>-65800</v>
      </c>
      <c r="Q448" s="3">
        <v>42012</v>
      </c>
      <c r="R448" t="s">
        <v>65</v>
      </c>
      <c r="S448" t="s">
        <v>74</v>
      </c>
      <c r="T448" t="s">
        <v>89</v>
      </c>
      <c r="U448" t="s">
        <v>45</v>
      </c>
      <c r="V448" t="s">
        <v>67</v>
      </c>
      <c r="W448" t="s">
        <v>103</v>
      </c>
      <c r="X448">
        <v>15</v>
      </c>
      <c r="Y448">
        <v>3</v>
      </c>
      <c r="Z448" t="s">
        <v>55</v>
      </c>
      <c r="AA448">
        <v>1</v>
      </c>
      <c r="AB448">
        <v>2</v>
      </c>
      <c r="AC448" t="s">
        <v>68</v>
      </c>
      <c r="AD448" s="5">
        <v>61100</v>
      </c>
      <c r="AE448" s="4">
        <v>6110</v>
      </c>
      <c r="AF448" s="5">
        <v>12220</v>
      </c>
      <c r="AG448" s="4">
        <v>42770</v>
      </c>
      <c r="AH448" t="s">
        <v>69</v>
      </c>
      <c r="AI448" s="6" t="s">
        <v>114</v>
      </c>
      <c r="AJ448">
        <v>2008</v>
      </c>
      <c r="AK448" t="s">
        <v>68</v>
      </c>
      <c r="AL448" t="str">
        <f t="shared" si="18"/>
        <v>High</v>
      </c>
      <c r="AM448" t="str">
        <f t="shared" si="19"/>
        <v>Afternoon</v>
      </c>
      <c r="AN448">
        <f t="shared" si="20"/>
        <v>2000</v>
      </c>
    </row>
    <row r="449" spans="1:40" x14ac:dyDescent="0.25">
      <c r="A449">
        <v>79</v>
      </c>
      <c r="B449">
        <v>25</v>
      </c>
      <c r="C449">
        <v>732169</v>
      </c>
      <c r="D449" s="3">
        <v>36835</v>
      </c>
      <c r="E449" t="s">
        <v>37</v>
      </c>
      <c r="F449" t="s">
        <v>78</v>
      </c>
      <c r="G449">
        <v>500</v>
      </c>
      <c r="H449">
        <v>1863.04</v>
      </c>
      <c r="I449" s="4">
        <v>0</v>
      </c>
      <c r="J449">
        <v>462698</v>
      </c>
      <c r="K449" t="s">
        <v>184</v>
      </c>
      <c r="L449" t="s">
        <v>79</v>
      </c>
      <c r="M449" t="s">
        <v>96</v>
      </c>
      <c r="N449" t="s">
        <v>113</v>
      </c>
      <c r="O449" s="4">
        <v>53400</v>
      </c>
      <c r="P449" s="4">
        <v>-35200</v>
      </c>
      <c r="Q449" s="3">
        <v>42048</v>
      </c>
      <c r="R449" t="s">
        <v>42</v>
      </c>
      <c r="S449" t="s">
        <v>74</v>
      </c>
      <c r="T449" t="s">
        <v>89</v>
      </c>
      <c r="U449" t="s">
        <v>84</v>
      </c>
      <c r="V449" t="s">
        <v>57</v>
      </c>
      <c r="W449" t="s">
        <v>103</v>
      </c>
      <c r="X449">
        <v>0</v>
      </c>
      <c r="Y449">
        <v>1</v>
      </c>
      <c r="Z449" t="s">
        <v>68</v>
      </c>
      <c r="AA449">
        <v>2</v>
      </c>
      <c r="AB449">
        <v>1</v>
      </c>
      <c r="AC449" t="s">
        <v>55</v>
      </c>
      <c r="AD449" s="5">
        <v>67800</v>
      </c>
      <c r="AE449" s="4">
        <v>13560</v>
      </c>
      <c r="AF449" s="5">
        <v>6780</v>
      </c>
      <c r="AG449" s="4">
        <v>47460</v>
      </c>
      <c r="AH449" t="s">
        <v>59</v>
      </c>
      <c r="AI449" s="6" t="s">
        <v>135</v>
      </c>
      <c r="AJ449">
        <v>1995</v>
      </c>
      <c r="AK449" t="s">
        <v>68</v>
      </c>
      <c r="AL449" t="str">
        <f t="shared" si="18"/>
        <v>Low</v>
      </c>
      <c r="AM449" t="str">
        <f t="shared" si="19"/>
        <v>Night</v>
      </c>
      <c r="AN449">
        <f t="shared" si="20"/>
        <v>2000</v>
      </c>
    </row>
    <row r="450" spans="1:40" x14ac:dyDescent="0.25">
      <c r="A450">
        <v>204</v>
      </c>
      <c r="B450">
        <v>38</v>
      </c>
      <c r="C450">
        <v>420815</v>
      </c>
      <c r="D450" s="3">
        <v>36845</v>
      </c>
      <c r="E450" t="s">
        <v>71</v>
      </c>
      <c r="F450" t="s">
        <v>61</v>
      </c>
      <c r="G450">
        <v>2000</v>
      </c>
      <c r="H450">
        <v>1124.47</v>
      </c>
      <c r="I450" s="4">
        <v>0</v>
      </c>
      <c r="J450">
        <v>616161</v>
      </c>
      <c r="K450" t="s">
        <v>184</v>
      </c>
      <c r="L450" t="s">
        <v>39</v>
      </c>
      <c r="M450" t="s">
        <v>83</v>
      </c>
      <c r="N450" t="s">
        <v>97</v>
      </c>
      <c r="O450" s="4">
        <v>0</v>
      </c>
      <c r="P450" s="4">
        <v>-45100</v>
      </c>
      <c r="Q450" s="3">
        <v>42049</v>
      </c>
      <c r="R450" t="s">
        <v>42</v>
      </c>
      <c r="S450" t="s">
        <v>43</v>
      </c>
      <c r="T450" t="s">
        <v>89</v>
      </c>
      <c r="U450" t="s">
        <v>109</v>
      </c>
      <c r="V450" t="s">
        <v>46</v>
      </c>
      <c r="W450" t="s">
        <v>120</v>
      </c>
      <c r="X450">
        <v>5</v>
      </c>
      <c r="Y450">
        <v>1</v>
      </c>
      <c r="Z450" t="s">
        <v>68</v>
      </c>
      <c r="AA450">
        <v>0</v>
      </c>
      <c r="AB450">
        <v>1</v>
      </c>
      <c r="AC450" t="s">
        <v>55</v>
      </c>
      <c r="AD450" s="5">
        <v>90530</v>
      </c>
      <c r="AE450" s="4">
        <v>16460</v>
      </c>
      <c r="AF450" s="5">
        <v>16460</v>
      </c>
      <c r="AG450" s="4">
        <v>57610</v>
      </c>
      <c r="AH450" t="s">
        <v>104</v>
      </c>
      <c r="AI450" s="6" t="s">
        <v>105</v>
      </c>
      <c r="AJ450">
        <v>2003</v>
      </c>
      <c r="AK450" t="s">
        <v>68</v>
      </c>
      <c r="AL450" t="str">
        <f t="shared" ref="AL450:AL513" si="21">IF(G450 &lt;= 1000, IF(G450 &lt;= 500, "Low", "Medium"), "High")</f>
        <v>High</v>
      </c>
      <c r="AM450" t="str">
        <f t="shared" ref="AM450:AM513" si="22">IF(X450 &lt; 6, "Night", IF(X450 &lt; 12, "Morning", IF(X450 &lt; 18, "Afternoon", "Evening")))</f>
        <v>Night</v>
      </c>
      <c r="AN450">
        <f t="shared" ref="AN450:AN513" si="23">YEAR(D450)</f>
        <v>2000</v>
      </c>
    </row>
    <row r="451" spans="1:40" x14ac:dyDescent="0.25">
      <c r="A451">
        <v>398</v>
      </c>
      <c r="B451">
        <v>58</v>
      </c>
      <c r="C451">
        <v>515050</v>
      </c>
      <c r="D451" s="3">
        <v>36846</v>
      </c>
      <c r="E451" t="s">
        <v>37</v>
      </c>
      <c r="F451" t="s">
        <v>61</v>
      </c>
      <c r="G451">
        <v>500</v>
      </c>
      <c r="H451">
        <v>990.98</v>
      </c>
      <c r="I451" s="4">
        <v>0</v>
      </c>
      <c r="J451">
        <v>469429</v>
      </c>
      <c r="K451" t="s">
        <v>184</v>
      </c>
      <c r="L451" t="s">
        <v>79</v>
      </c>
      <c r="M451" t="s">
        <v>102</v>
      </c>
      <c r="N451" t="s">
        <v>97</v>
      </c>
      <c r="O451" s="4">
        <v>0</v>
      </c>
      <c r="P451" s="4">
        <v>-57900</v>
      </c>
      <c r="Q451" s="3">
        <v>42037</v>
      </c>
      <c r="R451" t="s">
        <v>42</v>
      </c>
      <c r="S451" t="s">
        <v>74</v>
      </c>
      <c r="T451" t="s">
        <v>44</v>
      </c>
      <c r="U451" t="s">
        <v>45</v>
      </c>
      <c r="V451" t="s">
        <v>99</v>
      </c>
      <c r="W451" t="s">
        <v>120</v>
      </c>
      <c r="X451">
        <v>18</v>
      </c>
      <c r="Y451">
        <v>1</v>
      </c>
      <c r="Z451" t="s">
        <v>48</v>
      </c>
      <c r="AA451">
        <v>2</v>
      </c>
      <c r="AB451">
        <v>1</v>
      </c>
      <c r="AC451" t="s">
        <v>55</v>
      </c>
      <c r="AD451" s="5">
        <v>99320</v>
      </c>
      <c r="AE451" s="4">
        <v>7640</v>
      </c>
      <c r="AF451" s="5">
        <v>15280</v>
      </c>
      <c r="AG451" s="4">
        <v>76400</v>
      </c>
      <c r="AH451" t="s">
        <v>81</v>
      </c>
      <c r="AI451" s="6" t="s">
        <v>121</v>
      </c>
      <c r="AJ451">
        <v>2002</v>
      </c>
      <c r="AK451" t="s">
        <v>48</v>
      </c>
      <c r="AL451" t="str">
        <f t="shared" si="21"/>
        <v>Low</v>
      </c>
      <c r="AM451" t="str">
        <f t="shared" si="22"/>
        <v>Evening</v>
      </c>
      <c r="AN451">
        <f t="shared" si="23"/>
        <v>2000</v>
      </c>
    </row>
    <row r="452" spans="1:40" x14ac:dyDescent="0.25">
      <c r="A452">
        <v>225</v>
      </c>
      <c r="B452">
        <v>37</v>
      </c>
      <c r="C452">
        <v>373600</v>
      </c>
      <c r="D452" s="3">
        <v>36861</v>
      </c>
      <c r="E452" t="s">
        <v>37</v>
      </c>
      <c r="F452" t="s">
        <v>61</v>
      </c>
      <c r="G452">
        <v>1000</v>
      </c>
      <c r="H452">
        <v>1217.8399999999999</v>
      </c>
      <c r="I452" s="4">
        <v>5000000</v>
      </c>
      <c r="J452">
        <v>443462</v>
      </c>
      <c r="K452" t="s">
        <v>184</v>
      </c>
      <c r="L452" t="s">
        <v>106</v>
      </c>
      <c r="M452" t="s">
        <v>134</v>
      </c>
      <c r="N452" t="s">
        <v>113</v>
      </c>
      <c r="O452" s="4">
        <v>49600</v>
      </c>
      <c r="P452" s="4">
        <v>0</v>
      </c>
      <c r="Q452" s="3">
        <v>42042</v>
      </c>
      <c r="R452" t="s">
        <v>65</v>
      </c>
      <c r="S452" t="s">
        <v>74</v>
      </c>
      <c r="T452" t="s">
        <v>56</v>
      </c>
      <c r="U452" t="s">
        <v>84</v>
      </c>
      <c r="V452" t="s">
        <v>93</v>
      </c>
      <c r="W452" t="s">
        <v>120</v>
      </c>
      <c r="X452">
        <v>19</v>
      </c>
      <c r="Y452">
        <v>3</v>
      </c>
      <c r="Z452" t="s">
        <v>55</v>
      </c>
      <c r="AA452">
        <v>2</v>
      </c>
      <c r="AB452">
        <v>2</v>
      </c>
      <c r="AC452" t="s">
        <v>68</v>
      </c>
      <c r="AD452" s="5">
        <v>57600</v>
      </c>
      <c r="AE452" s="4">
        <v>9600</v>
      </c>
      <c r="AF452" s="5">
        <v>9600</v>
      </c>
      <c r="AG452" s="4">
        <v>38400</v>
      </c>
      <c r="AH452" t="s">
        <v>143</v>
      </c>
      <c r="AI452" s="6" t="s">
        <v>144</v>
      </c>
      <c r="AJ452">
        <v>2015</v>
      </c>
      <c r="AK452" t="s">
        <v>68</v>
      </c>
      <c r="AL452" t="str">
        <f t="shared" si="21"/>
        <v>Medium</v>
      </c>
      <c r="AM452" t="str">
        <f t="shared" si="22"/>
        <v>Evening</v>
      </c>
      <c r="AN452">
        <f t="shared" si="23"/>
        <v>2000</v>
      </c>
    </row>
    <row r="453" spans="1:40" x14ac:dyDescent="0.25">
      <c r="A453">
        <v>136</v>
      </c>
      <c r="B453">
        <v>32</v>
      </c>
      <c r="C453">
        <v>686522</v>
      </c>
      <c r="D453" s="3">
        <v>36887</v>
      </c>
      <c r="E453" t="s">
        <v>51</v>
      </c>
      <c r="F453" t="s">
        <v>61</v>
      </c>
      <c r="G453">
        <v>500</v>
      </c>
      <c r="H453">
        <v>1169.6199999999999</v>
      </c>
      <c r="I453" s="4">
        <v>0</v>
      </c>
      <c r="J453">
        <v>458143</v>
      </c>
      <c r="K453" t="s">
        <v>184</v>
      </c>
      <c r="L453" t="s">
        <v>123</v>
      </c>
      <c r="M453" t="s">
        <v>63</v>
      </c>
      <c r="N453" t="s">
        <v>113</v>
      </c>
      <c r="O453" s="4">
        <v>0</v>
      </c>
      <c r="P453" s="4">
        <v>0</v>
      </c>
      <c r="Q453" s="3">
        <v>42039</v>
      </c>
      <c r="R453" t="s">
        <v>42</v>
      </c>
      <c r="S453" t="s">
        <v>43</v>
      </c>
      <c r="T453" t="s">
        <v>44</v>
      </c>
      <c r="U453" t="s">
        <v>45</v>
      </c>
      <c r="V453" t="s">
        <v>46</v>
      </c>
      <c r="W453" t="s">
        <v>75</v>
      </c>
      <c r="X453">
        <v>6</v>
      </c>
      <c r="Y453">
        <v>1</v>
      </c>
      <c r="Z453" t="s">
        <v>48</v>
      </c>
      <c r="AA453">
        <v>0</v>
      </c>
      <c r="AB453">
        <v>0</v>
      </c>
      <c r="AC453" t="s">
        <v>68</v>
      </c>
      <c r="AD453" s="5">
        <v>55000</v>
      </c>
      <c r="AE453" s="4">
        <v>10000</v>
      </c>
      <c r="AF453" s="5">
        <v>10000</v>
      </c>
      <c r="AG453" s="4">
        <v>35000</v>
      </c>
      <c r="AH453" t="s">
        <v>94</v>
      </c>
      <c r="AI453" s="6" t="s">
        <v>95</v>
      </c>
      <c r="AJ453">
        <v>2008</v>
      </c>
      <c r="AK453" t="s">
        <v>48</v>
      </c>
      <c r="AL453" t="str">
        <f t="shared" si="21"/>
        <v>Low</v>
      </c>
      <c r="AM453" t="str">
        <f t="shared" si="22"/>
        <v>Morning</v>
      </c>
      <c r="AN453">
        <f t="shared" si="23"/>
        <v>2000</v>
      </c>
    </row>
    <row r="454" spans="1:40" x14ac:dyDescent="0.25">
      <c r="A454">
        <v>233</v>
      </c>
      <c r="B454">
        <v>39</v>
      </c>
      <c r="C454">
        <v>728839</v>
      </c>
      <c r="D454" s="3">
        <v>36893</v>
      </c>
      <c r="E454" t="s">
        <v>37</v>
      </c>
      <c r="F454" t="s">
        <v>78</v>
      </c>
      <c r="G454">
        <v>2000</v>
      </c>
      <c r="H454">
        <v>1524.18</v>
      </c>
      <c r="I454" s="4">
        <v>0</v>
      </c>
      <c r="J454">
        <v>605220</v>
      </c>
      <c r="K454" t="s">
        <v>185</v>
      </c>
      <c r="L454" t="s">
        <v>123</v>
      </c>
      <c r="M454" t="s">
        <v>40</v>
      </c>
      <c r="N454" t="s">
        <v>73</v>
      </c>
      <c r="O454" s="4">
        <v>0</v>
      </c>
      <c r="P454" s="4">
        <v>0</v>
      </c>
      <c r="Q454" s="3">
        <v>42012</v>
      </c>
      <c r="R454" t="s">
        <v>65</v>
      </c>
      <c r="S454" t="s">
        <v>66</v>
      </c>
      <c r="T454" t="s">
        <v>56</v>
      </c>
      <c r="U454" t="s">
        <v>84</v>
      </c>
      <c r="V454" t="s">
        <v>46</v>
      </c>
      <c r="W454" t="s">
        <v>120</v>
      </c>
      <c r="X454">
        <v>20</v>
      </c>
      <c r="Y454">
        <v>3</v>
      </c>
      <c r="Z454" t="s">
        <v>55</v>
      </c>
      <c r="AA454">
        <v>1</v>
      </c>
      <c r="AB454">
        <v>0</v>
      </c>
      <c r="AC454" t="s">
        <v>48</v>
      </c>
      <c r="AD454" s="5">
        <v>48870</v>
      </c>
      <c r="AE454" s="4">
        <v>5430</v>
      </c>
      <c r="AF454" s="5">
        <v>5430</v>
      </c>
      <c r="AG454" s="4">
        <v>38010</v>
      </c>
      <c r="AH454" t="s">
        <v>49</v>
      </c>
      <c r="AI454" s="6">
        <v>95</v>
      </c>
      <c r="AJ454">
        <v>1999</v>
      </c>
      <c r="AK454" t="s">
        <v>68</v>
      </c>
      <c r="AL454" t="str">
        <f t="shared" si="21"/>
        <v>High</v>
      </c>
      <c r="AM454" t="str">
        <f t="shared" si="22"/>
        <v>Evening</v>
      </c>
      <c r="AN454">
        <f t="shared" si="23"/>
        <v>2001</v>
      </c>
    </row>
    <row r="455" spans="1:40" x14ac:dyDescent="0.25">
      <c r="A455">
        <v>120</v>
      </c>
      <c r="B455">
        <v>35</v>
      </c>
      <c r="C455">
        <v>116700</v>
      </c>
      <c r="D455" s="3">
        <v>36924</v>
      </c>
      <c r="E455" t="s">
        <v>37</v>
      </c>
      <c r="F455" t="s">
        <v>61</v>
      </c>
      <c r="G455">
        <v>1000</v>
      </c>
      <c r="H455">
        <v>1425.54</v>
      </c>
      <c r="I455" s="4">
        <v>0</v>
      </c>
      <c r="J455">
        <v>475847</v>
      </c>
      <c r="K455" t="s">
        <v>184</v>
      </c>
      <c r="L455" t="s">
        <v>106</v>
      </c>
      <c r="M455" t="s">
        <v>115</v>
      </c>
      <c r="N455" t="s">
        <v>53</v>
      </c>
      <c r="O455" s="4">
        <v>78300</v>
      </c>
      <c r="P455" s="4">
        <v>0</v>
      </c>
      <c r="Q455" s="3">
        <v>42019</v>
      </c>
      <c r="R455" t="s">
        <v>65</v>
      </c>
      <c r="S455" t="s">
        <v>74</v>
      </c>
      <c r="T455" t="s">
        <v>89</v>
      </c>
      <c r="U455" t="s">
        <v>109</v>
      </c>
      <c r="V455" t="s">
        <v>46</v>
      </c>
      <c r="W455" t="s">
        <v>58</v>
      </c>
      <c r="X455">
        <v>22</v>
      </c>
      <c r="Y455">
        <v>3</v>
      </c>
      <c r="Z455" t="s">
        <v>68</v>
      </c>
      <c r="AA455">
        <v>2</v>
      </c>
      <c r="AB455">
        <v>0</v>
      </c>
      <c r="AC455" t="s">
        <v>68</v>
      </c>
      <c r="AD455" s="5">
        <v>51210</v>
      </c>
      <c r="AE455" s="4">
        <v>11380</v>
      </c>
      <c r="AF455" s="5">
        <v>5690</v>
      </c>
      <c r="AG455" s="4">
        <v>34140</v>
      </c>
      <c r="AH455" t="s">
        <v>104</v>
      </c>
      <c r="AI455" s="6" t="s">
        <v>150</v>
      </c>
      <c r="AJ455">
        <v>2010</v>
      </c>
      <c r="AK455" t="s">
        <v>68</v>
      </c>
      <c r="AL455" t="str">
        <f t="shared" si="21"/>
        <v>Medium</v>
      </c>
      <c r="AM455" t="str">
        <f t="shared" si="22"/>
        <v>Evening</v>
      </c>
      <c r="AN455">
        <f t="shared" si="23"/>
        <v>2001</v>
      </c>
    </row>
    <row r="456" spans="1:40" x14ac:dyDescent="0.25">
      <c r="A456">
        <v>258</v>
      </c>
      <c r="B456">
        <v>41</v>
      </c>
      <c r="C456">
        <v>605100</v>
      </c>
      <c r="D456" s="3">
        <v>36937</v>
      </c>
      <c r="E456" t="s">
        <v>71</v>
      </c>
      <c r="F456" t="s">
        <v>61</v>
      </c>
      <c r="G456">
        <v>500</v>
      </c>
      <c r="H456">
        <v>1042.25</v>
      </c>
      <c r="I456" s="4">
        <v>0</v>
      </c>
      <c r="J456">
        <v>601206</v>
      </c>
      <c r="K456" t="s">
        <v>185</v>
      </c>
      <c r="L456" t="s">
        <v>101</v>
      </c>
      <c r="M456" t="s">
        <v>102</v>
      </c>
      <c r="N456" t="s">
        <v>73</v>
      </c>
      <c r="O456" s="4">
        <v>0</v>
      </c>
      <c r="P456" s="4">
        <v>-44400</v>
      </c>
      <c r="Q456" s="3">
        <v>42043</v>
      </c>
      <c r="R456" t="s">
        <v>65</v>
      </c>
      <c r="S456" t="s">
        <v>66</v>
      </c>
      <c r="T456" t="s">
        <v>44</v>
      </c>
      <c r="U456" t="s">
        <v>84</v>
      </c>
      <c r="V456" t="s">
        <v>99</v>
      </c>
      <c r="W456" t="s">
        <v>58</v>
      </c>
      <c r="X456">
        <v>0</v>
      </c>
      <c r="Y456">
        <v>3</v>
      </c>
      <c r="Z456" t="s">
        <v>68</v>
      </c>
      <c r="AA456">
        <v>2</v>
      </c>
      <c r="AB456">
        <v>3</v>
      </c>
      <c r="AC456" t="s">
        <v>68</v>
      </c>
      <c r="AD456" s="5">
        <v>81240</v>
      </c>
      <c r="AE456" s="4">
        <v>6770</v>
      </c>
      <c r="AF456" s="5">
        <v>20310</v>
      </c>
      <c r="AG456" s="4">
        <v>54160</v>
      </c>
      <c r="AH456" t="s">
        <v>59</v>
      </c>
      <c r="AI456" s="6" t="s">
        <v>135</v>
      </c>
      <c r="AJ456">
        <v>2008</v>
      </c>
      <c r="AK456" t="s">
        <v>48</v>
      </c>
      <c r="AL456" t="str">
        <f t="shared" si="21"/>
        <v>Low</v>
      </c>
      <c r="AM456" t="str">
        <f t="shared" si="22"/>
        <v>Night</v>
      </c>
      <c r="AN456">
        <f t="shared" si="23"/>
        <v>2001</v>
      </c>
    </row>
    <row r="457" spans="1:40" x14ac:dyDescent="0.25">
      <c r="A457">
        <v>198</v>
      </c>
      <c r="B457">
        <v>36</v>
      </c>
      <c r="C457">
        <v>521854</v>
      </c>
      <c r="D457" s="3">
        <v>36938</v>
      </c>
      <c r="E457" t="s">
        <v>51</v>
      </c>
      <c r="F457" t="s">
        <v>38</v>
      </c>
      <c r="G457">
        <v>1000</v>
      </c>
      <c r="H457">
        <v>1096.3900000000001</v>
      </c>
      <c r="I457" s="4">
        <v>0</v>
      </c>
      <c r="J457">
        <v>603848</v>
      </c>
      <c r="K457" t="s">
        <v>185</v>
      </c>
      <c r="L457" t="s">
        <v>106</v>
      </c>
      <c r="M457" t="s">
        <v>72</v>
      </c>
      <c r="N457" t="s">
        <v>64</v>
      </c>
      <c r="O457" s="4">
        <v>0</v>
      </c>
      <c r="P457" s="4">
        <v>0</v>
      </c>
      <c r="Q457" s="3">
        <v>42030</v>
      </c>
      <c r="R457" t="s">
        <v>65</v>
      </c>
      <c r="S457" t="s">
        <v>66</v>
      </c>
      <c r="T457" t="s">
        <v>89</v>
      </c>
      <c r="U457" t="s">
        <v>84</v>
      </c>
      <c r="V457" t="s">
        <v>46</v>
      </c>
      <c r="W457" t="s">
        <v>86</v>
      </c>
      <c r="X457">
        <v>11</v>
      </c>
      <c r="Y457">
        <v>3</v>
      </c>
      <c r="Z457" t="s">
        <v>55</v>
      </c>
      <c r="AA457">
        <v>1</v>
      </c>
      <c r="AB457">
        <v>3</v>
      </c>
      <c r="AC457" t="s">
        <v>48</v>
      </c>
      <c r="AD457" s="5">
        <v>49410</v>
      </c>
      <c r="AE457" s="4">
        <v>5490</v>
      </c>
      <c r="AF457" s="5">
        <v>5490</v>
      </c>
      <c r="AG457" s="4">
        <v>38430</v>
      </c>
      <c r="AH457" t="s">
        <v>90</v>
      </c>
      <c r="AI457" s="6" t="s">
        <v>107</v>
      </c>
      <c r="AJ457">
        <v>2015</v>
      </c>
      <c r="AK457" t="s">
        <v>68</v>
      </c>
      <c r="AL457" t="str">
        <f t="shared" si="21"/>
        <v>Medium</v>
      </c>
      <c r="AM457" t="str">
        <f t="shared" si="22"/>
        <v>Morning</v>
      </c>
      <c r="AN457">
        <f t="shared" si="23"/>
        <v>2001</v>
      </c>
    </row>
    <row r="458" spans="1:40" x14ac:dyDescent="0.25">
      <c r="A458">
        <v>98</v>
      </c>
      <c r="B458">
        <v>26</v>
      </c>
      <c r="C458">
        <v>727109</v>
      </c>
      <c r="D458" s="3">
        <v>36942</v>
      </c>
      <c r="E458" t="s">
        <v>51</v>
      </c>
      <c r="F458" t="s">
        <v>78</v>
      </c>
      <c r="G458">
        <v>2000</v>
      </c>
      <c r="H458">
        <v>1082.0999999999999</v>
      </c>
      <c r="I458" s="4">
        <v>0</v>
      </c>
      <c r="J458">
        <v>477268</v>
      </c>
      <c r="K458" t="s">
        <v>185</v>
      </c>
      <c r="L458" t="s">
        <v>123</v>
      </c>
      <c r="M458" t="s">
        <v>102</v>
      </c>
      <c r="N458" t="s">
        <v>53</v>
      </c>
      <c r="O458" s="4">
        <v>0</v>
      </c>
      <c r="P458" s="4">
        <v>-30900</v>
      </c>
      <c r="Q458" s="3">
        <v>42040</v>
      </c>
      <c r="R458" t="s">
        <v>65</v>
      </c>
      <c r="S458" t="s">
        <v>74</v>
      </c>
      <c r="T458" t="s">
        <v>89</v>
      </c>
      <c r="U458" t="s">
        <v>45</v>
      </c>
      <c r="V458" t="s">
        <v>93</v>
      </c>
      <c r="W458" t="s">
        <v>103</v>
      </c>
      <c r="X458">
        <v>13</v>
      </c>
      <c r="Y458">
        <v>2</v>
      </c>
      <c r="Z458" t="s">
        <v>55</v>
      </c>
      <c r="AA458">
        <v>0</v>
      </c>
      <c r="AB458">
        <v>1</v>
      </c>
      <c r="AC458" t="s">
        <v>48</v>
      </c>
      <c r="AD458" s="5">
        <v>65430</v>
      </c>
      <c r="AE458" s="4">
        <v>14540</v>
      </c>
      <c r="AF458" s="5">
        <v>7270</v>
      </c>
      <c r="AG458" s="4">
        <v>43620</v>
      </c>
      <c r="AH458" t="s">
        <v>136</v>
      </c>
      <c r="AI458" s="6" t="s">
        <v>137</v>
      </c>
      <c r="AJ458">
        <v>2001</v>
      </c>
      <c r="AK458" t="s">
        <v>68</v>
      </c>
      <c r="AL458" t="str">
        <f t="shared" si="21"/>
        <v>High</v>
      </c>
      <c r="AM458" t="str">
        <f t="shared" si="22"/>
        <v>Afternoon</v>
      </c>
      <c r="AN458">
        <f t="shared" si="23"/>
        <v>2001</v>
      </c>
    </row>
    <row r="459" spans="1:40" x14ac:dyDescent="0.25">
      <c r="A459">
        <v>84</v>
      </c>
      <c r="B459">
        <v>32</v>
      </c>
      <c r="C459">
        <v>979336</v>
      </c>
      <c r="D459" s="3">
        <v>36954</v>
      </c>
      <c r="E459" t="s">
        <v>71</v>
      </c>
      <c r="F459" t="s">
        <v>78</v>
      </c>
      <c r="G459">
        <v>500</v>
      </c>
      <c r="H459">
        <v>1694.09</v>
      </c>
      <c r="I459" s="4">
        <v>7000000</v>
      </c>
      <c r="J459">
        <v>603732</v>
      </c>
      <c r="K459" t="s">
        <v>184</v>
      </c>
      <c r="L459" t="s">
        <v>79</v>
      </c>
      <c r="M459" t="s">
        <v>85</v>
      </c>
      <c r="N459" t="s">
        <v>41</v>
      </c>
      <c r="O459" s="4">
        <v>0</v>
      </c>
      <c r="P459" s="4">
        <v>0</v>
      </c>
      <c r="Q459" s="3">
        <v>42034</v>
      </c>
      <c r="R459" t="s">
        <v>42</v>
      </c>
      <c r="S459" t="s">
        <v>66</v>
      </c>
      <c r="T459" t="s">
        <v>89</v>
      </c>
      <c r="U459" t="s">
        <v>98</v>
      </c>
      <c r="V459" t="s">
        <v>67</v>
      </c>
      <c r="W459" t="s">
        <v>103</v>
      </c>
      <c r="X459">
        <v>0</v>
      </c>
      <c r="Y459">
        <v>1</v>
      </c>
      <c r="Z459" t="s">
        <v>48</v>
      </c>
      <c r="AA459">
        <v>0</v>
      </c>
      <c r="AB459">
        <v>2</v>
      </c>
      <c r="AC459" t="s">
        <v>55</v>
      </c>
      <c r="AD459" s="5">
        <v>57240</v>
      </c>
      <c r="AE459" s="4">
        <v>4770</v>
      </c>
      <c r="AF459" s="5">
        <v>9540</v>
      </c>
      <c r="AG459" s="4">
        <v>42930</v>
      </c>
      <c r="AH459" t="s">
        <v>132</v>
      </c>
      <c r="AI459" s="6" t="s">
        <v>148</v>
      </c>
      <c r="AJ459">
        <v>1995</v>
      </c>
      <c r="AK459" t="s">
        <v>48</v>
      </c>
      <c r="AL459" t="str">
        <f t="shared" si="21"/>
        <v>Low</v>
      </c>
      <c r="AM459" t="str">
        <f t="shared" si="22"/>
        <v>Night</v>
      </c>
      <c r="AN459">
        <f t="shared" si="23"/>
        <v>2001</v>
      </c>
    </row>
    <row r="460" spans="1:40" x14ac:dyDescent="0.25">
      <c r="A460">
        <v>40</v>
      </c>
      <c r="B460">
        <v>39</v>
      </c>
      <c r="C460">
        <v>448642</v>
      </c>
      <c r="D460" s="3">
        <v>36978</v>
      </c>
      <c r="E460" t="s">
        <v>51</v>
      </c>
      <c r="F460" t="s">
        <v>78</v>
      </c>
      <c r="G460">
        <v>1000</v>
      </c>
      <c r="H460">
        <v>1248.25</v>
      </c>
      <c r="I460" s="4">
        <v>4000000</v>
      </c>
      <c r="J460">
        <v>605692</v>
      </c>
      <c r="K460" t="s">
        <v>184</v>
      </c>
      <c r="L460" t="s">
        <v>112</v>
      </c>
      <c r="M460" t="s">
        <v>63</v>
      </c>
      <c r="N460" t="s">
        <v>64</v>
      </c>
      <c r="O460" s="4">
        <v>0</v>
      </c>
      <c r="P460" s="4">
        <v>-33300</v>
      </c>
      <c r="Q460" s="3">
        <v>42036</v>
      </c>
      <c r="R460" t="s">
        <v>110</v>
      </c>
      <c r="S460" t="s">
        <v>55</v>
      </c>
      <c r="T460" t="s">
        <v>56</v>
      </c>
      <c r="U460" t="s">
        <v>45</v>
      </c>
      <c r="V460" t="s">
        <v>57</v>
      </c>
      <c r="W460" t="s">
        <v>120</v>
      </c>
      <c r="X460">
        <v>8</v>
      </c>
      <c r="Y460">
        <v>1</v>
      </c>
      <c r="Z460" t="s">
        <v>68</v>
      </c>
      <c r="AA460">
        <v>0</v>
      </c>
      <c r="AB460">
        <v>2</v>
      </c>
      <c r="AC460" t="s">
        <v>55</v>
      </c>
      <c r="AD460" s="5">
        <v>8760</v>
      </c>
      <c r="AE460" s="4">
        <v>1460</v>
      </c>
      <c r="AF460" s="5">
        <v>1460</v>
      </c>
      <c r="AG460" s="4">
        <v>5840</v>
      </c>
      <c r="AH460" t="s">
        <v>132</v>
      </c>
      <c r="AI460" s="6" t="s">
        <v>133</v>
      </c>
      <c r="AJ460">
        <v>2013</v>
      </c>
      <c r="AK460" t="s">
        <v>68</v>
      </c>
      <c r="AL460" t="str">
        <f t="shared" si="21"/>
        <v>Medium</v>
      </c>
      <c r="AM460" t="str">
        <f t="shared" si="22"/>
        <v>Morning</v>
      </c>
      <c r="AN460">
        <f t="shared" si="23"/>
        <v>2001</v>
      </c>
    </row>
    <row r="461" spans="1:40" x14ac:dyDescent="0.25">
      <c r="A461">
        <v>128</v>
      </c>
      <c r="B461">
        <v>35</v>
      </c>
      <c r="C461">
        <v>437960</v>
      </c>
      <c r="D461" s="3">
        <v>36984</v>
      </c>
      <c r="E461" t="s">
        <v>51</v>
      </c>
      <c r="F461" t="s">
        <v>38</v>
      </c>
      <c r="G461">
        <v>1000</v>
      </c>
      <c r="H461">
        <v>1074.99</v>
      </c>
      <c r="I461" s="4">
        <v>0</v>
      </c>
      <c r="J461">
        <v>453620</v>
      </c>
      <c r="K461" t="s">
        <v>184</v>
      </c>
      <c r="L461" t="s">
        <v>79</v>
      </c>
      <c r="M461" t="s">
        <v>131</v>
      </c>
      <c r="N461" t="s">
        <v>41</v>
      </c>
      <c r="O461" s="4">
        <v>0</v>
      </c>
      <c r="P461" s="4">
        <v>-48800</v>
      </c>
      <c r="Q461" s="3">
        <v>42006</v>
      </c>
      <c r="R461" t="s">
        <v>54</v>
      </c>
      <c r="S461" t="s">
        <v>55</v>
      </c>
      <c r="T461" t="s">
        <v>142</v>
      </c>
      <c r="U461" t="s">
        <v>45</v>
      </c>
      <c r="V461" t="s">
        <v>57</v>
      </c>
      <c r="W461" t="s">
        <v>47</v>
      </c>
      <c r="X461">
        <v>16</v>
      </c>
      <c r="Y461">
        <v>1</v>
      </c>
      <c r="Z461" t="s">
        <v>55</v>
      </c>
      <c r="AA461">
        <v>2</v>
      </c>
      <c r="AB461">
        <v>0</v>
      </c>
      <c r="AC461" t="s">
        <v>55</v>
      </c>
      <c r="AD461" s="5">
        <v>7590</v>
      </c>
      <c r="AE461" s="4">
        <v>1380</v>
      </c>
      <c r="AF461" s="5">
        <v>690</v>
      </c>
      <c r="AG461" s="4">
        <v>5520</v>
      </c>
      <c r="AH461" t="s">
        <v>81</v>
      </c>
      <c r="AI461" s="6" t="s">
        <v>116</v>
      </c>
      <c r="AJ461">
        <v>2012</v>
      </c>
      <c r="AK461" t="s">
        <v>68</v>
      </c>
      <c r="AL461" t="str">
        <f t="shared" si="21"/>
        <v>Medium</v>
      </c>
      <c r="AM461" t="str">
        <f t="shared" si="22"/>
        <v>Afternoon</v>
      </c>
      <c r="AN461">
        <f t="shared" si="23"/>
        <v>2001</v>
      </c>
    </row>
    <row r="462" spans="1:40" x14ac:dyDescent="0.25">
      <c r="A462">
        <v>11</v>
      </c>
      <c r="B462">
        <v>40</v>
      </c>
      <c r="C462">
        <v>743163</v>
      </c>
      <c r="D462" s="3">
        <v>36990</v>
      </c>
      <c r="E462" t="s">
        <v>37</v>
      </c>
      <c r="F462" t="s">
        <v>78</v>
      </c>
      <c r="G462">
        <v>2000</v>
      </c>
      <c r="H462">
        <v>1217.69</v>
      </c>
      <c r="I462" s="4">
        <v>0</v>
      </c>
      <c r="J462">
        <v>440106</v>
      </c>
      <c r="K462" t="s">
        <v>184</v>
      </c>
      <c r="L462" t="s">
        <v>39</v>
      </c>
      <c r="M462" t="s">
        <v>85</v>
      </c>
      <c r="N462" t="s">
        <v>97</v>
      </c>
      <c r="O462" s="4">
        <v>24000</v>
      </c>
      <c r="P462" s="4">
        <v>0</v>
      </c>
      <c r="Q462" s="3">
        <v>42030</v>
      </c>
      <c r="R462" t="s">
        <v>65</v>
      </c>
      <c r="S462" t="s">
        <v>43</v>
      </c>
      <c r="T462" t="s">
        <v>44</v>
      </c>
      <c r="U462" t="s">
        <v>98</v>
      </c>
      <c r="V462" t="s">
        <v>46</v>
      </c>
      <c r="W462" t="s">
        <v>86</v>
      </c>
      <c r="X462">
        <v>6</v>
      </c>
      <c r="Y462">
        <v>3</v>
      </c>
      <c r="Z462" t="s">
        <v>55</v>
      </c>
      <c r="AA462">
        <v>1</v>
      </c>
      <c r="AB462">
        <v>0</v>
      </c>
      <c r="AC462" t="s">
        <v>55</v>
      </c>
      <c r="AD462" s="5">
        <v>53460</v>
      </c>
      <c r="AE462" s="4">
        <v>9720</v>
      </c>
      <c r="AF462" s="5">
        <v>9720</v>
      </c>
      <c r="AG462" s="4">
        <v>34020</v>
      </c>
      <c r="AH462" t="s">
        <v>69</v>
      </c>
      <c r="AI462" s="6" t="s">
        <v>114</v>
      </c>
      <c r="AJ462">
        <v>2004</v>
      </c>
      <c r="AK462" t="s">
        <v>48</v>
      </c>
      <c r="AL462" t="str">
        <f t="shared" si="21"/>
        <v>High</v>
      </c>
      <c r="AM462" t="str">
        <f t="shared" si="22"/>
        <v>Morning</v>
      </c>
      <c r="AN462">
        <f t="shared" si="23"/>
        <v>2001</v>
      </c>
    </row>
    <row r="463" spans="1:40" x14ac:dyDescent="0.25">
      <c r="A463">
        <v>245</v>
      </c>
      <c r="B463">
        <v>39</v>
      </c>
      <c r="C463">
        <v>531640</v>
      </c>
      <c r="D463" s="3">
        <v>37002</v>
      </c>
      <c r="E463" t="s">
        <v>37</v>
      </c>
      <c r="F463" t="s">
        <v>38</v>
      </c>
      <c r="G463">
        <v>500</v>
      </c>
      <c r="H463">
        <v>964.79</v>
      </c>
      <c r="I463" s="4">
        <v>8000000</v>
      </c>
      <c r="J463">
        <v>460675</v>
      </c>
      <c r="K463" t="s">
        <v>184</v>
      </c>
      <c r="L463" t="s">
        <v>79</v>
      </c>
      <c r="M463" t="s">
        <v>131</v>
      </c>
      <c r="N463" t="s">
        <v>41</v>
      </c>
      <c r="O463" s="4">
        <v>58000</v>
      </c>
      <c r="P463" s="4">
        <v>0</v>
      </c>
      <c r="Q463" s="3">
        <v>42055</v>
      </c>
      <c r="R463" t="s">
        <v>65</v>
      </c>
      <c r="S463" t="s">
        <v>66</v>
      </c>
      <c r="T463" t="s">
        <v>56</v>
      </c>
      <c r="U463" t="s">
        <v>45</v>
      </c>
      <c r="V463" t="s">
        <v>67</v>
      </c>
      <c r="W463" t="s">
        <v>75</v>
      </c>
      <c r="X463">
        <v>7</v>
      </c>
      <c r="Y463">
        <v>3</v>
      </c>
      <c r="Z463" t="s">
        <v>55</v>
      </c>
      <c r="AA463">
        <v>0</v>
      </c>
      <c r="AB463">
        <v>1</v>
      </c>
      <c r="AC463" t="s">
        <v>55</v>
      </c>
      <c r="AD463" s="5">
        <v>72820</v>
      </c>
      <c r="AE463" s="4">
        <v>13240</v>
      </c>
      <c r="AF463" s="5">
        <v>6620</v>
      </c>
      <c r="AG463" s="4">
        <v>52960</v>
      </c>
      <c r="AH463" t="s">
        <v>132</v>
      </c>
      <c r="AI463" s="6" t="s">
        <v>133</v>
      </c>
      <c r="AJ463">
        <v>2010</v>
      </c>
      <c r="AK463" t="s">
        <v>68</v>
      </c>
      <c r="AL463" t="str">
        <f t="shared" si="21"/>
        <v>Low</v>
      </c>
      <c r="AM463" t="str">
        <f t="shared" si="22"/>
        <v>Morning</v>
      </c>
      <c r="AN463">
        <f t="shared" si="23"/>
        <v>2001</v>
      </c>
    </row>
    <row r="464" spans="1:40" x14ac:dyDescent="0.25">
      <c r="A464">
        <v>80</v>
      </c>
      <c r="B464">
        <v>26</v>
      </c>
      <c r="C464">
        <v>488597</v>
      </c>
      <c r="D464" s="3">
        <v>37019</v>
      </c>
      <c r="E464" t="s">
        <v>71</v>
      </c>
      <c r="F464" t="s">
        <v>61</v>
      </c>
      <c r="G464">
        <v>1000</v>
      </c>
      <c r="H464">
        <v>1343</v>
      </c>
      <c r="I464" s="4">
        <v>0</v>
      </c>
      <c r="J464">
        <v>443625</v>
      </c>
      <c r="K464" t="s">
        <v>185</v>
      </c>
      <c r="L464" t="s">
        <v>101</v>
      </c>
      <c r="M464" t="s">
        <v>122</v>
      </c>
      <c r="N464" t="s">
        <v>53</v>
      </c>
      <c r="O464" s="4">
        <v>64600</v>
      </c>
      <c r="P464" s="4">
        <v>0</v>
      </c>
      <c r="Q464" s="3">
        <v>42007</v>
      </c>
      <c r="R464" t="s">
        <v>42</v>
      </c>
      <c r="S464" t="s">
        <v>74</v>
      </c>
      <c r="T464" t="s">
        <v>56</v>
      </c>
      <c r="U464" t="s">
        <v>98</v>
      </c>
      <c r="V464" t="s">
        <v>46</v>
      </c>
      <c r="W464" t="s">
        <v>75</v>
      </c>
      <c r="X464">
        <v>12</v>
      </c>
      <c r="Y464">
        <v>1</v>
      </c>
      <c r="Z464" t="s">
        <v>55</v>
      </c>
      <c r="AA464">
        <v>0</v>
      </c>
      <c r="AB464">
        <v>0</v>
      </c>
      <c r="AC464" t="s">
        <v>68</v>
      </c>
      <c r="AD464" s="5">
        <v>90400</v>
      </c>
      <c r="AE464" s="4">
        <v>9040</v>
      </c>
      <c r="AF464" s="5">
        <v>9040</v>
      </c>
      <c r="AG464" s="4">
        <v>72320</v>
      </c>
      <c r="AH464" t="s">
        <v>132</v>
      </c>
      <c r="AI464" s="6" t="s">
        <v>133</v>
      </c>
      <c r="AJ464">
        <v>1995</v>
      </c>
      <c r="AK464" t="s">
        <v>68</v>
      </c>
      <c r="AL464" t="str">
        <f t="shared" si="21"/>
        <v>Medium</v>
      </c>
      <c r="AM464" t="str">
        <f t="shared" si="22"/>
        <v>Afternoon</v>
      </c>
      <c r="AN464">
        <f t="shared" si="23"/>
        <v>2001</v>
      </c>
    </row>
    <row r="465" spans="1:40" x14ac:dyDescent="0.25">
      <c r="A465">
        <v>274</v>
      </c>
      <c r="B465">
        <v>43</v>
      </c>
      <c r="C465">
        <v>517240</v>
      </c>
      <c r="D465" s="3">
        <v>37024</v>
      </c>
      <c r="E465" t="s">
        <v>37</v>
      </c>
      <c r="F465" t="s">
        <v>61</v>
      </c>
      <c r="G465">
        <v>2000</v>
      </c>
      <c r="H465">
        <v>1352.31</v>
      </c>
      <c r="I465" s="4">
        <v>0</v>
      </c>
      <c r="J465">
        <v>465263</v>
      </c>
      <c r="K465" t="s">
        <v>185</v>
      </c>
      <c r="L465" t="s">
        <v>112</v>
      </c>
      <c r="M465" t="s">
        <v>134</v>
      </c>
      <c r="N465" t="s">
        <v>97</v>
      </c>
      <c r="O465" s="4">
        <v>40700</v>
      </c>
      <c r="P465" s="4">
        <v>-47300</v>
      </c>
      <c r="Q465" s="3">
        <v>42041</v>
      </c>
      <c r="R465" t="s">
        <v>42</v>
      </c>
      <c r="S465" t="s">
        <v>74</v>
      </c>
      <c r="T465" t="s">
        <v>44</v>
      </c>
      <c r="U465" t="s">
        <v>84</v>
      </c>
      <c r="V465" t="s">
        <v>67</v>
      </c>
      <c r="W465" t="s">
        <v>103</v>
      </c>
      <c r="X465">
        <v>22</v>
      </c>
      <c r="Y465">
        <v>1</v>
      </c>
      <c r="Z465" t="s">
        <v>48</v>
      </c>
      <c r="AA465">
        <v>0</v>
      </c>
      <c r="AB465">
        <v>3</v>
      </c>
      <c r="AC465" t="s">
        <v>48</v>
      </c>
      <c r="AD465" s="5">
        <v>63840</v>
      </c>
      <c r="AE465" s="4">
        <v>10640</v>
      </c>
      <c r="AF465" s="5">
        <v>10640</v>
      </c>
      <c r="AG465" s="4">
        <v>42560</v>
      </c>
      <c r="AH465" t="s">
        <v>132</v>
      </c>
      <c r="AI465" s="6" t="s">
        <v>139</v>
      </c>
      <c r="AJ465">
        <v>2006</v>
      </c>
      <c r="AK465" t="s">
        <v>48</v>
      </c>
      <c r="AL465" t="str">
        <f t="shared" si="21"/>
        <v>High</v>
      </c>
      <c r="AM465" t="str">
        <f t="shared" si="22"/>
        <v>Evening</v>
      </c>
      <c r="AN465">
        <f t="shared" si="23"/>
        <v>2001</v>
      </c>
    </row>
    <row r="466" spans="1:40" x14ac:dyDescent="0.25">
      <c r="A466">
        <v>30</v>
      </c>
      <c r="B466">
        <v>36</v>
      </c>
      <c r="C466">
        <v>364055</v>
      </c>
      <c r="D466" s="3">
        <v>37025</v>
      </c>
      <c r="E466" t="s">
        <v>51</v>
      </c>
      <c r="F466" t="s">
        <v>78</v>
      </c>
      <c r="G466">
        <v>500</v>
      </c>
      <c r="H466">
        <v>1488.26</v>
      </c>
      <c r="I466" s="4">
        <v>0</v>
      </c>
      <c r="J466">
        <v>440831</v>
      </c>
      <c r="K466" t="s">
        <v>184</v>
      </c>
      <c r="L466" t="s">
        <v>112</v>
      </c>
      <c r="M466" t="s">
        <v>52</v>
      </c>
      <c r="N466" t="s">
        <v>97</v>
      </c>
      <c r="O466" s="4">
        <v>0</v>
      </c>
      <c r="P466" s="4">
        <v>-63500</v>
      </c>
      <c r="Q466" s="3">
        <v>42063</v>
      </c>
      <c r="R466" t="s">
        <v>65</v>
      </c>
      <c r="S466" t="s">
        <v>43</v>
      </c>
      <c r="T466" t="s">
        <v>89</v>
      </c>
      <c r="U466" t="s">
        <v>45</v>
      </c>
      <c r="V466" t="s">
        <v>93</v>
      </c>
      <c r="W466" t="s">
        <v>120</v>
      </c>
      <c r="X466">
        <v>17</v>
      </c>
      <c r="Y466">
        <v>3</v>
      </c>
      <c r="Z466" t="s">
        <v>68</v>
      </c>
      <c r="AA466">
        <v>2</v>
      </c>
      <c r="AB466">
        <v>2</v>
      </c>
      <c r="AC466" t="s">
        <v>55</v>
      </c>
      <c r="AD466" s="5">
        <v>57900</v>
      </c>
      <c r="AE466" s="4">
        <v>5790</v>
      </c>
      <c r="AF466" s="5">
        <v>5790</v>
      </c>
      <c r="AG466" s="4">
        <v>46320</v>
      </c>
      <c r="AH466" t="s">
        <v>49</v>
      </c>
      <c r="AI466" s="6">
        <v>95</v>
      </c>
      <c r="AJ466">
        <v>2008</v>
      </c>
      <c r="AK466" t="s">
        <v>68</v>
      </c>
      <c r="AL466" t="str">
        <f t="shared" si="21"/>
        <v>Low</v>
      </c>
      <c r="AM466" t="str">
        <f t="shared" si="22"/>
        <v>Afternoon</v>
      </c>
      <c r="AN466">
        <f t="shared" si="23"/>
        <v>2001</v>
      </c>
    </row>
    <row r="467" spans="1:40" x14ac:dyDescent="0.25">
      <c r="A467">
        <v>232</v>
      </c>
      <c r="B467">
        <v>43</v>
      </c>
      <c r="C467">
        <v>751905</v>
      </c>
      <c r="D467" s="3">
        <v>37027</v>
      </c>
      <c r="E467" t="s">
        <v>37</v>
      </c>
      <c r="F467" t="s">
        <v>38</v>
      </c>
      <c r="G467">
        <v>500</v>
      </c>
      <c r="H467">
        <v>1483.91</v>
      </c>
      <c r="I467" s="4">
        <v>8000000</v>
      </c>
      <c r="J467">
        <v>431531</v>
      </c>
      <c r="K467" t="s">
        <v>185</v>
      </c>
      <c r="L467" t="s">
        <v>112</v>
      </c>
      <c r="M467" t="s">
        <v>52</v>
      </c>
      <c r="N467" t="s">
        <v>41</v>
      </c>
      <c r="O467" s="4">
        <v>0</v>
      </c>
      <c r="P467" s="4">
        <v>-33600</v>
      </c>
      <c r="Q467" s="3">
        <v>42022</v>
      </c>
      <c r="R467" t="s">
        <v>65</v>
      </c>
      <c r="S467" t="s">
        <v>66</v>
      </c>
      <c r="T467" t="s">
        <v>44</v>
      </c>
      <c r="U467" t="s">
        <v>109</v>
      </c>
      <c r="V467" t="s">
        <v>67</v>
      </c>
      <c r="W467" t="s">
        <v>75</v>
      </c>
      <c r="X467">
        <v>17</v>
      </c>
      <c r="Y467">
        <v>3</v>
      </c>
      <c r="Z467" t="s">
        <v>68</v>
      </c>
      <c r="AA467">
        <v>0</v>
      </c>
      <c r="AB467">
        <v>1</v>
      </c>
      <c r="AC467" t="s">
        <v>55</v>
      </c>
      <c r="AD467" s="5">
        <v>70600</v>
      </c>
      <c r="AE467" s="4">
        <v>7060</v>
      </c>
      <c r="AF467" s="5">
        <v>14120</v>
      </c>
      <c r="AG467" s="4">
        <v>49420</v>
      </c>
      <c r="AH467" t="s">
        <v>143</v>
      </c>
      <c r="AI467" s="6" t="s">
        <v>144</v>
      </c>
      <c r="AJ467">
        <v>2013</v>
      </c>
      <c r="AK467" t="s">
        <v>48</v>
      </c>
      <c r="AL467" t="str">
        <f t="shared" si="21"/>
        <v>Low</v>
      </c>
      <c r="AM467" t="str">
        <f t="shared" si="22"/>
        <v>Afternoon</v>
      </c>
      <c r="AN467">
        <f t="shared" si="23"/>
        <v>2001</v>
      </c>
    </row>
    <row r="468" spans="1:40" x14ac:dyDescent="0.25">
      <c r="A468">
        <v>334</v>
      </c>
      <c r="B468">
        <v>47</v>
      </c>
      <c r="C468">
        <v>156694</v>
      </c>
      <c r="D468" s="3">
        <v>37035</v>
      </c>
      <c r="E468" t="s">
        <v>71</v>
      </c>
      <c r="F468" t="s">
        <v>78</v>
      </c>
      <c r="G468">
        <v>500</v>
      </c>
      <c r="H468">
        <v>1238.8900000000001</v>
      </c>
      <c r="I468" s="4">
        <v>0</v>
      </c>
      <c r="J468">
        <v>600561</v>
      </c>
      <c r="K468" t="s">
        <v>185</v>
      </c>
      <c r="L468" t="s">
        <v>101</v>
      </c>
      <c r="M468" t="s">
        <v>108</v>
      </c>
      <c r="N468" t="s">
        <v>53</v>
      </c>
      <c r="O468" s="4">
        <v>0</v>
      </c>
      <c r="P468" s="4">
        <v>0</v>
      </c>
      <c r="Q468" s="3">
        <v>42035</v>
      </c>
      <c r="R468" t="s">
        <v>54</v>
      </c>
      <c r="S468" t="s">
        <v>55</v>
      </c>
      <c r="T468" t="s">
        <v>56</v>
      </c>
      <c r="U468" t="s">
        <v>80</v>
      </c>
      <c r="V468" t="s">
        <v>93</v>
      </c>
      <c r="W468" t="s">
        <v>103</v>
      </c>
      <c r="X468">
        <v>3</v>
      </c>
      <c r="Y468">
        <v>1</v>
      </c>
      <c r="Z468" t="s">
        <v>55</v>
      </c>
      <c r="AA468">
        <v>0</v>
      </c>
      <c r="AB468">
        <v>3</v>
      </c>
      <c r="AC468" t="s">
        <v>68</v>
      </c>
      <c r="AD468" s="5">
        <v>6240</v>
      </c>
      <c r="AE468" s="4">
        <v>960</v>
      </c>
      <c r="AF468" s="5">
        <v>960</v>
      </c>
      <c r="AG468" s="4">
        <v>4320</v>
      </c>
      <c r="AH468" t="s">
        <v>104</v>
      </c>
      <c r="AI468" s="6" t="s">
        <v>150</v>
      </c>
      <c r="AJ468">
        <v>2011</v>
      </c>
      <c r="AK468" t="s">
        <v>68</v>
      </c>
      <c r="AL468" t="str">
        <f t="shared" si="21"/>
        <v>Low</v>
      </c>
      <c r="AM468" t="str">
        <f t="shared" si="22"/>
        <v>Night</v>
      </c>
      <c r="AN468">
        <f t="shared" si="23"/>
        <v>2001</v>
      </c>
    </row>
    <row r="469" spans="1:40" x14ac:dyDescent="0.25">
      <c r="A469">
        <v>279</v>
      </c>
      <c r="B469">
        <v>41</v>
      </c>
      <c r="C469">
        <v>389238</v>
      </c>
      <c r="D469" s="3">
        <v>37048</v>
      </c>
      <c r="E469" t="s">
        <v>71</v>
      </c>
      <c r="F469" t="s">
        <v>38</v>
      </c>
      <c r="G469">
        <v>500</v>
      </c>
      <c r="H469">
        <v>1497.35</v>
      </c>
      <c r="I469" s="4">
        <v>0</v>
      </c>
      <c r="J469">
        <v>460742</v>
      </c>
      <c r="K469" t="s">
        <v>184</v>
      </c>
      <c r="L469" t="s">
        <v>123</v>
      </c>
      <c r="M469" t="s">
        <v>85</v>
      </c>
      <c r="N469" t="s">
        <v>41</v>
      </c>
      <c r="O469" s="4">
        <v>37300</v>
      </c>
      <c r="P469" s="4">
        <v>-31700</v>
      </c>
      <c r="Q469" s="3">
        <v>42033</v>
      </c>
      <c r="R469" t="s">
        <v>65</v>
      </c>
      <c r="S469" t="s">
        <v>74</v>
      </c>
      <c r="T469" t="s">
        <v>56</v>
      </c>
      <c r="U469" t="s">
        <v>84</v>
      </c>
      <c r="V469" t="s">
        <v>99</v>
      </c>
      <c r="W469" t="s">
        <v>120</v>
      </c>
      <c r="X469">
        <v>16</v>
      </c>
      <c r="Y469">
        <v>3</v>
      </c>
      <c r="Z469" t="s">
        <v>55</v>
      </c>
      <c r="AA469">
        <v>2</v>
      </c>
      <c r="AB469">
        <v>3</v>
      </c>
      <c r="AC469" t="s">
        <v>68</v>
      </c>
      <c r="AD469" s="5">
        <v>28800</v>
      </c>
      <c r="AE469" s="4">
        <v>0</v>
      </c>
      <c r="AF469" s="5">
        <v>3600</v>
      </c>
      <c r="AG469" s="4">
        <v>25200</v>
      </c>
      <c r="AH469" t="s">
        <v>104</v>
      </c>
      <c r="AI469" s="6" t="s">
        <v>150</v>
      </c>
      <c r="AJ469">
        <v>2013</v>
      </c>
      <c r="AK469" t="s">
        <v>68</v>
      </c>
      <c r="AL469" t="str">
        <f t="shared" si="21"/>
        <v>Low</v>
      </c>
      <c r="AM469" t="str">
        <f t="shared" si="22"/>
        <v>Afternoon</v>
      </c>
      <c r="AN469">
        <f t="shared" si="23"/>
        <v>2001</v>
      </c>
    </row>
    <row r="470" spans="1:40" x14ac:dyDescent="0.25">
      <c r="A470">
        <v>134</v>
      </c>
      <c r="B470">
        <v>32</v>
      </c>
      <c r="C470">
        <v>203914</v>
      </c>
      <c r="D470" s="3">
        <v>37051</v>
      </c>
      <c r="E470" t="s">
        <v>37</v>
      </c>
      <c r="F470" t="s">
        <v>61</v>
      </c>
      <c r="G470">
        <v>1000</v>
      </c>
      <c r="H470">
        <v>1000.06</v>
      </c>
      <c r="I470" s="4">
        <v>0</v>
      </c>
      <c r="J470">
        <v>440961</v>
      </c>
      <c r="K470" t="s">
        <v>184</v>
      </c>
      <c r="L470" t="s">
        <v>62</v>
      </c>
      <c r="M470" t="s">
        <v>134</v>
      </c>
      <c r="N470" t="s">
        <v>97</v>
      </c>
      <c r="O470" s="4">
        <v>0</v>
      </c>
      <c r="P470" s="4">
        <v>0</v>
      </c>
      <c r="Q470" s="3">
        <v>42013</v>
      </c>
      <c r="R470" t="s">
        <v>42</v>
      </c>
      <c r="S470" t="s">
        <v>43</v>
      </c>
      <c r="T470" t="s">
        <v>89</v>
      </c>
      <c r="U470" t="s">
        <v>98</v>
      </c>
      <c r="V470" t="s">
        <v>67</v>
      </c>
      <c r="W470" t="s">
        <v>47</v>
      </c>
      <c r="X470">
        <v>17</v>
      </c>
      <c r="Y470">
        <v>1</v>
      </c>
      <c r="Z470" t="s">
        <v>55</v>
      </c>
      <c r="AA470">
        <v>1</v>
      </c>
      <c r="AB470">
        <v>0</v>
      </c>
      <c r="AC470" t="s">
        <v>55</v>
      </c>
      <c r="AD470" s="5">
        <v>82720</v>
      </c>
      <c r="AE470" s="4">
        <v>7520</v>
      </c>
      <c r="AF470" s="5">
        <v>15040</v>
      </c>
      <c r="AG470" s="4">
        <v>60160</v>
      </c>
      <c r="AH470" t="s">
        <v>90</v>
      </c>
      <c r="AI470" s="6" t="s">
        <v>107</v>
      </c>
      <c r="AJ470">
        <v>2014</v>
      </c>
      <c r="AK470" t="s">
        <v>68</v>
      </c>
      <c r="AL470" t="str">
        <f t="shared" si="21"/>
        <v>Medium</v>
      </c>
      <c r="AM470" t="str">
        <f t="shared" si="22"/>
        <v>Afternoon</v>
      </c>
      <c r="AN470">
        <f t="shared" si="23"/>
        <v>2001</v>
      </c>
    </row>
    <row r="471" spans="1:40" x14ac:dyDescent="0.25">
      <c r="A471">
        <v>152</v>
      </c>
      <c r="B471">
        <v>33</v>
      </c>
      <c r="C471">
        <v>695117</v>
      </c>
      <c r="D471" s="3">
        <v>37052</v>
      </c>
      <c r="E471" t="s">
        <v>51</v>
      </c>
      <c r="F471" t="s">
        <v>61</v>
      </c>
      <c r="G471">
        <v>1000</v>
      </c>
      <c r="H471">
        <v>1034.27</v>
      </c>
      <c r="I471" s="4">
        <v>0</v>
      </c>
      <c r="J471">
        <v>617721</v>
      </c>
      <c r="K471" t="s">
        <v>184</v>
      </c>
      <c r="L471" t="s">
        <v>123</v>
      </c>
      <c r="M471" t="s">
        <v>72</v>
      </c>
      <c r="N471" t="s">
        <v>41</v>
      </c>
      <c r="O471" s="4">
        <v>0</v>
      </c>
      <c r="P471" s="4">
        <v>0</v>
      </c>
      <c r="Q471" s="3">
        <v>42041</v>
      </c>
      <c r="R471" t="s">
        <v>42</v>
      </c>
      <c r="S471" t="s">
        <v>74</v>
      </c>
      <c r="T471" t="s">
        <v>56</v>
      </c>
      <c r="U471" t="s">
        <v>84</v>
      </c>
      <c r="V471" t="s">
        <v>67</v>
      </c>
      <c r="W471" t="s">
        <v>100</v>
      </c>
      <c r="X471">
        <v>18</v>
      </c>
      <c r="Y471">
        <v>1</v>
      </c>
      <c r="Z471" t="s">
        <v>68</v>
      </c>
      <c r="AA471">
        <v>1</v>
      </c>
      <c r="AB471">
        <v>0</v>
      </c>
      <c r="AC471" t="s">
        <v>68</v>
      </c>
      <c r="AD471" s="5">
        <v>63900</v>
      </c>
      <c r="AE471" s="4">
        <v>7100</v>
      </c>
      <c r="AF471" s="5">
        <v>7100</v>
      </c>
      <c r="AG471" s="4">
        <v>49700</v>
      </c>
      <c r="AH471" t="s">
        <v>81</v>
      </c>
      <c r="AI471" s="6" t="s">
        <v>121</v>
      </c>
      <c r="AJ471">
        <v>2014</v>
      </c>
      <c r="AK471" t="s">
        <v>68</v>
      </c>
      <c r="AL471" t="str">
        <f t="shared" si="21"/>
        <v>Medium</v>
      </c>
      <c r="AM471" t="str">
        <f t="shared" si="22"/>
        <v>Evening</v>
      </c>
      <c r="AN471">
        <f t="shared" si="23"/>
        <v>2001</v>
      </c>
    </row>
    <row r="472" spans="1:40" x14ac:dyDescent="0.25">
      <c r="A472">
        <v>277</v>
      </c>
      <c r="B472">
        <v>44</v>
      </c>
      <c r="C472">
        <v>936543</v>
      </c>
      <c r="D472" s="3">
        <v>37068</v>
      </c>
      <c r="E472" t="s">
        <v>51</v>
      </c>
      <c r="F472" t="s">
        <v>78</v>
      </c>
      <c r="G472">
        <v>500</v>
      </c>
      <c r="H472">
        <v>1412.31</v>
      </c>
      <c r="I472" s="4">
        <v>0</v>
      </c>
      <c r="J472">
        <v>620737</v>
      </c>
      <c r="K472" t="s">
        <v>185</v>
      </c>
      <c r="L472" t="s">
        <v>106</v>
      </c>
      <c r="M472" t="s">
        <v>96</v>
      </c>
      <c r="N472" t="s">
        <v>73</v>
      </c>
      <c r="O472" s="4">
        <v>0</v>
      </c>
      <c r="P472" s="4">
        <v>0</v>
      </c>
      <c r="Q472" s="3">
        <v>42036</v>
      </c>
      <c r="R472" t="s">
        <v>54</v>
      </c>
      <c r="S472" t="s">
        <v>55</v>
      </c>
      <c r="T472" t="s">
        <v>142</v>
      </c>
      <c r="U472" t="s">
        <v>45</v>
      </c>
      <c r="V472" t="s">
        <v>99</v>
      </c>
      <c r="W472" t="s">
        <v>58</v>
      </c>
      <c r="X472">
        <v>6</v>
      </c>
      <c r="Y472">
        <v>1</v>
      </c>
      <c r="Z472" t="s">
        <v>68</v>
      </c>
      <c r="AA472">
        <v>1</v>
      </c>
      <c r="AB472">
        <v>3</v>
      </c>
      <c r="AC472" t="s">
        <v>68</v>
      </c>
      <c r="AD472" s="5">
        <v>5000</v>
      </c>
      <c r="AE472" s="4">
        <v>1000</v>
      </c>
      <c r="AF472" s="5">
        <v>500</v>
      </c>
      <c r="AG472" s="4">
        <v>3500</v>
      </c>
      <c r="AH472" t="s">
        <v>136</v>
      </c>
      <c r="AI472" s="6" t="s">
        <v>137</v>
      </c>
      <c r="AJ472">
        <v>2005</v>
      </c>
      <c r="AK472" t="s">
        <v>68</v>
      </c>
      <c r="AL472" t="str">
        <f t="shared" si="21"/>
        <v>Low</v>
      </c>
      <c r="AM472" t="str">
        <f t="shared" si="22"/>
        <v>Morning</v>
      </c>
      <c r="AN472">
        <f t="shared" si="23"/>
        <v>2001</v>
      </c>
    </row>
    <row r="473" spans="1:40" x14ac:dyDescent="0.25">
      <c r="A473">
        <v>196</v>
      </c>
      <c r="B473">
        <v>41</v>
      </c>
      <c r="C473">
        <v>246435</v>
      </c>
      <c r="D473" s="3">
        <v>37077</v>
      </c>
      <c r="E473" t="s">
        <v>71</v>
      </c>
      <c r="F473" t="s">
        <v>38</v>
      </c>
      <c r="G473">
        <v>2000</v>
      </c>
      <c r="H473">
        <v>1800.76</v>
      </c>
      <c r="I473" s="4">
        <v>0</v>
      </c>
      <c r="J473">
        <v>441499</v>
      </c>
      <c r="K473" t="s">
        <v>185</v>
      </c>
      <c r="L473" t="s">
        <v>123</v>
      </c>
      <c r="M473" t="s">
        <v>108</v>
      </c>
      <c r="N473" t="s">
        <v>53</v>
      </c>
      <c r="O473" s="4">
        <v>0</v>
      </c>
      <c r="P473" s="4">
        <v>-78600</v>
      </c>
      <c r="Q473" s="3">
        <v>42018</v>
      </c>
      <c r="R473" t="s">
        <v>65</v>
      </c>
      <c r="S473" t="s">
        <v>66</v>
      </c>
      <c r="T473" t="s">
        <v>56</v>
      </c>
      <c r="U473" t="s">
        <v>109</v>
      </c>
      <c r="V473" t="s">
        <v>46</v>
      </c>
      <c r="W473" t="s">
        <v>100</v>
      </c>
      <c r="X473">
        <v>0</v>
      </c>
      <c r="Y473">
        <v>3</v>
      </c>
      <c r="Z473" t="s">
        <v>68</v>
      </c>
      <c r="AA473">
        <v>1</v>
      </c>
      <c r="AB473">
        <v>0</v>
      </c>
      <c r="AC473" t="s">
        <v>68</v>
      </c>
      <c r="AD473" s="5">
        <v>47800</v>
      </c>
      <c r="AE473" s="4">
        <v>4780</v>
      </c>
      <c r="AF473" s="5">
        <v>4780</v>
      </c>
      <c r="AG473" s="4">
        <v>38240</v>
      </c>
      <c r="AH473" t="s">
        <v>136</v>
      </c>
      <c r="AI473" s="6" t="s">
        <v>155</v>
      </c>
      <c r="AJ473">
        <v>2009</v>
      </c>
      <c r="AK473" t="s">
        <v>68</v>
      </c>
      <c r="AL473" t="str">
        <f t="shared" si="21"/>
        <v>High</v>
      </c>
      <c r="AM473" t="str">
        <f t="shared" si="22"/>
        <v>Night</v>
      </c>
      <c r="AN473">
        <f t="shared" si="23"/>
        <v>2001</v>
      </c>
    </row>
    <row r="474" spans="1:40" x14ac:dyDescent="0.25">
      <c r="A474">
        <v>128</v>
      </c>
      <c r="B474">
        <v>32</v>
      </c>
      <c r="C474">
        <v>547744</v>
      </c>
      <c r="D474" s="3">
        <v>37080</v>
      </c>
      <c r="E474" t="s">
        <v>37</v>
      </c>
      <c r="F474" t="s">
        <v>61</v>
      </c>
      <c r="G474">
        <v>2000</v>
      </c>
      <c r="H474">
        <v>768.91</v>
      </c>
      <c r="I474" s="4">
        <v>0</v>
      </c>
      <c r="J474">
        <v>443522</v>
      </c>
      <c r="K474" t="s">
        <v>184</v>
      </c>
      <c r="L474" t="s">
        <v>112</v>
      </c>
      <c r="M474" t="s">
        <v>63</v>
      </c>
      <c r="N474" t="s">
        <v>53</v>
      </c>
      <c r="O474" s="4">
        <v>0</v>
      </c>
      <c r="P474" s="4">
        <v>-39300</v>
      </c>
      <c r="Q474" s="3">
        <v>42061</v>
      </c>
      <c r="R474" t="s">
        <v>42</v>
      </c>
      <c r="S474" t="s">
        <v>66</v>
      </c>
      <c r="T474" t="s">
        <v>89</v>
      </c>
      <c r="U474" t="s">
        <v>84</v>
      </c>
      <c r="V474" t="s">
        <v>46</v>
      </c>
      <c r="W474" t="s">
        <v>47</v>
      </c>
      <c r="X474">
        <v>0</v>
      </c>
      <c r="Y474">
        <v>1</v>
      </c>
      <c r="Z474" t="s">
        <v>55</v>
      </c>
      <c r="AA474">
        <v>1</v>
      </c>
      <c r="AB474">
        <v>0</v>
      </c>
      <c r="AC474" t="s">
        <v>68</v>
      </c>
      <c r="AD474" s="5">
        <v>59800</v>
      </c>
      <c r="AE474" s="4">
        <v>5980</v>
      </c>
      <c r="AF474" s="5">
        <v>5980</v>
      </c>
      <c r="AG474" s="4">
        <v>47840</v>
      </c>
      <c r="AH474" t="s">
        <v>104</v>
      </c>
      <c r="AI474" s="6" t="s">
        <v>105</v>
      </c>
      <c r="AJ474">
        <v>1999</v>
      </c>
      <c r="AK474" t="s">
        <v>48</v>
      </c>
      <c r="AL474" t="str">
        <f t="shared" si="21"/>
        <v>High</v>
      </c>
      <c r="AM474" t="str">
        <f t="shared" si="22"/>
        <v>Night</v>
      </c>
      <c r="AN474">
        <f t="shared" si="23"/>
        <v>2001</v>
      </c>
    </row>
    <row r="475" spans="1:40" x14ac:dyDescent="0.25">
      <c r="A475">
        <v>255</v>
      </c>
      <c r="B475">
        <v>39</v>
      </c>
      <c r="C475">
        <v>143109</v>
      </c>
      <c r="D475" s="3">
        <v>37081</v>
      </c>
      <c r="E475" t="s">
        <v>37</v>
      </c>
      <c r="F475" t="s">
        <v>38</v>
      </c>
      <c r="G475">
        <v>500</v>
      </c>
      <c r="H475">
        <v>1453.95</v>
      </c>
      <c r="I475" s="4">
        <v>0</v>
      </c>
      <c r="J475">
        <v>470389</v>
      </c>
      <c r="K475" t="s">
        <v>184</v>
      </c>
      <c r="L475" t="s">
        <v>62</v>
      </c>
      <c r="M475" t="s">
        <v>72</v>
      </c>
      <c r="N475" t="s">
        <v>113</v>
      </c>
      <c r="O475" s="4">
        <v>38200</v>
      </c>
      <c r="P475" s="4">
        <v>0</v>
      </c>
      <c r="Q475" s="3">
        <v>42011</v>
      </c>
      <c r="R475" t="s">
        <v>65</v>
      </c>
      <c r="S475" t="s">
        <v>43</v>
      </c>
      <c r="T475" t="s">
        <v>89</v>
      </c>
      <c r="U475" t="s">
        <v>84</v>
      </c>
      <c r="V475" t="s">
        <v>93</v>
      </c>
      <c r="W475" t="s">
        <v>86</v>
      </c>
      <c r="X475">
        <v>17</v>
      </c>
      <c r="Y475">
        <v>3</v>
      </c>
      <c r="Z475" t="s">
        <v>48</v>
      </c>
      <c r="AA475">
        <v>0</v>
      </c>
      <c r="AB475">
        <v>3</v>
      </c>
      <c r="AC475" t="s">
        <v>68</v>
      </c>
      <c r="AD475" s="5">
        <v>29300</v>
      </c>
      <c r="AE475" s="4">
        <v>2930</v>
      </c>
      <c r="AF475" s="5">
        <v>5860</v>
      </c>
      <c r="AG475" s="4">
        <v>20510</v>
      </c>
      <c r="AH475" t="s">
        <v>90</v>
      </c>
      <c r="AI475" s="6" t="s">
        <v>107</v>
      </c>
      <c r="AJ475">
        <v>2010</v>
      </c>
      <c r="AK475" t="s">
        <v>68</v>
      </c>
      <c r="AL475" t="str">
        <f t="shared" si="21"/>
        <v>Low</v>
      </c>
      <c r="AM475" t="str">
        <f t="shared" si="22"/>
        <v>Afternoon</v>
      </c>
      <c r="AN475">
        <f t="shared" si="23"/>
        <v>2001</v>
      </c>
    </row>
    <row r="476" spans="1:40" x14ac:dyDescent="0.25">
      <c r="A476">
        <v>246</v>
      </c>
      <c r="B476">
        <v>44</v>
      </c>
      <c r="C476">
        <v>940942</v>
      </c>
      <c r="D476" s="3">
        <v>37083</v>
      </c>
      <c r="E476" t="s">
        <v>37</v>
      </c>
      <c r="F476" t="s">
        <v>38</v>
      </c>
      <c r="G476">
        <v>2000</v>
      </c>
      <c r="H476">
        <v>1649.18</v>
      </c>
      <c r="I476" s="4">
        <v>0</v>
      </c>
      <c r="J476">
        <v>613647</v>
      </c>
      <c r="K476" t="s">
        <v>185</v>
      </c>
      <c r="L476" t="s">
        <v>112</v>
      </c>
      <c r="M476" t="s">
        <v>134</v>
      </c>
      <c r="N476" t="s">
        <v>53</v>
      </c>
      <c r="O476" s="4">
        <v>0</v>
      </c>
      <c r="P476" s="4">
        <v>-58600</v>
      </c>
      <c r="Q476" s="3">
        <v>42057</v>
      </c>
      <c r="R476" t="s">
        <v>42</v>
      </c>
      <c r="S476" t="s">
        <v>74</v>
      </c>
      <c r="T476" t="s">
        <v>44</v>
      </c>
      <c r="U476" t="s">
        <v>98</v>
      </c>
      <c r="V476" t="s">
        <v>67</v>
      </c>
      <c r="W476" t="s">
        <v>100</v>
      </c>
      <c r="X476">
        <v>18</v>
      </c>
      <c r="Y476">
        <v>1</v>
      </c>
      <c r="Z476" t="s">
        <v>48</v>
      </c>
      <c r="AA476">
        <v>1</v>
      </c>
      <c r="AB476">
        <v>2</v>
      </c>
      <c r="AC476" t="s">
        <v>48</v>
      </c>
      <c r="AD476" s="5">
        <v>61380</v>
      </c>
      <c r="AE476" s="4">
        <v>11160</v>
      </c>
      <c r="AF476" s="5">
        <v>5580</v>
      </c>
      <c r="AG476" s="4">
        <v>44640</v>
      </c>
      <c r="AH476" t="s">
        <v>140</v>
      </c>
      <c r="AI476" s="6" t="s">
        <v>141</v>
      </c>
      <c r="AJ476">
        <v>2009</v>
      </c>
      <c r="AK476" t="s">
        <v>48</v>
      </c>
      <c r="AL476" t="str">
        <f t="shared" si="21"/>
        <v>High</v>
      </c>
      <c r="AM476" t="str">
        <f t="shared" si="22"/>
        <v>Evening</v>
      </c>
      <c r="AN476">
        <f t="shared" si="23"/>
        <v>2001</v>
      </c>
    </row>
    <row r="477" spans="1:40" x14ac:dyDescent="0.25">
      <c r="A477">
        <v>286</v>
      </c>
      <c r="B477">
        <v>41</v>
      </c>
      <c r="C477">
        <v>710741</v>
      </c>
      <c r="D477" s="3">
        <v>37146</v>
      </c>
      <c r="E477" t="s">
        <v>71</v>
      </c>
      <c r="F477" t="s">
        <v>61</v>
      </c>
      <c r="G477">
        <v>500</v>
      </c>
      <c r="H477">
        <v>1106.77</v>
      </c>
      <c r="I477" s="4">
        <v>0</v>
      </c>
      <c r="J477">
        <v>603320</v>
      </c>
      <c r="K477" t="s">
        <v>184</v>
      </c>
      <c r="L477" t="s">
        <v>112</v>
      </c>
      <c r="M477" t="s">
        <v>85</v>
      </c>
      <c r="N477" t="s">
        <v>53</v>
      </c>
      <c r="O477" s="4">
        <v>45500</v>
      </c>
      <c r="P477" s="4">
        <v>-62500</v>
      </c>
      <c r="Q477" s="3">
        <v>42061</v>
      </c>
      <c r="R477" t="s">
        <v>110</v>
      </c>
      <c r="S477" t="s">
        <v>55</v>
      </c>
      <c r="T477" t="s">
        <v>142</v>
      </c>
      <c r="U477" t="s">
        <v>45</v>
      </c>
      <c r="V477" t="s">
        <v>93</v>
      </c>
      <c r="W477" t="s">
        <v>47</v>
      </c>
      <c r="X477">
        <v>3</v>
      </c>
      <c r="Y477">
        <v>1</v>
      </c>
      <c r="Z477" t="s">
        <v>55</v>
      </c>
      <c r="AA477">
        <v>2</v>
      </c>
      <c r="AB477">
        <v>0</v>
      </c>
      <c r="AC477" t="s">
        <v>68</v>
      </c>
      <c r="AD477" s="5">
        <v>5000</v>
      </c>
      <c r="AE477" s="4">
        <v>500</v>
      </c>
      <c r="AF477" s="5">
        <v>500</v>
      </c>
      <c r="AG477" s="4">
        <v>4000</v>
      </c>
      <c r="AH477" t="s">
        <v>69</v>
      </c>
      <c r="AI477" s="6" t="s">
        <v>70</v>
      </c>
      <c r="AJ477">
        <v>2003</v>
      </c>
      <c r="AK477" t="s">
        <v>68</v>
      </c>
      <c r="AL477" t="str">
        <f t="shared" si="21"/>
        <v>Low</v>
      </c>
      <c r="AM477" t="str">
        <f t="shared" si="22"/>
        <v>Night</v>
      </c>
      <c r="AN477">
        <f t="shared" si="23"/>
        <v>2001</v>
      </c>
    </row>
    <row r="478" spans="1:40" x14ac:dyDescent="0.25">
      <c r="A478">
        <v>245</v>
      </c>
      <c r="B478">
        <v>40</v>
      </c>
      <c r="C478">
        <v>144323</v>
      </c>
      <c r="D478" s="3">
        <v>37148</v>
      </c>
      <c r="E478" t="s">
        <v>51</v>
      </c>
      <c r="F478" t="s">
        <v>78</v>
      </c>
      <c r="G478">
        <v>500</v>
      </c>
      <c r="H478">
        <v>885.08</v>
      </c>
      <c r="I478" s="4">
        <v>0</v>
      </c>
      <c r="J478">
        <v>459984</v>
      </c>
      <c r="K478" t="s">
        <v>184</v>
      </c>
      <c r="L478" t="s">
        <v>101</v>
      </c>
      <c r="M478" t="s">
        <v>72</v>
      </c>
      <c r="N478" t="s">
        <v>53</v>
      </c>
      <c r="O478" s="4">
        <v>27000</v>
      </c>
      <c r="P478" s="4">
        <v>-58900</v>
      </c>
      <c r="Q478" s="3">
        <v>42041</v>
      </c>
      <c r="R478" t="s">
        <v>42</v>
      </c>
      <c r="S478" t="s">
        <v>74</v>
      </c>
      <c r="T478" t="s">
        <v>89</v>
      </c>
      <c r="U478" t="s">
        <v>98</v>
      </c>
      <c r="V478" t="s">
        <v>93</v>
      </c>
      <c r="W478" t="s">
        <v>103</v>
      </c>
      <c r="X478">
        <v>0</v>
      </c>
      <c r="Y478">
        <v>1</v>
      </c>
      <c r="Z478" t="s">
        <v>48</v>
      </c>
      <c r="AA478">
        <v>0</v>
      </c>
      <c r="AB478">
        <v>1</v>
      </c>
      <c r="AC478" t="s">
        <v>68</v>
      </c>
      <c r="AD478" s="5">
        <v>85150</v>
      </c>
      <c r="AE478" s="4">
        <v>13100</v>
      </c>
      <c r="AF478" s="5">
        <v>13100</v>
      </c>
      <c r="AG478" s="4">
        <v>58950</v>
      </c>
      <c r="AH478" t="s">
        <v>76</v>
      </c>
      <c r="AI478" s="6" t="s">
        <v>149</v>
      </c>
      <c r="AJ478">
        <v>1998</v>
      </c>
      <c r="AK478" t="s">
        <v>68</v>
      </c>
      <c r="AL478" t="str">
        <f t="shared" si="21"/>
        <v>Low</v>
      </c>
      <c r="AM478" t="str">
        <f t="shared" si="22"/>
        <v>Night</v>
      </c>
      <c r="AN478">
        <f t="shared" si="23"/>
        <v>2001</v>
      </c>
    </row>
    <row r="479" spans="1:40" x14ac:dyDescent="0.25">
      <c r="A479">
        <v>322</v>
      </c>
      <c r="B479">
        <v>49</v>
      </c>
      <c r="C479">
        <v>130156</v>
      </c>
      <c r="D479" s="3">
        <v>37158</v>
      </c>
      <c r="E479" t="s">
        <v>71</v>
      </c>
      <c r="F479" t="s">
        <v>38</v>
      </c>
      <c r="G479">
        <v>2000</v>
      </c>
      <c r="H479">
        <v>1277.1199999999999</v>
      </c>
      <c r="I479" s="4">
        <v>0</v>
      </c>
      <c r="J479">
        <v>431853</v>
      </c>
      <c r="K479" t="s">
        <v>184</v>
      </c>
      <c r="L479" t="s">
        <v>62</v>
      </c>
      <c r="M479" t="s">
        <v>72</v>
      </c>
      <c r="N479" t="s">
        <v>64</v>
      </c>
      <c r="O479" s="4">
        <v>0</v>
      </c>
      <c r="P479" s="4">
        <v>-46000</v>
      </c>
      <c r="Q479" s="3">
        <v>42023</v>
      </c>
      <c r="R479" t="s">
        <v>42</v>
      </c>
      <c r="S479" t="s">
        <v>66</v>
      </c>
      <c r="T479" t="s">
        <v>44</v>
      </c>
      <c r="U479" t="s">
        <v>109</v>
      </c>
      <c r="V479" t="s">
        <v>93</v>
      </c>
      <c r="W479" t="s">
        <v>100</v>
      </c>
      <c r="X479">
        <v>18</v>
      </c>
      <c r="Y479">
        <v>1</v>
      </c>
      <c r="Z479" t="s">
        <v>55</v>
      </c>
      <c r="AA479">
        <v>0</v>
      </c>
      <c r="AB479">
        <v>2</v>
      </c>
      <c r="AC479" t="s">
        <v>48</v>
      </c>
      <c r="AD479" s="5">
        <v>42240</v>
      </c>
      <c r="AE479" s="4">
        <v>7680</v>
      </c>
      <c r="AF479" s="5">
        <v>7680</v>
      </c>
      <c r="AG479" s="4">
        <v>26880</v>
      </c>
      <c r="AH479" t="s">
        <v>76</v>
      </c>
      <c r="AI479" s="6" t="s">
        <v>149</v>
      </c>
      <c r="AJ479">
        <v>2007</v>
      </c>
      <c r="AK479" t="s">
        <v>68</v>
      </c>
      <c r="AL479" t="str">
        <f t="shared" si="21"/>
        <v>High</v>
      </c>
      <c r="AM479" t="str">
        <f t="shared" si="22"/>
        <v>Evening</v>
      </c>
      <c r="AN479">
        <f t="shared" si="23"/>
        <v>2001</v>
      </c>
    </row>
    <row r="480" spans="1:40" x14ac:dyDescent="0.25">
      <c r="A480">
        <v>96</v>
      </c>
      <c r="B480">
        <v>30</v>
      </c>
      <c r="C480">
        <v>406567</v>
      </c>
      <c r="D480" s="3">
        <v>37159</v>
      </c>
      <c r="E480" t="s">
        <v>37</v>
      </c>
      <c r="F480" t="s">
        <v>61</v>
      </c>
      <c r="G480">
        <v>500</v>
      </c>
      <c r="H480">
        <v>1399.27</v>
      </c>
      <c r="I480" s="4">
        <v>6000000</v>
      </c>
      <c r="J480">
        <v>448913</v>
      </c>
      <c r="K480" t="s">
        <v>185</v>
      </c>
      <c r="L480" t="s">
        <v>112</v>
      </c>
      <c r="M480" t="s">
        <v>85</v>
      </c>
      <c r="N480" t="s">
        <v>97</v>
      </c>
      <c r="O480" s="4">
        <v>38900</v>
      </c>
      <c r="P480" s="4">
        <v>-48700</v>
      </c>
      <c r="Q480" s="3">
        <v>42059</v>
      </c>
      <c r="R480" t="s">
        <v>42</v>
      </c>
      <c r="S480" t="s">
        <v>43</v>
      </c>
      <c r="T480" t="s">
        <v>89</v>
      </c>
      <c r="U480" t="s">
        <v>84</v>
      </c>
      <c r="V480" t="s">
        <v>99</v>
      </c>
      <c r="W480" t="s">
        <v>75</v>
      </c>
      <c r="X480">
        <v>22</v>
      </c>
      <c r="Y480">
        <v>1</v>
      </c>
      <c r="Z480" t="s">
        <v>55</v>
      </c>
      <c r="AA480">
        <v>0</v>
      </c>
      <c r="AB480">
        <v>0</v>
      </c>
      <c r="AC480" t="s">
        <v>48</v>
      </c>
      <c r="AD480" s="5">
        <v>53440</v>
      </c>
      <c r="AE480" s="4">
        <v>0</v>
      </c>
      <c r="AF480" s="5">
        <v>6680</v>
      </c>
      <c r="AG480" s="4">
        <v>46760</v>
      </c>
      <c r="AH480" t="s">
        <v>104</v>
      </c>
      <c r="AI480" s="6" t="s">
        <v>128</v>
      </c>
      <c r="AJ480">
        <v>2004</v>
      </c>
      <c r="AK480" t="s">
        <v>68</v>
      </c>
      <c r="AL480" t="str">
        <f t="shared" si="21"/>
        <v>Low</v>
      </c>
      <c r="AM480" t="str">
        <f t="shared" si="22"/>
        <v>Evening</v>
      </c>
      <c r="AN480">
        <f t="shared" si="23"/>
        <v>2001</v>
      </c>
    </row>
    <row r="481" spans="1:40" x14ac:dyDescent="0.25">
      <c r="A481">
        <v>304</v>
      </c>
      <c r="B481">
        <v>49</v>
      </c>
      <c r="C481">
        <v>599262</v>
      </c>
      <c r="D481" s="3">
        <v>37159</v>
      </c>
      <c r="E481" t="s">
        <v>51</v>
      </c>
      <c r="F481" t="s">
        <v>61</v>
      </c>
      <c r="G481">
        <v>1000</v>
      </c>
      <c r="H481">
        <v>1525.86</v>
      </c>
      <c r="I481" s="4">
        <v>0</v>
      </c>
      <c r="J481">
        <v>463184</v>
      </c>
      <c r="K481" t="s">
        <v>184</v>
      </c>
      <c r="L481" t="s">
        <v>62</v>
      </c>
      <c r="M481" t="s">
        <v>40</v>
      </c>
      <c r="N481" t="s">
        <v>64</v>
      </c>
      <c r="O481" s="4">
        <v>0</v>
      </c>
      <c r="P481" s="4">
        <v>0</v>
      </c>
      <c r="Q481" s="3">
        <v>42025</v>
      </c>
      <c r="R481" t="s">
        <v>42</v>
      </c>
      <c r="S481" t="s">
        <v>43</v>
      </c>
      <c r="T481" t="s">
        <v>56</v>
      </c>
      <c r="U481" t="s">
        <v>98</v>
      </c>
      <c r="V481" t="s">
        <v>99</v>
      </c>
      <c r="W481" t="s">
        <v>103</v>
      </c>
      <c r="X481">
        <v>2</v>
      </c>
      <c r="Y481">
        <v>1</v>
      </c>
      <c r="Z481" t="s">
        <v>48</v>
      </c>
      <c r="AA481">
        <v>1</v>
      </c>
      <c r="AB481">
        <v>1</v>
      </c>
      <c r="AC481" t="s">
        <v>48</v>
      </c>
      <c r="AD481" s="5">
        <v>73370</v>
      </c>
      <c r="AE481" s="4">
        <v>13340</v>
      </c>
      <c r="AF481" s="5">
        <v>6670</v>
      </c>
      <c r="AG481" s="4">
        <v>53360</v>
      </c>
      <c r="AH481" t="s">
        <v>49</v>
      </c>
      <c r="AI481" s="6">
        <v>95</v>
      </c>
      <c r="AJ481">
        <v>2013</v>
      </c>
      <c r="AK481" t="s">
        <v>68</v>
      </c>
      <c r="AL481" t="str">
        <f t="shared" si="21"/>
        <v>Medium</v>
      </c>
      <c r="AM481" t="str">
        <f t="shared" si="22"/>
        <v>Night</v>
      </c>
      <c r="AN481">
        <f t="shared" si="23"/>
        <v>2001</v>
      </c>
    </row>
    <row r="482" spans="1:40" x14ac:dyDescent="0.25">
      <c r="A482">
        <v>65</v>
      </c>
      <c r="B482">
        <v>27</v>
      </c>
      <c r="C482">
        <v>538955</v>
      </c>
      <c r="D482" s="3">
        <v>37163</v>
      </c>
      <c r="E482" t="s">
        <v>51</v>
      </c>
      <c r="F482" t="s">
        <v>61</v>
      </c>
      <c r="G482">
        <v>1000</v>
      </c>
      <c r="H482">
        <v>1164.97</v>
      </c>
      <c r="I482" s="4">
        <v>0</v>
      </c>
      <c r="J482">
        <v>477695</v>
      </c>
      <c r="K482" t="s">
        <v>184</v>
      </c>
      <c r="L482" t="s">
        <v>112</v>
      </c>
      <c r="M482" t="s">
        <v>131</v>
      </c>
      <c r="N482" t="s">
        <v>97</v>
      </c>
      <c r="O482" s="4">
        <v>43000</v>
      </c>
      <c r="P482" s="4">
        <v>-42500</v>
      </c>
      <c r="Q482" s="3">
        <v>42021</v>
      </c>
      <c r="R482" t="s">
        <v>42</v>
      </c>
      <c r="S482" t="s">
        <v>74</v>
      </c>
      <c r="T482" t="s">
        <v>89</v>
      </c>
      <c r="U482" t="s">
        <v>109</v>
      </c>
      <c r="V482" t="s">
        <v>93</v>
      </c>
      <c r="W482" t="s">
        <v>75</v>
      </c>
      <c r="X482">
        <v>17</v>
      </c>
      <c r="Y482">
        <v>1</v>
      </c>
      <c r="Z482" t="s">
        <v>55</v>
      </c>
      <c r="AA482">
        <v>1</v>
      </c>
      <c r="AB482">
        <v>2</v>
      </c>
      <c r="AC482" t="s">
        <v>48</v>
      </c>
      <c r="AD482" s="5">
        <v>42840</v>
      </c>
      <c r="AE482" s="4">
        <v>3570</v>
      </c>
      <c r="AF482" s="5">
        <v>7140</v>
      </c>
      <c r="AG482" s="4">
        <v>32130</v>
      </c>
      <c r="AH482" t="s">
        <v>76</v>
      </c>
      <c r="AI482" s="6" t="s">
        <v>145</v>
      </c>
      <c r="AJ482">
        <v>2004</v>
      </c>
      <c r="AK482" t="s">
        <v>68</v>
      </c>
      <c r="AL482" t="str">
        <f t="shared" si="21"/>
        <v>Medium</v>
      </c>
      <c r="AM482" t="str">
        <f t="shared" si="22"/>
        <v>Afternoon</v>
      </c>
      <c r="AN482">
        <f t="shared" si="23"/>
        <v>2001</v>
      </c>
    </row>
    <row r="483" spans="1:40" x14ac:dyDescent="0.25">
      <c r="A483">
        <v>328</v>
      </c>
      <c r="B483">
        <v>49</v>
      </c>
      <c r="C483">
        <v>971295</v>
      </c>
      <c r="D483" s="3">
        <v>37165</v>
      </c>
      <c r="E483" t="s">
        <v>37</v>
      </c>
      <c r="F483" t="s">
        <v>78</v>
      </c>
      <c r="G483">
        <v>500</v>
      </c>
      <c r="H483">
        <v>1434.51</v>
      </c>
      <c r="I483" s="4">
        <v>0</v>
      </c>
      <c r="J483">
        <v>460535</v>
      </c>
      <c r="K483" t="s">
        <v>184</v>
      </c>
      <c r="L483" t="s">
        <v>101</v>
      </c>
      <c r="M483" t="s">
        <v>115</v>
      </c>
      <c r="N483" t="s">
        <v>97</v>
      </c>
      <c r="O483" s="4">
        <v>0</v>
      </c>
      <c r="P483" s="4">
        <v>0</v>
      </c>
      <c r="Q483" s="3">
        <v>42058</v>
      </c>
      <c r="R483" t="s">
        <v>42</v>
      </c>
      <c r="S483" t="s">
        <v>66</v>
      </c>
      <c r="T483" t="s">
        <v>89</v>
      </c>
      <c r="U483" t="s">
        <v>45</v>
      </c>
      <c r="V483" t="s">
        <v>67</v>
      </c>
      <c r="W483" t="s">
        <v>58</v>
      </c>
      <c r="X483">
        <v>19</v>
      </c>
      <c r="Y483">
        <v>1</v>
      </c>
      <c r="Z483" t="s">
        <v>55</v>
      </c>
      <c r="AA483">
        <v>0</v>
      </c>
      <c r="AB483">
        <v>2</v>
      </c>
      <c r="AC483" t="s">
        <v>48</v>
      </c>
      <c r="AD483" s="5">
        <v>71440</v>
      </c>
      <c r="AE483" s="4">
        <v>8930</v>
      </c>
      <c r="AF483" s="5">
        <v>8930</v>
      </c>
      <c r="AG483" s="4">
        <v>53580</v>
      </c>
      <c r="AH483" t="s">
        <v>59</v>
      </c>
      <c r="AI483" s="6" t="s">
        <v>152</v>
      </c>
      <c r="AJ483">
        <v>2005</v>
      </c>
      <c r="AK483" t="s">
        <v>68</v>
      </c>
      <c r="AL483" t="str">
        <f t="shared" si="21"/>
        <v>Low</v>
      </c>
      <c r="AM483" t="str">
        <f t="shared" si="22"/>
        <v>Evening</v>
      </c>
      <c r="AN483">
        <f t="shared" si="23"/>
        <v>2001</v>
      </c>
    </row>
    <row r="484" spans="1:40" x14ac:dyDescent="0.25">
      <c r="A484">
        <v>169</v>
      </c>
      <c r="B484">
        <v>39</v>
      </c>
      <c r="C484">
        <v>865201</v>
      </c>
      <c r="D484" s="3">
        <v>37183</v>
      </c>
      <c r="E484" t="s">
        <v>37</v>
      </c>
      <c r="F484" t="s">
        <v>61</v>
      </c>
      <c r="G484">
        <v>2000</v>
      </c>
      <c r="H484">
        <v>1140.1500000000001</v>
      </c>
      <c r="I484" s="4">
        <v>0</v>
      </c>
      <c r="J484">
        <v>608929</v>
      </c>
      <c r="K484" t="s">
        <v>185</v>
      </c>
      <c r="L484" t="s">
        <v>106</v>
      </c>
      <c r="M484" t="s">
        <v>72</v>
      </c>
      <c r="N484" t="s">
        <v>41</v>
      </c>
      <c r="O484" s="4">
        <v>0</v>
      </c>
      <c r="P484" s="4">
        <v>-36800</v>
      </c>
      <c r="Q484" s="3">
        <v>42023</v>
      </c>
      <c r="R484" t="s">
        <v>65</v>
      </c>
      <c r="S484" t="s">
        <v>66</v>
      </c>
      <c r="T484" t="s">
        <v>89</v>
      </c>
      <c r="U484" t="s">
        <v>45</v>
      </c>
      <c r="V484" t="s">
        <v>57</v>
      </c>
      <c r="W484" t="s">
        <v>58</v>
      </c>
      <c r="X484">
        <v>9</v>
      </c>
      <c r="Y484">
        <v>3</v>
      </c>
      <c r="Z484" t="s">
        <v>48</v>
      </c>
      <c r="AA484">
        <v>0</v>
      </c>
      <c r="AB484">
        <v>3</v>
      </c>
      <c r="AC484" t="s">
        <v>68</v>
      </c>
      <c r="AD484" s="5">
        <v>46200</v>
      </c>
      <c r="AE484" s="4">
        <v>4200</v>
      </c>
      <c r="AF484" s="5">
        <v>8400</v>
      </c>
      <c r="AG484" s="4">
        <v>33600</v>
      </c>
      <c r="AH484" t="s">
        <v>118</v>
      </c>
      <c r="AI484" s="6" t="s">
        <v>119</v>
      </c>
      <c r="AJ484">
        <v>2015</v>
      </c>
      <c r="AK484" t="s">
        <v>68</v>
      </c>
      <c r="AL484" t="str">
        <f t="shared" si="21"/>
        <v>High</v>
      </c>
      <c r="AM484" t="str">
        <f t="shared" si="22"/>
        <v>Morning</v>
      </c>
      <c r="AN484">
        <f t="shared" si="23"/>
        <v>2001</v>
      </c>
    </row>
    <row r="485" spans="1:40" x14ac:dyDescent="0.25">
      <c r="A485">
        <v>120</v>
      </c>
      <c r="B485">
        <v>34</v>
      </c>
      <c r="C485">
        <v>312940</v>
      </c>
      <c r="D485" s="3">
        <v>37191</v>
      </c>
      <c r="E485" t="s">
        <v>51</v>
      </c>
      <c r="F485" t="s">
        <v>78</v>
      </c>
      <c r="G485">
        <v>1000</v>
      </c>
      <c r="H485">
        <v>1056.71</v>
      </c>
      <c r="I485" s="4">
        <v>0</v>
      </c>
      <c r="J485">
        <v>464630</v>
      </c>
      <c r="K485" t="s">
        <v>184</v>
      </c>
      <c r="L485" t="s">
        <v>123</v>
      </c>
      <c r="M485" t="s">
        <v>108</v>
      </c>
      <c r="N485" t="s">
        <v>113</v>
      </c>
      <c r="O485" s="4">
        <v>77900</v>
      </c>
      <c r="P485" s="4">
        <v>0</v>
      </c>
      <c r="Q485" s="3">
        <v>42024</v>
      </c>
      <c r="R485" t="s">
        <v>110</v>
      </c>
      <c r="S485" t="s">
        <v>55</v>
      </c>
      <c r="T485" t="s">
        <v>56</v>
      </c>
      <c r="U485" t="s">
        <v>80</v>
      </c>
      <c r="V485" t="s">
        <v>57</v>
      </c>
      <c r="W485" t="s">
        <v>47</v>
      </c>
      <c r="X485">
        <v>3</v>
      </c>
      <c r="Y485">
        <v>1</v>
      </c>
      <c r="Z485" t="s">
        <v>68</v>
      </c>
      <c r="AA485">
        <v>2</v>
      </c>
      <c r="AB485">
        <v>1</v>
      </c>
      <c r="AC485" t="s">
        <v>55</v>
      </c>
      <c r="AD485" s="5">
        <v>3770</v>
      </c>
      <c r="AE485" s="4">
        <v>580</v>
      </c>
      <c r="AF485" s="5">
        <v>580</v>
      </c>
      <c r="AG485" s="4">
        <v>2610</v>
      </c>
      <c r="AH485" t="s">
        <v>136</v>
      </c>
      <c r="AI485" s="6" t="s">
        <v>155</v>
      </c>
      <c r="AJ485">
        <v>2002</v>
      </c>
      <c r="AK485" t="s">
        <v>68</v>
      </c>
      <c r="AL485" t="str">
        <f t="shared" si="21"/>
        <v>Medium</v>
      </c>
      <c r="AM485" t="str">
        <f t="shared" si="22"/>
        <v>Night</v>
      </c>
      <c r="AN485">
        <f t="shared" si="23"/>
        <v>2001</v>
      </c>
    </row>
    <row r="486" spans="1:40" x14ac:dyDescent="0.25">
      <c r="A486">
        <v>195</v>
      </c>
      <c r="B486">
        <v>36</v>
      </c>
      <c r="C486">
        <v>842618</v>
      </c>
      <c r="D486" s="3">
        <v>37201</v>
      </c>
      <c r="E486" t="s">
        <v>51</v>
      </c>
      <c r="F486" t="s">
        <v>61</v>
      </c>
      <c r="G486">
        <v>2000</v>
      </c>
      <c r="H486">
        <v>1346.18</v>
      </c>
      <c r="I486" s="4">
        <v>0</v>
      </c>
      <c r="J486">
        <v>611852</v>
      </c>
      <c r="K486" t="s">
        <v>184</v>
      </c>
      <c r="L486" t="s">
        <v>79</v>
      </c>
      <c r="M486" t="s">
        <v>52</v>
      </c>
      <c r="N486" t="s">
        <v>97</v>
      </c>
      <c r="O486" s="4">
        <v>57800</v>
      </c>
      <c r="P486" s="4">
        <v>-53300</v>
      </c>
      <c r="Q486" s="3">
        <v>42060</v>
      </c>
      <c r="R486" t="s">
        <v>65</v>
      </c>
      <c r="S486" t="s">
        <v>74</v>
      </c>
      <c r="T486" t="s">
        <v>89</v>
      </c>
      <c r="U486" t="s">
        <v>84</v>
      </c>
      <c r="V486" t="s">
        <v>46</v>
      </c>
      <c r="W486" t="s">
        <v>100</v>
      </c>
      <c r="X486">
        <v>14</v>
      </c>
      <c r="Y486">
        <v>3</v>
      </c>
      <c r="Z486" t="s">
        <v>48</v>
      </c>
      <c r="AA486">
        <v>2</v>
      </c>
      <c r="AB486">
        <v>3</v>
      </c>
      <c r="AC486" t="s">
        <v>48</v>
      </c>
      <c r="AD486" s="5">
        <v>68970</v>
      </c>
      <c r="AE486" s="4">
        <v>12540</v>
      </c>
      <c r="AF486" s="5">
        <v>6270</v>
      </c>
      <c r="AG486" s="4">
        <v>50160</v>
      </c>
      <c r="AH486" t="s">
        <v>76</v>
      </c>
      <c r="AI486" s="6" t="s">
        <v>77</v>
      </c>
      <c r="AJ486">
        <v>2007</v>
      </c>
      <c r="AK486" t="s">
        <v>68</v>
      </c>
      <c r="AL486" t="str">
        <f t="shared" si="21"/>
        <v>High</v>
      </c>
      <c r="AM486" t="str">
        <f t="shared" si="22"/>
        <v>Afternoon</v>
      </c>
      <c r="AN486">
        <f t="shared" si="23"/>
        <v>2001</v>
      </c>
    </row>
    <row r="487" spans="1:40" x14ac:dyDescent="0.25">
      <c r="A487">
        <v>360</v>
      </c>
      <c r="B487">
        <v>51</v>
      </c>
      <c r="C487">
        <v>550294</v>
      </c>
      <c r="D487" s="3">
        <v>37221</v>
      </c>
      <c r="E487" t="s">
        <v>71</v>
      </c>
      <c r="F487" t="s">
        <v>78</v>
      </c>
      <c r="G487">
        <v>1000</v>
      </c>
      <c r="H487">
        <v>1526.61</v>
      </c>
      <c r="I487" s="4">
        <v>0</v>
      </c>
      <c r="J487">
        <v>471866</v>
      </c>
      <c r="K487" t="s">
        <v>185</v>
      </c>
      <c r="L487" t="s">
        <v>101</v>
      </c>
      <c r="M487" t="s">
        <v>122</v>
      </c>
      <c r="N487" t="s">
        <v>113</v>
      </c>
      <c r="O487" s="4">
        <v>0</v>
      </c>
      <c r="P487" s="4">
        <v>-32900</v>
      </c>
      <c r="Q487" s="3">
        <v>42034</v>
      </c>
      <c r="R487" t="s">
        <v>54</v>
      </c>
      <c r="S487" t="s">
        <v>55</v>
      </c>
      <c r="T487" t="s">
        <v>56</v>
      </c>
      <c r="U487" t="s">
        <v>45</v>
      </c>
      <c r="V487" t="s">
        <v>46</v>
      </c>
      <c r="W487" t="s">
        <v>100</v>
      </c>
      <c r="X487">
        <v>5</v>
      </c>
      <c r="Y487">
        <v>1</v>
      </c>
      <c r="Z487" t="s">
        <v>48</v>
      </c>
      <c r="AA487">
        <v>2</v>
      </c>
      <c r="AB487">
        <v>2</v>
      </c>
      <c r="AC487" t="s">
        <v>55</v>
      </c>
      <c r="AD487" s="5">
        <v>4620</v>
      </c>
      <c r="AE487" s="4">
        <v>840</v>
      </c>
      <c r="AF487" s="5">
        <v>840</v>
      </c>
      <c r="AG487" s="4">
        <v>2940</v>
      </c>
      <c r="AH487" t="s">
        <v>69</v>
      </c>
      <c r="AI487" s="6" t="s">
        <v>70</v>
      </c>
      <c r="AJ487">
        <v>2009</v>
      </c>
      <c r="AK487" t="s">
        <v>48</v>
      </c>
      <c r="AL487" t="str">
        <f t="shared" si="21"/>
        <v>Medium</v>
      </c>
      <c r="AM487" t="str">
        <f t="shared" si="22"/>
        <v>Night</v>
      </c>
      <c r="AN487">
        <f t="shared" si="23"/>
        <v>2001</v>
      </c>
    </row>
    <row r="488" spans="1:40" x14ac:dyDescent="0.25">
      <c r="A488">
        <v>116</v>
      </c>
      <c r="B488">
        <v>30</v>
      </c>
      <c r="C488">
        <v>996253</v>
      </c>
      <c r="D488" s="3">
        <v>37224</v>
      </c>
      <c r="E488" t="s">
        <v>51</v>
      </c>
      <c r="F488" t="s">
        <v>78</v>
      </c>
      <c r="G488">
        <v>500</v>
      </c>
      <c r="H488">
        <v>951.46</v>
      </c>
      <c r="I488" s="4">
        <v>0</v>
      </c>
      <c r="J488">
        <v>467227</v>
      </c>
      <c r="K488" t="s">
        <v>185</v>
      </c>
      <c r="L488" t="s">
        <v>123</v>
      </c>
      <c r="M488" t="s">
        <v>122</v>
      </c>
      <c r="N488" t="s">
        <v>113</v>
      </c>
      <c r="O488" s="4">
        <v>0</v>
      </c>
      <c r="P488" s="4">
        <v>-35500</v>
      </c>
      <c r="Q488" s="3">
        <v>42035</v>
      </c>
      <c r="R488" t="s">
        <v>65</v>
      </c>
      <c r="S488" t="s">
        <v>74</v>
      </c>
      <c r="T488" t="s">
        <v>44</v>
      </c>
      <c r="U488" t="s">
        <v>98</v>
      </c>
      <c r="V488" t="s">
        <v>93</v>
      </c>
      <c r="W488" t="s">
        <v>58</v>
      </c>
      <c r="X488">
        <v>8</v>
      </c>
      <c r="Y488">
        <v>3</v>
      </c>
      <c r="Z488" t="s">
        <v>68</v>
      </c>
      <c r="AA488">
        <v>0</v>
      </c>
      <c r="AB488">
        <v>3</v>
      </c>
      <c r="AC488" t="s">
        <v>55</v>
      </c>
      <c r="AD488" s="5">
        <v>59670</v>
      </c>
      <c r="AE488" s="4">
        <v>6630</v>
      </c>
      <c r="AF488" s="5">
        <v>6630</v>
      </c>
      <c r="AG488" s="4">
        <v>46410</v>
      </c>
      <c r="AH488" t="s">
        <v>143</v>
      </c>
      <c r="AI488" s="6" t="s">
        <v>144</v>
      </c>
      <c r="AJ488">
        <v>2004</v>
      </c>
      <c r="AK488" t="s">
        <v>48</v>
      </c>
      <c r="AL488" t="str">
        <f t="shared" si="21"/>
        <v>Low</v>
      </c>
      <c r="AM488" t="str">
        <f t="shared" si="22"/>
        <v>Morning</v>
      </c>
      <c r="AN488">
        <f t="shared" si="23"/>
        <v>2001</v>
      </c>
    </row>
    <row r="489" spans="1:40" x14ac:dyDescent="0.25">
      <c r="A489">
        <v>169</v>
      </c>
      <c r="B489">
        <v>37</v>
      </c>
      <c r="C489">
        <v>185124</v>
      </c>
      <c r="D489" s="3">
        <v>37232</v>
      </c>
      <c r="E489" t="s">
        <v>71</v>
      </c>
      <c r="F489" t="s">
        <v>61</v>
      </c>
      <c r="G489">
        <v>1000</v>
      </c>
      <c r="H489">
        <v>936.19</v>
      </c>
      <c r="I489" s="4">
        <v>0</v>
      </c>
      <c r="J489">
        <v>454776</v>
      </c>
      <c r="K489" t="s">
        <v>185</v>
      </c>
      <c r="L489" t="s">
        <v>123</v>
      </c>
      <c r="M489" t="s">
        <v>72</v>
      </c>
      <c r="N489" t="s">
        <v>53</v>
      </c>
      <c r="O489" s="4">
        <v>70600</v>
      </c>
      <c r="P489" s="4">
        <v>-48500</v>
      </c>
      <c r="Q489" s="3">
        <v>42037</v>
      </c>
      <c r="R489" t="s">
        <v>65</v>
      </c>
      <c r="S489" t="s">
        <v>43</v>
      </c>
      <c r="T489" t="s">
        <v>89</v>
      </c>
      <c r="U489" t="s">
        <v>45</v>
      </c>
      <c r="V489" t="s">
        <v>46</v>
      </c>
      <c r="W489" t="s">
        <v>120</v>
      </c>
      <c r="X489">
        <v>4</v>
      </c>
      <c r="Y489">
        <v>3</v>
      </c>
      <c r="Z489" t="s">
        <v>55</v>
      </c>
      <c r="AA489">
        <v>2</v>
      </c>
      <c r="AB489">
        <v>1</v>
      </c>
      <c r="AC489" t="s">
        <v>48</v>
      </c>
      <c r="AD489" s="5">
        <v>57900</v>
      </c>
      <c r="AE489" s="4">
        <v>17370</v>
      </c>
      <c r="AF489" s="5">
        <v>5790</v>
      </c>
      <c r="AG489" s="4">
        <v>34740</v>
      </c>
      <c r="AH489" t="s">
        <v>90</v>
      </c>
      <c r="AI489" s="6" t="s">
        <v>91</v>
      </c>
      <c r="AJ489">
        <v>2005</v>
      </c>
      <c r="AK489" t="s">
        <v>68</v>
      </c>
      <c r="AL489" t="str">
        <f t="shared" si="21"/>
        <v>Medium</v>
      </c>
      <c r="AM489" t="str">
        <f t="shared" si="22"/>
        <v>Night</v>
      </c>
      <c r="AN489">
        <f t="shared" si="23"/>
        <v>2001</v>
      </c>
    </row>
    <row r="490" spans="1:40" x14ac:dyDescent="0.25">
      <c r="A490">
        <v>124</v>
      </c>
      <c r="B490">
        <v>28</v>
      </c>
      <c r="C490">
        <v>674570</v>
      </c>
      <c r="D490" s="3">
        <v>37233</v>
      </c>
      <c r="E490" t="s">
        <v>37</v>
      </c>
      <c r="F490" t="s">
        <v>38</v>
      </c>
      <c r="G490">
        <v>1000</v>
      </c>
      <c r="H490">
        <v>1235.1400000000001</v>
      </c>
      <c r="I490" s="4">
        <v>0</v>
      </c>
      <c r="J490">
        <v>443567</v>
      </c>
      <c r="K490" t="s">
        <v>185</v>
      </c>
      <c r="L490" t="s">
        <v>39</v>
      </c>
      <c r="M490" t="s">
        <v>102</v>
      </c>
      <c r="N490" t="s">
        <v>41</v>
      </c>
      <c r="O490" s="4">
        <v>0</v>
      </c>
      <c r="P490" s="4">
        <v>-32100</v>
      </c>
      <c r="Q490" s="3">
        <v>42052</v>
      </c>
      <c r="R490" t="s">
        <v>65</v>
      </c>
      <c r="S490" t="s">
        <v>43</v>
      </c>
      <c r="T490" t="s">
        <v>89</v>
      </c>
      <c r="U490" t="s">
        <v>98</v>
      </c>
      <c r="V490" t="s">
        <v>37</v>
      </c>
      <c r="W490" t="s">
        <v>100</v>
      </c>
      <c r="X490">
        <v>20</v>
      </c>
      <c r="Y490">
        <v>3</v>
      </c>
      <c r="Z490" t="s">
        <v>55</v>
      </c>
      <c r="AA490">
        <v>0</v>
      </c>
      <c r="AB490">
        <v>1</v>
      </c>
      <c r="AC490" t="s">
        <v>55</v>
      </c>
      <c r="AD490" s="5">
        <v>60200</v>
      </c>
      <c r="AE490" s="4">
        <v>6020</v>
      </c>
      <c r="AF490" s="5">
        <v>6020</v>
      </c>
      <c r="AG490" s="4">
        <v>48160</v>
      </c>
      <c r="AH490" t="s">
        <v>143</v>
      </c>
      <c r="AI490" s="6" t="s">
        <v>144</v>
      </c>
      <c r="AJ490">
        <v>2012</v>
      </c>
      <c r="AK490" t="s">
        <v>68</v>
      </c>
      <c r="AL490" t="str">
        <f t="shared" si="21"/>
        <v>Medium</v>
      </c>
      <c r="AM490" t="str">
        <f t="shared" si="22"/>
        <v>Evening</v>
      </c>
      <c r="AN490">
        <f t="shared" si="23"/>
        <v>2001</v>
      </c>
    </row>
    <row r="491" spans="1:40" x14ac:dyDescent="0.25">
      <c r="A491">
        <v>85</v>
      </c>
      <c r="B491">
        <v>30</v>
      </c>
      <c r="C491">
        <v>190588</v>
      </c>
      <c r="D491" s="3">
        <v>37234</v>
      </c>
      <c r="E491" t="s">
        <v>37</v>
      </c>
      <c r="F491" t="s">
        <v>61</v>
      </c>
      <c r="G491">
        <v>1000</v>
      </c>
      <c r="H491">
        <v>796.35</v>
      </c>
      <c r="I491" s="4">
        <v>0</v>
      </c>
      <c r="J491">
        <v>614166</v>
      </c>
      <c r="K491" t="s">
        <v>184</v>
      </c>
      <c r="L491" t="s">
        <v>39</v>
      </c>
      <c r="M491" t="s">
        <v>40</v>
      </c>
      <c r="N491" t="s">
        <v>64</v>
      </c>
      <c r="O491" s="4">
        <v>72400</v>
      </c>
      <c r="P491" s="4">
        <v>-77000</v>
      </c>
      <c r="Q491" s="3">
        <v>42055</v>
      </c>
      <c r="R491" t="s">
        <v>65</v>
      </c>
      <c r="S491" t="s">
        <v>66</v>
      </c>
      <c r="T491" t="s">
        <v>89</v>
      </c>
      <c r="U491" t="s">
        <v>84</v>
      </c>
      <c r="V491" t="s">
        <v>46</v>
      </c>
      <c r="W491" t="s">
        <v>103</v>
      </c>
      <c r="X491">
        <v>9</v>
      </c>
      <c r="Y491">
        <v>3</v>
      </c>
      <c r="Z491" t="s">
        <v>48</v>
      </c>
      <c r="AA491">
        <v>2</v>
      </c>
      <c r="AB491">
        <v>1</v>
      </c>
      <c r="AC491" t="s">
        <v>48</v>
      </c>
      <c r="AD491" s="5">
        <v>58960</v>
      </c>
      <c r="AE491" s="4">
        <v>5360</v>
      </c>
      <c r="AF491" s="5">
        <v>10720</v>
      </c>
      <c r="AG491" s="4">
        <v>42880</v>
      </c>
      <c r="AH491" t="s">
        <v>104</v>
      </c>
      <c r="AI491" s="6" t="s">
        <v>105</v>
      </c>
      <c r="AJ491">
        <v>2004</v>
      </c>
      <c r="AK491" t="s">
        <v>68</v>
      </c>
      <c r="AL491" t="str">
        <f t="shared" si="21"/>
        <v>Medium</v>
      </c>
      <c r="AM491" t="str">
        <f t="shared" si="22"/>
        <v>Morning</v>
      </c>
      <c r="AN491">
        <f t="shared" si="23"/>
        <v>2001</v>
      </c>
    </row>
    <row r="492" spans="1:40" x14ac:dyDescent="0.25">
      <c r="A492">
        <v>200</v>
      </c>
      <c r="B492">
        <v>34</v>
      </c>
      <c r="C492">
        <v>910365</v>
      </c>
      <c r="D492" s="3">
        <v>37244</v>
      </c>
      <c r="E492" t="s">
        <v>51</v>
      </c>
      <c r="F492" t="s">
        <v>38</v>
      </c>
      <c r="G492">
        <v>1000</v>
      </c>
      <c r="H492">
        <v>828.42</v>
      </c>
      <c r="I492" s="4">
        <v>3000000</v>
      </c>
      <c r="J492">
        <v>467762</v>
      </c>
      <c r="K492" t="s">
        <v>184</v>
      </c>
      <c r="L492" t="s">
        <v>112</v>
      </c>
      <c r="M492" t="s">
        <v>85</v>
      </c>
      <c r="N492" t="s">
        <v>53</v>
      </c>
      <c r="O492" s="4">
        <v>0</v>
      </c>
      <c r="P492" s="4">
        <v>0</v>
      </c>
      <c r="Q492" s="3">
        <v>42026</v>
      </c>
      <c r="R492" t="s">
        <v>42</v>
      </c>
      <c r="S492" t="s">
        <v>74</v>
      </c>
      <c r="T492" t="s">
        <v>89</v>
      </c>
      <c r="U492" t="s">
        <v>45</v>
      </c>
      <c r="V492" t="s">
        <v>67</v>
      </c>
      <c r="W492" t="s">
        <v>75</v>
      </c>
      <c r="X492">
        <v>10</v>
      </c>
      <c r="Y492">
        <v>1</v>
      </c>
      <c r="Z492" t="s">
        <v>55</v>
      </c>
      <c r="AA492">
        <v>2</v>
      </c>
      <c r="AB492">
        <v>2</v>
      </c>
      <c r="AC492" t="s">
        <v>68</v>
      </c>
      <c r="AD492" s="5">
        <v>56000</v>
      </c>
      <c r="AE492" s="4">
        <v>5600</v>
      </c>
      <c r="AF492" s="5">
        <v>5600</v>
      </c>
      <c r="AG492" s="4">
        <v>44800</v>
      </c>
      <c r="AH492" t="s">
        <v>76</v>
      </c>
      <c r="AI492" s="6" t="s">
        <v>149</v>
      </c>
      <c r="AJ492">
        <v>2009</v>
      </c>
      <c r="AK492" t="s">
        <v>68</v>
      </c>
      <c r="AL492" t="str">
        <f t="shared" si="21"/>
        <v>Medium</v>
      </c>
      <c r="AM492" t="str">
        <f t="shared" si="22"/>
        <v>Morning</v>
      </c>
      <c r="AN492">
        <f t="shared" si="23"/>
        <v>2001</v>
      </c>
    </row>
    <row r="493" spans="1:40" x14ac:dyDescent="0.25">
      <c r="A493">
        <v>303</v>
      </c>
      <c r="B493">
        <v>50</v>
      </c>
      <c r="C493">
        <v>411477</v>
      </c>
      <c r="D493" s="3">
        <v>37250</v>
      </c>
      <c r="E493" t="s">
        <v>37</v>
      </c>
      <c r="F493" t="s">
        <v>61</v>
      </c>
      <c r="G493">
        <v>500</v>
      </c>
      <c r="H493">
        <v>793.15</v>
      </c>
      <c r="I493" s="4">
        <v>0</v>
      </c>
      <c r="J493">
        <v>620869</v>
      </c>
      <c r="K493" t="s">
        <v>185</v>
      </c>
      <c r="L493" t="s">
        <v>39</v>
      </c>
      <c r="M493" t="s">
        <v>83</v>
      </c>
      <c r="N493" t="s">
        <v>64</v>
      </c>
      <c r="O493" s="4">
        <v>54600</v>
      </c>
      <c r="P493" s="4">
        <v>-45500</v>
      </c>
      <c r="Q493" s="3">
        <v>42018</v>
      </c>
      <c r="R493" t="s">
        <v>65</v>
      </c>
      <c r="S493" t="s">
        <v>74</v>
      </c>
      <c r="T493" t="s">
        <v>89</v>
      </c>
      <c r="U493" t="s">
        <v>98</v>
      </c>
      <c r="V493" t="s">
        <v>93</v>
      </c>
      <c r="W493" t="s">
        <v>100</v>
      </c>
      <c r="X493">
        <v>17</v>
      </c>
      <c r="Y493">
        <v>3</v>
      </c>
      <c r="Z493" t="s">
        <v>68</v>
      </c>
      <c r="AA493">
        <v>0</v>
      </c>
      <c r="AB493">
        <v>3</v>
      </c>
      <c r="AC493" t="s">
        <v>68</v>
      </c>
      <c r="AD493" s="5">
        <v>81960</v>
      </c>
      <c r="AE493" s="4">
        <v>13660</v>
      </c>
      <c r="AF493" s="5">
        <v>13660</v>
      </c>
      <c r="AG493" s="4">
        <v>54640</v>
      </c>
      <c r="AH493" t="s">
        <v>69</v>
      </c>
      <c r="AI493" s="6" t="s">
        <v>114</v>
      </c>
      <c r="AJ493">
        <v>2008</v>
      </c>
      <c r="AK493" t="s">
        <v>68</v>
      </c>
      <c r="AL493" t="str">
        <f t="shared" si="21"/>
        <v>Low</v>
      </c>
      <c r="AM493" t="str">
        <f t="shared" si="22"/>
        <v>Afternoon</v>
      </c>
      <c r="AN493">
        <f t="shared" si="23"/>
        <v>2001</v>
      </c>
    </row>
    <row r="494" spans="1:40" x14ac:dyDescent="0.25">
      <c r="A494">
        <v>379</v>
      </c>
      <c r="B494">
        <v>54</v>
      </c>
      <c r="C494">
        <v>505014</v>
      </c>
      <c r="D494" s="3">
        <v>37252</v>
      </c>
      <c r="E494" t="s">
        <v>71</v>
      </c>
      <c r="F494" t="s">
        <v>61</v>
      </c>
      <c r="G494">
        <v>500</v>
      </c>
      <c r="H494">
        <v>1251.1600000000001</v>
      </c>
      <c r="I494" s="4">
        <v>0</v>
      </c>
      <c r="J494">
        <v>447750</v>
      </c>
      <c r="K494" t="s">
        <v>184</v>
      </c>
      <c r="L494" t="s">
        <v>79</v>
      </c>
      <c r="M494" t="s">
        <v>52</v>
      </c>
      <c r="N494" t="s">
        <v>113</v>
      </c>
      <c r="O494" s="4">
        <v>41400</v>
      </c>
      <c r="P494" s="4">
        <v>0</v>
      </c>
      <c r="Q494" s="3">
        <v>42050</v>
      </c>
      <c r="R494" t="s">
        <v>42</v>
      </c>
      <c r="S494" t="s">
        <v>74</v>
      </c>
      <c r="T494" t="s">
        <v>89</v>
      </c>
      <c r="U494" t="s">
        <v>109</v>
      </c>
      <c r="V494" t="s">
        <v>93</v>
      </c>
      <c r="W494" t="s">
        <v>58</v>
      </c>
      <c r="X494">
        <v>14</v>
      </c>
      <c r="Y494">
        <v>1</v>
      </c>
      <c r="Z494" t="s">
        <v>55</v>
      </c>
      <c r="AA494">
        <v>0</v>
      </c>
      <c r="AB494">
        <v>1</v>
      </c>
      <c r="AC494" t="s">
        <v>68</v>
      </c>
      <c r="AD494" s="5">
        <v>75960</v>
      </c>
      <c r="AE494" s="4">
        <v>6330</v>
      </c>
      <c r="AF494" s="5">
        <v>6330</v>
      </c>
      <c r="AG494" s="4">
        <v>63300</v>
      </c>
      <c r="AH494" t="s">
        <v>136</v>
      </c>
      <c r="AI494" s="6" t="s">
        <v>155</v>
      </c>
      <c r="AJ494">
        <v>2010</v>
      </c>
      <c r="AK494" t="s">
        <v>68</v>
      </c>
      <c r="AL494" t="str">
        <f t="shared" si="21"/>
        <v>Low</v>
      </c>
      <c r="AM494" t="str">
        <f t="shared" si="22"/>
        <v>Afternoon</v>
      </c>
      <c r="AN494">
        <f t="shared" si="23"/>
        <v>2001</v>
      </c>
    </row>
    <row r="495" spans="1:40" x14ac:dyDescent="0.25">
      <c r="A495">
        <v>108</v>
      </c>
      <c r="B495">
        <v>31</v>
      </c>
      <c r="C495">
        <v>148498</v>
      </c>
      <c r="D495" s="3">
        <v>37260</v>
      </c>
      <c r="E495" t="s">
        <v>51</v>
      </c>
      <c r="F495" t="s">
        <v>38</v>
      </c>
      <c r="G495">
        <v>2000</v>
      </c>
      <c r="H495">
        <v>1112.04</v>
      </c>
      <c r="I495" s="4">
        <v>6000000</v>
      </c>
      <c r="J495">
        <v>472209</v>
      </c>
      <c r="K495" t="s">
        <v>184</v>
      </c>
      <c r="L495" t="s">
        <v>62</v>
      </c>
      <c r="M495" t="s">
        <v>92</v>
      </c>
      <c r="N495" t="s">
        <v>64</v>
      </c>
      <c r="O495" s="4">
        <v>52800</v>
      </c>
      <c r="P495" s="4">
        <v>-54300</v>
      </c>
      <c r="Q495" s="3">
        <v>42017</v>
      </c>
      <c r="R495" t="s">
        <v>110</v>
      </c>
      <c r="S495" t="s">
        <v>55</v>
      </c>
      <c r="T495" t="s">
        <v>56</v>
      </c>
      <c r="U495" t="s">
        <v>80</v>
      </c>
      <c r="V495" t="s">
        <v>46</v>
      </c>
      <c r="W495" t="s">
        <v>75</v>
      </c>
      <c r="X495">
        <v>5</v>
      </c>
      <c r="Y495">
        <v>1</v>
      </c>
      <c r="Z495" t="s">
        <v>68</v>
      </c>
      <c r="AA495">
        <v>1</v>
      </c>
      <c r="AB495">
        <v>3</v>
      </c>
      <c r="AC495" t="s">
        <v>68</v>
      </c>
      <c r="AD495" s="5">
        <v>4290</v>
      </c>
      <c r="AE495" s="4">
        <v>780</v>
      </c>
      <c r="AF495" s="5">
        <v>780</v>
      </c>
      <c r="AG495" s="4">
        <v>2730</v>
      </c>
      <c r="AH495" t="s">
        <v>143</v>
      </c>
      <c r="AI495" s="6" t="s">
        <v>144</v>
      </c>
      <c r="AJ495">
        <v>1998</v>
      </c>
      <c r="AK495" t="s">
        <v>68</v>
      </c>
      <c r="AL495" t="str">
        <f t="shared" si="21"/>
        <v>High</v>
      </c>
      <c r="AM495" t="str">
        <f t="shared" si="22"/>
        <v>Night</v>
      </c>
      <c r="AN495">
        <f t="shared" si="23"/>
        <v>2002</v>
      </c>
    </row>
    <row r="496" spans="1:40" x14ac:dyDescent="0.25">
      <c r="A496">
        <v>138</v>
      </c>
      <c r="B496">
        <v>30</v>
      </c>
      <c r="C496">
        <v>689034</v>
      </c>
      <c r="D496" s="3">
        <v>37265</v>
      </c>
      <c r="E496" t="s">
        <v>37</v>
      </c>
      <c r="F496" t="s">
        <v>78</v>
      </c>
      <c r="G496">
        <v>500</v>
      </c>
      <c r="H496">
        <v>1093.07</v>
      </c>
      <c r="I496" s="4">
        <v>4000000</v>
      </c>
      <c r="J496">
        <v>463291</v>
      </c>
      <c r="K496" t="s">
        <v>184</v>
      </c>
      <c r="L496" t="s">
        <v>62</v>
      </c>
      <c r="M496" t="s">
        <v>92</v>
      </c>
      <c r="N496" t="s">
        <v>97</v>
      </c>
      <c r="O496" s="4">
        <v>27700</v>
      </c>
      <c r="P496" s="4">
        <v>-72400</v>
      </c>
      <c r="Q496" s="3">
        <v>42010</v>
      </c>
      <c r="R496" t="s">
        <v>42</v>
      </c>
      <c r="S496" t="s">
        <v>74</v>
      </c>
      <c r="T496" t="s">
        <v>44</v>
      </c>
      <c r="U496" t="s">
        <v>98</v>
      </c>
      <c r="V496" t="s">
        <v>57</v>
      </c>
      <c r="W496" t="s">
        <v>100</v>
      </c>
      <c r="X496">
        <v>0</v>
      </c>
      <c r="Y496">
        <v>1</v>
      </c>
      <c r="Z496" t="s">
        <v>55</v>
      </c>
      <c r="AA496">
        <v>2</v>
      </c>
      <c r="AB496">
        <v>2</v>
      </c>
      <c r="AC496" t="s">
        <v>68</v>
      </c>
      <c r="AD496" s="5">
        <v>83160</v>
      </c>
      <c r="AE496" s="4">
        <v>6930</v>
      </c>
      <c r="AF496" s="5">
        <v>13860</v>
      </c>
      <c r="AG496" s="4">
        <v>62370</v>
      </c>
      <c r="AH496" t="s">
        <v>143</v>
      </c>
      <c r="AI496" s="6" t="s">
        <v>151</v>
      </c>
      <c r="AJ496">
        <v>2011</v>
      </c>
      <c r="AK496" t="s">
        <v>68</v>
      </c>
      <c r="AL496" t="str">
        <f t="shared" si="21"/>
        <v>Low</v>
      </c>
      <c r="AM496" t="str">
        <f t="shared" si="22"/>
        <v>Night</v>
      </c>
      <c r="AN496">
        <f t="shared" si="23"/>
        <v>2002</v>
      </c>
    </row>
    <row r="497" spans="1:40" x14ac:dyDescent="0.25">
      <c r="A497">
        <v>343</v>
      </c>
      <c r="B497">
        <v>52</v>
      </c>
      <c r="C497">
        <v>629663</v>
      </c>
      <c r="D497" s="3">
        <v>37277</v>
      </c>
      <c r="E497" t="s">
        <v>71</v>
      </c>
      <c r="F497" t="s">
        <v>78</v>
      </c>
      <c r="G497">
        <v>1000</v>
      </c>
      <c r="H497">
        <v>1053.02</v>
      </c>
      <c r="I497" s="4">
        <v>0</v>
      </c>
      <c r="J497">
        <v>602402</v>
      </c>
      <c r="K497" t="s">
        <v>184</v>
      </c>
      <c r="L497" t="s">
        <v>79</v>
      </c>
      <c r="M497" t="s">
        <v>85</v>
      </c>
      <c r="N497" t="s">
        <v>113</v>
      </c>
      <c r="O497" s="4">
        <v>0</v>
      </c>
      <c r="P497" s="4">
        <v>0</v>
      </c>
      <c r="Q497" s="3">
        <v>42051</v>
      </c>
      <c r="R497" t="s">
        <v>42</v>
      </c>
      <c r="S497" t="s">
        <v>74</v>
      </c>
      <c r="T497" t="s">
        <v>44</v>
      </c>
      <c r="U497" t="s">
        <v>98</v>
      </c>
      <c r="V497" t="s">
        <v>67</v>
      </c>
      <c r="W497" t="s">
        <v>75</v>
      </c>
      <c r="X497">
        <v>2</v>
      </c>
      <c r="Y497">
        <v>1</v>
      </c>
      <c r="Z497" t="s">
        <v>55</v>
      </c>
      <c r="AA497">
        <v>0</v>
      </c>
      <c r="AB497">
        <v>2</v>
      </c>
      <c r="AC497" t="s">
        <v>68</v>
      </c>
      <c r="AD497" s="5">
        <v>47630</v>
      </c>
      <c r="AE497" s="4">
        <v>12990</v>
      </c>
      <c r="AF497" s="5">
        <v>4330</v>
      </c>
      <c r="AG497" s="4">
        <v>30310</v>
      </c>
      <c r="AH497" t="s">
        <v>94</v>
      </c>
      <c r="AI497" s="6" t="s">
        <v>130</v>
      </c>
      <c r="AJ497">
        <v>2005</v>
      </c>
      <c r="AK497" t="s">
        <v>48</v>
      </c>
      <c r="AL497" t="str">
        <f t="shared" si="21"/>
        <v>Medium</v>
      </c>
      <c r="AM497" t="str">
        <f t="shared" si="22"/>
        <v>Night</v>
      </c>
      <c r="AN497">
        <f t="shared" si="23"/>
        <v>2002</v>
      </c>
    </row>
    <row r="498" spans="1:40" x14ac:dyDescent="0.25">
      <c r="A498">
        <v>101</v>
      </c>
      <c r="B498">
        <v>32</v>
      </c>
      <c r="C498">
        <v>223404</v>
      </c>
      <c r="D498" s="3">
        <v>37279</v>
      </c>
      <c r="E498" t="s">
        <v>71</v>
      </c>
      <c r="F498" t="s">
        <v>38</v>
      </c>
      <c r="G498">
        <v>500</v>
      </c>
      <c r="H498">
        <v>895.14</v>
      </c>
      <c r="I498" s="4">
        <v>0</v>
      </c>
      <c r="J498">
        <v>439964</v>
      </c>
      <c r="K498" t="s">
        <v>185</v>
      </c>
      <c r="L498" t="s">
        <v>123</v>
      </c>
      <c r="M498" t="s">
        <v>63</v>
      </c>
      <c r="N498" t="s">
        <v>53</v>
      </c>
      <c r="O498" s="4">
        <v>52600</v>
      </c>
      <c r="P498" s="4">
        <v>-30400</v>
      </c>
      <c r="Q498" s="3">
        <v>42014</v>
      </c>
      <c r="R498" t="s">
        <v>42</v>
      </c>
      <c r="S498" t="s">
        <v>74</v>
      </c>
      <c r="T498" t="s">
        <v>56</v>
      </c>
      <c r="U498" t="s">
        <v>109</v>
      </c>
      <c r="V498" t="s">
        <v>46</v>
      </c>
      <c r="W498" t="s">
        <v>47</v>
      </c>
      <c r="X498">
        <v>4</v>
      </c>
      <c r="Y498">
        <v>1</v>
      </c>
      <c r="Z498" t="s">
        <v>55</v>
      </c>
      <c r="AA498">
        <v>0</v>
      </c>
      <c r="AB498">
        <v>3</v>
      </c>
      <c r="AC498" t="s">
        <v>48</v>
      </c>
      <c r="AD498" s="5">
        <v>43600</v>
      </c>
      <c r="AE498" s="4">
        <v>8720</v>
      </c>
      <c r="AF498" s="5">
        <v>4360</v>
      </c>
      <c r="AG498" s="4">
        <v>30520</v>
      </c>
      <c r="AH498" t="s">
        <v>118</v>
      </c>
      <c r="AI498" s="6" t="s">
        <v>119</v>
      </c>
      <c r="AJ498">
        <v>2010</v>
      </c>
      <c r="AK498" t="s">
        <v>68</v>
      </c>
      <c r="AL498" t="str">
        <f t="shared" si="21"/>
        <v>Low</v>
      </c>
      <c r="AM498" t="str">
        <f t="shared" si="22"/>
        <v>Night</v>
      </c>
      <c r="AN498">
        <f t="shared" si="23"/>
        <v>2002</v>
      </c>
    </row>
    <row r="499" spans="1:40" x14ac:dyDescent="0.25">
      <c r="A499">
        <v>267</v>
      </c>
      <c r="B499">
        <v>43</v>
      </c>
      <c r="C499">
        <v>369226</v>
      </c>
      <c r="D499" s="3">
        <v>37297</v>
      </c>
      <c r="E499" t="s">
        <v>37</v>
      </c>
      <c r="F499" t="s">
        <v>38</v>
      </c>
      <c r="G499">
        <v>500</v>
      </c>
      <c r="H499">
        <v>1300.68</v>
      </c>
      <c r="I499" s="4">
        <v>0</v>
      </c>
      <c r="J499">
        <v>600418</v>
      </c>
      <c r="K499" t="s">
        <v>185</v>
      </c>
      <c r="L499" t="s">
        <v>62</v>
      </c>
      <c r="M499" t="s">
        <v>131</v>
      </c>
      <c r="N499" t="s">
        <v>73</v>
      </c>
      <c r="O499" s="4">
        <v>49000</v>
      </c>
      <c r="P499" s="4">
        <v>0</v>
      </c>
      <c r="Q499" s="3">
        <v>42031</v>
      </c>
      <c r="R499" t="s">
        <v>110</v>
      </c>
      <c r="S499" t="s">
        <v>55</v>
      </c>
      <c r="T499" t="s">
        <v>56</v>
      </c>
      <c r="U499" t="s">
        <v>80</v>
      </c>
      <c r="V499" t="s">
        <v>99</v>
      </c>
      <c r="W499" t="s">
        <v>103</v>
      </c>
      <c r="X499">
        <v>0</v>
      </c>
      <c r="Y499">
        <v>1</v>
      </c>
      <c r="Z499" t="s">
        <v>68</v>
      </c>
      <c r="AA499">
        <v>1</v>
      </c>
      <c r="AB499">
        <v>3</v>
      </c>
      <c r="AC499" t="s">
        <v>48</v>
      </c>
      <c r="AD499" s="5">
        <v>1920</v>
      </c>
      <c r="AE499" s="4">
        <v>480</v>
      </c>
      <c r="AF499" s="5">
        <v>0</v>
      </c>
      <c r="AG499" s="4">
        <v>1440</v>
      </c>
      <c r="AH499" t="s">
        <v>76</v>
      </c>
      <c r="AI499" s="6" t="s">
        <v>77</v>
      </c>
      <c r="AJ499">
        <v>2011</v>
      </c>
      <c r="AK499" t="s">
        <v>68</v>
      </c>
      <c r="AL499" t="str">
        <f t="shared" si="21"/>
        <v>Low</v>
      </c>
      <c r="AM499" t="str">
        <f t="shared" si="22"/>
        <v>Night</v>
      </c>
      <c r="AN499">
        <f t="shared" si="23"/>
        <v>2002</v>
      </c>
    </row>
    <row r="500" spans="1:40" x14ac:dyDescent="0.25">
      <c r="A500">
        <v>94</v>
      </c>
      <c r="B500">
        <v>30</v>
      </c>
      <c r="C500">
        <v>146138</v>
      </c>
      <c r="D500" s="3">
        <v>37316</v>
      </c>
      <c r="E500" t="s">
        <v>51</v>
      </c>
      <c r="F500" t="s">
        <v>38</v>
      </c>
      <c r="G500">
        <v>2000</v>
      </c>
      <c r="H500">
        <v>1025.54</v>
      </c>
      <c r="I500" s="4">
        <v>0</v>
      </c>
      <c r="J500">
        <v>442632</v>
      </c>
      <c r="K500" t="s">
        <v>184</v>
      </c>
      <c r="L500" t="s">
        <v>106</v>
      </c>
      <c r="M500" t="s">
        <v>72</v>
      </c>
      <c r="N500" t="s">
        <v>53</v>
      </c>
      <c r="O500" s="4">
        <v>0</v>
      </c>
      <c r="P500" s="4">
        <v>-52600</v>
      </c>
      <c r="Q500" s="3">
        <v>42055</v>
      </c>
      <c r="R500" t="s">
        <v>42</v>
      </c>
      <c r="S500" t="s">
        <v>66</v>
      </c>
      <c r="T500" t="s">
        <v>44</v>
      </c>
      <c r="U500" t="s">
        <v>84</v>
      </c>
      <c r="V500" t="s">
        <v>99</v>
      </c>
      <c r="W500" t="s">
        <v>75</v>
      </c>
      <c r="X500">
        <v>19</v>
      </c>
      <c r="Y500">
        <v>1</v>
      </c>
      <c r="Z500" t="s">
        <v>55</v>
      </c>
      <c r="AA500">
        <v>1</v>
      </c>
      <c r="AB500">
        <v>3</v>
      </c>
      <c r="AC500" t="s">
        <v>48</v>
      </c>
      <c r="AD500" s="5">
        <v>64100</v>
      </c>
      <c r="AE500" s="4">
        <v>6410</v>
      </c>
      <c r="AF500" s="5">
        <v>6410</v>
      </c>
      <c r="AG500" s="4">
        <v>51280</v>
      </c>
      <c r="AH500" t="s">
        <v>76</v>
      </c>
      <c r="AI500" s="6" t="s">
        <v>149</v>
      </c>
      <c r="AJ500">
        <v>2001</v>
      </c>
      <c r="AK500" t="s">
        <v>68</v>
      </c>
      <c r="AL500" t="str">
        <f t="shared" si="21"/>
        <v>High</v>
      </c>
      <c r="AM500" t="str">
        <f t="shared" si="22"/>
        <v>Evening</v>
      </c>
      <c r="AN500">
        <f t="shared" si="23"/>
        <v>2002</v>
      </c>
    </row>
    <row r="501" spans="1:40" x14ac:dyDescent="0.25">
      <c r="A501">
        <v>163</v>
      </c>
      <c r="B501">
        <v>31</v>
      </c>
      <c r="C501">
        <v>127313</v>
      </c>
      <c r="D501" s="3">
        <v>37347</v>
      </c>
      <c r="E501" t="s">
        <v>51</v>
      </c>
      <c r="F501" t="s">
        <v>61</v>
      </c>
      <c r="G501">
        <v>1000</v>
      </c>
      <c r="H501">
        <v>1004.63</v>
      </c>
      <c r="I501" s="4">
        <v>6000000</v>
      </c>
      <c r="J501">
        <v>460359</v>
      </c>
      <c r="K501" t="s">
        <v>185</v>
      </c>
      <c r="L501" t="s">
        <v>123</v>
      </c>
      <c r="M501" t="s">
        <v>96</v>
      </c>
      <c r="N501" t="s">
        <v>113</v>
      </c>
      <c r="O501" s="4">
        <v>26900</v>
      </c>
      <c r="P501" s="4">
        <v>0</v>
      </c>
      <c r="Q501" s="3">
        <v>42011</v>
      </c>
      <c r="R501" t="s">
        <v>65</v>
      </c>
      <c r="S501" t="s">
        <v>66</v>
      </c>
      <c r="T501" t="s">
        <v>89</v>
      </c>
      <c r="U501" t="s">
        <v>109</v>
      </c>
      <c r="V501" t="s">
        <v>46</v>
      </c>
      <c r="W501" t="s">
        <v>100</v>
      </c>
      <c r="X501">
        <v>14</v>
      </c>
      <c r="Y501">
        <v>3</v>
      </c>
      <c r="Z501" t="s">
        <v>48</v>
      </c>
      <c r="AA501">
        <v>2</v>
      </c>
      <c r="AB501">
        <v>0</v>
      </c>
      <c r="AC501" t="s">
        <v>68</v>
      </c>
      <c r="AD501" s="5">
        <v>63910</v>
      </c>
      <c r="AE501" s="4">
        <v>5810</v>
      </c>
      <c r="AF501" s="5">
        <v>11620</v>
      </c>
      <c r="AG501" s="4">
        <v>46480</v>
      </c>
      <c r="AH501" t="s">
        <v>118</v>
      </c>
      <c r="AI501" s="6" t="s">
        <v>154</v>
      </c>
      <c r="AJ501">
        <v>1999</v>
      </c>
      <c r="AK501" t="s">
        <v>68</v>
      </c>
      <c r="AL501" t="str">
        <f t="shared" si="21"/>
        <v>Medium</v>
      </c>
      <c r="AM501" t="str">
        <f t="shared" si="22"/>
        <v>Afternoon</v>
      </c>
      <c r="AN501">
        <f t="shared" si="23"/>
        <v>2002</v>
      </c>
    </row>
    <row r="502" spans="1:40" x14ac:dyDescent="0.25">
      <c r="A502">
        <v>421</v>
      </c>
      <c r="B502">
        <v>57</v>
      </c>
      <c r="C502">
        <v>110122</v>
      </c>
      <c r="D502" s="3">
        <v>37348</v>
      </c>
      <c r="E502" t="s">
        <v>51</v>
      </c>
      <c r="F502" t="s">
        <v>38</v>
      </c>
      <c r="G502">
        <v>2000</v>
      </c>
      <c r="H502">
        <v>1206.26</v>
      </c>
      <c r="I502" s="4">
        <v>0</v>
      </c>
      <c r="J502">
        <v>459955</v>
      </c>
      <c r="K502" t="s">
        <v>184</v>
      </c>
      <c r="L502" t="s">
        <v>79</v>
      </c>
      <c r="M502" t="s">
        <v>72</v>
      </c>
      <c r="N502" t="s">
        <v>64</v>
      </c>
      <c r="O502" s="4">
        <v>69900</v>
      </c>
      <c r="P502" s="4">
        <v>0</v>
      </c>
      <c r="Q502" s="3">
        <v>42035</v>
      </c>
      <c r="R502" t="s">
        <v>65</v>
      </c>
      <c r="S502" t="s">
        <v>74</v>
      </c>
      <c r="T502" t="s">
        <v>56</v>
      </c>
      <c r="U502" t="s">
        <v>45</v>
      </c>
      <c r="V502" t="s">
        <v>99</v>
      </c>
      <c r="W502" t="s">
        <v>75</v>
      </c>
      <c r="X502">
        <v>22</v>
      </c>
      <c r="Y502">
        <v>3</v>
      </c>
      <c r="Z502" t="s">
        <v>48</v>
      </c>
      <c r="AA502">
        <v>0</v>
      </c>
      <c r="AB502">
        <v>0</v>
      </c>
      <c r="AC502" t="s">
        <v>68</v>
      </c>
      <c r="AD502" s="5">
        <v>78500</v>
      </c>
      <c r="AE502" s="4">
        <v>15700</v>
      </c>
      <c r="AF502" s="5">
        <v>7850</v>
      </c>
      <c r="AG502" s="4">
        <v>54950</v>
      </c>
      <c r="AH502" t="s">
        <v>90</v>
      </c>
      <c r="AI502" s="6" t="s">
        <v>107</v>
      </c>
      <c r="AJ502">
        <v>2015</v>
      </c>
      <c r="AK502" t="s">
        <v>68</v>
      </c>
      <c r="AL502" t="str">
        <f t="shared" si="21"/>
        <v>High</v>
      </c>
      <c r="AM502" t="str">
        <f t="shared" si="22"/>
        <v>Evening</v>
      </c>
      <c r="AN502">
        <f t="shared" si="23"/>
        <v>2002</v>
      </c>
    </row>
    <row r="503" spans="1:40" x14ac:dyDescent="0.25">
      <c r="A503">
        <v>29</v>
      </c>
      <c r="B503">
        <v>32</v>
      </c>
      <c r="C503">
        <v>669809</v>
      </c>
      <c r="D503" s="3">
        <v>37351</v>
      </c>
      <c r="E503" t="s">
        <v>37</v>
      </c>
      <c r="F503" t="s">
        <v>61</v>
      </c>
      <c r="G503">
        <v>1000</v>
      </c>
      <c r="H503">
        <v>1722.5</v>
      </c>
      <c r="I503" s="4">
        <v>0</v>
      </c>
      <c r="J503">
        <v>453713</v>
      </c>
      <c r="K503" t="s">
        <v>185</v>
      </c>
      <c r="L503" t="s">
        <v>106</v>
      </c>
      <c r="M503" t="s">
        <v>92</v>
      </c>
      <c r="N503" t="s">
        <v>97</v>
      </c>
      <c r="O503" s="4">
        <v>0</v>
      </c>
      <c r="P503" s="4">
        <v>-21500</v>
      </c>
      <c r="Q503" s="3">
        <v>42017</v>
      </c>
      <c r="R503" t="s">
        <v>42</v>
      </c>
      <c r="S503" t="s">
        <v>43</v>
      </c>
      <c r="T503" t="s">
        <v>44</v>
      </c>
      <c r="U503" t="s">
        <v>98</v>
      </c>
      <c r="V503" t="s">
        <v>93</v>
      </c>
      <c r="W503" t="s">
        <v>47</v>
      </c>
      <c r="X503">
        <v>22</v>
      </c>
      <c r="Y503">
        <v>1</v>
      </c>
      <c r="Z503" t="s">
        <v>55</v>
      </c>
      <c r="AA503">
        <v>0</v>
      </c>
      <c r="AB503">
        <v>2</v>
      </c>
      <c r="AC503" t="s">
        <v>55</v>
      </c>
      <c r="AD503" s="5">
        <v>76900</v>
      </c>
      <c r="AE503" s="4">
        <v>7690</v>
      </c>
      <c r="AF503" s="5">
        <v>7690</v>
      </c>
      <c r="AG503" s="4">
        <v>61520</v>
      </c>
      <c r="AH503" t="s">
        <v>136</v>
      </c>
      <c r="AI503" s="6" t="s">
        <v>137</v>
      </c>
      <c r="AJ503">
        <v>1995</v>
      </c>
      <c r="AK503" t="s">
        <v>68</v>
      </c>
      <c r="AL503" t="str">
        <f t="shared" si="21"/>
        <v>Medium</v>
      </c>
      <c r="AM503" t="str">
        <f t="shared" si="22"/>
        <v>Evening</v>
      </c>
      <c r="AN503">
        <f t="shared" si="23"/>
        <v>2002</v>
      </c>
    </row>
    <row r="504" spans="1:40" x14ac:dyDescent="0.25">
      <c r="A504">
        <v>136</v>
      </c>
      <c r="B504">
        <v>33</v>
      </c>
      <c r="C504">
        <v>804608</v>
      </c>
      <c r="D504" s="3">
        <v>37358</v>
      </c>
      <c r="E504" t="s">
        <v>37</v>
      </c>
      <c r="F504" t="s">
        <v>38</v>
      </c>
      <c r="G504">
        <v>1000</v>
      </c>
      <c r="H504">
        <v>855.14</v>
      </c>
      <c r="I504" s="4">
        <v>0</v>
      </c>
      <c r="J504">
        <v>458582</v>
      </c>
      <c r="K504" t="s">
        <v>184</v>
      </c>
      <c r="L504" t="s">
        <v>62</v>
      </c>
      <c r="M504" t="s">
        <v>40</v>
      </c>
      <c r="N504" t="s">
        <v>113</v>
      </c>
      <c r="O504" s="4">
        <v>37900</v>
      </c>
      <c r="P504" s="4">
        <v>0</v>
      </c>
      <c r="Q504" s="3">
        <v>42008</v>
      </c>
      <c r="R504" t="s">
        <v>42</v>
      </c>
      <c r="S504" t="s">
        <v>43</v>
      </c>
      <c r="T504" t="s">
        <v>56</v>
      </c>
      <c r="U504" t="s">
        <v>84</v>
      </c>
      <c r="V504" t="s">
        <v>99</v>
      </c>
      <c r="W504" t="s">
        <v>120</v>
      </c>
      <c r="X504">
        <v>23</v>
      </c>
      <c r="Y504">
        <v>1</v>
      </c>
      <c r="Z504" t="s">
        <v>48</v>
      </c>
      <c r="AA504">
        <v>0</v>
      </c>
      <c r="AB504">
        <v>1</v>
      </c>
      <c r="AC504" t="s">
        <v>48</v>
      </c>
      <c r="AD504" s="5">
        <v>30700</v>
      </c>
      <c r="AE504" s="4">
        <v>3070</v>
      </c>
      <c r="AF504" s="5">
        <v>6140</v>
      </c>
      <c r="AG504" s="4">
        <v>21490</v>
      </c>
      <c r="AH504" t="s">
        <v>94</v>
      </c>
      <c r="AI504" s="6" t="s">
        <v>130</v>
      </c>
      <c r="AJ504">
        <v>2015</v>
      </c>
      <c r="AK504" t="s">
        <v>68</v>
      </c>
      <c r="AL504" t="str">
        <f t="shared" si="21"/>
        <v>Medium</v>
      </c>
      <c r="AM504" t="str">
        <f t="shared" si="22"/>
        <v>Evening</v>
      </c>
      <c r="AN504">
        <f t="shared" si="23"/>
        <v>2002</v>
      </c>
    </row>
    <row r="505" spans="1:40" x14ac:dyDescent="0.25">
      <c r="A505">
        <v>148</v>
      </c>
      <c r="B505">
        <v>30</v>
      </c>
      <c r="C505">
        <v>774303</v>
      </c>
      <c r="D505" s="3">
        <v>37359</v>
      </c>
      <c r="E505" t="s">
        <v>37</v>
      </c>
      <c r="F505" t="s">
        <v>61</v>
      </c>
      <c r="G505">
        <v>500</v>
      </c>
      <c r="H505">
        <v>1471.24</v>
      </c>
      <c r="I505" s="4">
        <v>0</v>
      </c>
      <c r="J505">
        <v>601574</v>
      </c>
      <c r="K505" t="s">
        <v>184</v>
      </c>
      <c r="L505" t="s">
        <v>101</v>
      </c>
      <c r="M505" t="s">
        <v>134</v>
      </c>
      <c r="N505" t="s">
        <v>64</v>
      </c>
      <c r="O505" s="4">
        <v>57500</v>
      </c>
      <c r="P505" s="4">
        <v>-93600</v>
      </c>
      <c r="Q505" s="3">
        <v>42019</v>
      </c>
      <c r="R505" t="s">
        <v>65</v>
      </c>
      <c r="S505" t="s">
        <v>43</v>
      </c>
      <c r="T505" t="s">
        <v>56</v>
      </c>
      <c r="U505" t="s">
        <v>45</v>
      </c>
      <c r="V505" t="s">
        <v>99</v>
      </c>
      <c r="W505" t="s">
        <v>58</v>
      </c>
      <c r="X505">
        <v>4</v>
      </c>
      <c r="Y505">
        <v>3</v>
      </c>
      <c r="Z505" t="s">
        <v>68</v>
      </c>
      <c r="AA505">
        <v>2</v>
      </c>
      <c r="AB505">
        <v>2</v>
      </c>
      <c r="AC505" t="s">
        <v>68</v>
      </c>
      <c r="AD505" s="5">
        <v>32480</v>
      </c>
      <c r="AE505" s="4">
        <v>4060</v>
      </c>
      <c r="AF505" s="5">
        <v>4060</v>
      </c>
      <c r="AG505" s="4">
        <v>24360</v>
      </c>
      <c r="AH505" t="s">
        <v>69</v>
      </c>
      <c r="AI505" s="6" t="s">
        <v>114</v>
      </c>
      <c r="AJ505">
        <v>1997</v>
      </c>
      <c r="AK505" t="s">
        <v>68</v>
      </c>
      <c r="AL505" t="str">
        <f t="shared" si="21"/>
        <v>Low</v>
      </c>
      <c r="AM505" t="str">
        <f t="shared" si="22"/>
        <v>Night</v>
      </c>
      <c r="AN505">
        <f t="shared" si="23"/>
        <v>2002</v>
      </c>
    </row>
    <row r="506" spans="1:40" x14ac:dyDescent="0.25">
      <c r="A506">
        <v>223</v>
      </c>
      <c r="B506">
        <v>43</v>
      </c>
      <c r="C506">
        <v>976971</v>
      </c>
      <c r="D506" s="3">
        <v>37365</v>
      </c>
      <c r="E506" t="s">
        <v>37</v>
      </c>
      <c r="F506" t="s">
        <v>38</v>
      </c>
      <c r="G506">
        <v>500</v>
      </c>
      <c r="H506">
        <v>1734.09</v>
      </c>
      <c r="I506" s="4">
        <v>0</v>
      </c>
      <c r="J506">
        <v>451400</v>
      </c>
      <c r="K506" t="s">
        <v>184</v>
      </c>
      <c r="L506" t="s">
        <v>39</v>
      </c>
      <c r="M506" t="s">
        <v>131</v>
      </c>
      <c r="N506" t="s">
        <v>113</v>
      </c>
      <c r="O506" s="4">
        <v>0</v>
      </c>
      <c r="P506" s="4">
        <v>0</v>
      </c>
      <c r="Q506" s="3">
        <v>42016</v>
      </c>
      <c r="R506" t="s">
        <v>110</v>
      </c>
      <c r="S506" t="s">
        <v>55</v>
      </c>
      <c r="T506" t="s">
        <v>142</v>
      </c>
      <c r="U506" t="s">
        <v>80</v>
      </c>
      <c r="V506" t="s">
        <v>93</v>
      </c>
      <c r="W506" t="s">
        <v>75</v>
      </c>
      <c r="X506">
        <v>6</v>
      </c>
      <c r="Y506">
        <v>1</v>
      </c>
      <c r="Z506" t="s">
        <v>48</v>
      </c>
      <c r="AA506">
        <v>0</v>
      </c>
      <c r="AB506">
        <v>3</v>
      </c>
      <c r="AC506" t="s">
        <v>55</v>
      </c>
      <c r="AD506" s="5">
        <v>5200</v>
      </c>
      <c r="AE506" s="4">
        <v>650</v>
      </c>
      <c r="AF506" s="5">
        <v>650</v>
      </c>
      <c r="AG506" s="4">
        <v>3900</v>
      </c>
      <c r="AH506" t="s">
        <v>81</v>
      </c>
      <c r="AI506" s="6" t="s">
        <v>116</v>
      </c>
      <c r="AJ506">
        <v>2006</v>
      </c>
      <c r="AK506" t="s">
        <v>68</v>
      </c>
      <c r="AL506" t="str">
        <f t="shared" si="21"/>
        <v>Low</v>
      </c>
      <c r="AM506" t="str">
        <f t="shared" si="22"/>
        <v>Morning</v>
      </c>
      <c r="AN506">
        <f t="shared" si="23"/>
        <v>2002</v>
      </c>
    </row>
    <row r="507" spans="1:40" x14ac:dyDescent="0.25">
      <c r="A507">
        <v>97</v>
      </c>
      <c r="B507">
        <v>27</v>
      </c>
      <c r="C507">
        <v>175553</v>
      </c>
      <c r="D507" s="3">
        <v>37371</v>
      </c>
      <c r="E507" t="s">
        <v>37</v>
      </c>
      <c r="F507" t="s">
        <v>78</v>
      </c>
      <c r="G507">
        <v>500</v>
      </c>
      <c r="H507">
        <v>1588.26</v>
      </c>
      <c r="I507" s="4">
        <v>0</v>
      </c>
      <c r="J507">
        <v>434370</v>
      </c>
      <c r="K507" t="s">
        <v>184</v>
      </c>
      <c r="L507" t="s">
        <v>106</v>
      </c>
      <c r="M507" t="s">
        <v>83</v>
      </c>
      <c r="N507" t="s">
        <v>41</v>
      </c>
      <c r="O507" s="4">
        <v>56700</v>
      </c>
      <c r="P507" s="4">
        <v>-49300</v>
      </c>
      <c r="Q507" s="3">
        <v>42028</v>
      </c>
      <c r="R507" t="s">
        <v>65</v>
      </c>
      <c r="S507" t="s">
        <v>43</v>
      </c>
      <c r="T507" t="s">
        <v>89</v>
      </c>
      <c r="U507" t="s">
        <v>98</v>
      </c>
      <c r="V507" t="s">
        <v>57</v>
      </c>
      <c r="W507" t="s">
        <v>58</v>
      </c>
      <c r="X507">
        <v>22</v>
      </c>
      <c r="Y507">
        <v>3</v>
      </c>
      <c r="Z507" t="s">
        <v>48</v>
      </c>
      <c r="AA507">
        <v>2</v>
      </c>
      <c r="AB507">
        <v>1</v>
      </c>
      <c r="AC507" t="s">
        <v>48</v>
      </c>
      <c r="AD507" s="5">
        <v>75690</v>
      </c>
      <c r="AE507" s="4">
        <v>8410</v>
      </c>
      <c r="AF507" s="5">
        <v>8410</v>
      </c>
      <c r="AG507" s="4">
        <v>58870</v>
      </c>
      <c r="AH507" t="s">
        <v>49</v>
      </c>
      <c r="AI507" s="6">
        <v>95</v>
      </c>
      <c r="AJ507">
        <v>2014</v>
      </c>
      <c r="AK507" t="s">
        <v>68</v>
      </c>
      <c r="AL507" t="str">
        <f t="shared" si="21"/>
        <v>Low</v>
      </c>
      <c r="AM507" t="str">
        <f t="shared" si="22"/>
        <v>Evening</v>
      </c>
      <c r="AN507">
        <f t="shared" si="23"/>
        <v>2002</v>
      </c>
    </row>
    <row r="508" spans="1:40" x14ac:dyDescent="0.25">
      <c r="A508">
        <v>436</v>
      </c>
      <c r="B508">
        <v>58</v>
      </c>
      <c r="C508">
        <v>987905</v>
      </c>
      <c r="D508" s="3">
        <v>37376</v>
      </c>
      <c r="E508" t="s">
        <v>37</v>
      </c>
      <c r="F508" t="s">
        <v>38</v>
      </c>
      <c r="G508">
        <v>2000</v>
      </c>
      <c r="H508">
        <v>1407.01</v>
      </c>
      <c r="I508" s="4">
        <v>5000000</v>
      </c>
      <c r="J508">
        <v>475705</v>
      </c>
      <c r="K508" t="s">
        <v>185</v>
      </c>
      <c r="L508" t="s">
        <v>62</v>
      </c>
      <c r="M508" t="s">
        <v>83</v>
      </c>
      <c r="N508" t="s">
        <v>53</v>
      </c>
      <c r="O508" s="4">
        <v>47400</v>
      </c>
      <c r="P508" s="4">
        <v>-27600</v>
      </c>
      <c r="Q508" s="3">
        <v>42014</v>
      </c>
      <c r="R508" t="s">
        <v>42</v>
      </c>
      <c r="S508" t="s">
        <v>66</v>
      </c>
      <c r="T508" t="s">
        <v>44</v>
      </c>
      <c r="U508" t="s">
        <v>45</v>
      </c>
      <c r="V508" t="s">
        <v>93</v>
      </c>
      <c r="W508" t="s">
        <v>58</v>
      </c>
      <c r="X508">
        <v>10</v>
      </c>
      <c r="Y508">
        <v>1</v>
      </c>
      <c r="Z508" t="s">
        <v>55</v>
      </c>
      <c r="AA508">
        <v>0</v>
      </c>
      <c r="AB508">
        <v>2</v>
      </c>
      <c r="AC508" t="s">
        <v>55</v>
      </c>
      <c r="AD508" s="5">
        <v>59900</v>
      </c>
      <c r="AE508" s="4">
        <v>11980</v>
      </c>
      <c r="AF508" s="5">
        <v>5990</v>
      </c>
      <c r="AG508" s="4">
        <v>41930</v>
      </c>
      <c r="AH508" t="s">
        <v>132</v>
      </c>
      <c r="AI508" s="6" t="s">
        <v>139</v>
      </c>
      <c r="AJ508">
        <v>1997</v>
      </c>
      <c r="AK508" t="s">
        <v>48</v>
      </c>
      <c r="AL508" t="str">
        <f t="shared" si="21"/>
        <v>High</v>
      </c>
      <c r="AM508" t="str">
        <f t="shared" si="22"/>
        <v>Morning</v>
      </c>
      <c r="AN508">
        <f t="shared" si="23"/>
        <v>2002</v>
      </c>
    </row>
    <row r="509" spans="1:40" x14ac:dyDescent="0.25">
      <c r="A509">
        <v>107</v>
      </c>
      <c r="B509">
        <v>32</v>
      </c>
      <c r="C509">
        <v>298412</v>
      </c>
      <c r="D509" s="3">
        <v>37382</v>
      </c>
      <c r="E509" t="s">
        <v>37</v>
      </c>
      <c r="F509" t="s">
        <v>61</v>
      </c>
      <c r="G509">
        <v>500</v>
      </c>
      <c r="H509">
        <v>1172.82</v>
      </c>
      <c r="I509" s="4">
        <v>4000000</v>
      </c>
      <c r="J509">
        <v>440680</v>
      </c>
      <c r="K509" t="s">
        <v>185</v>
      </c>
      <c r="L509" t="s">
        <v>79</v>
      </c>
      <c r="M509" t="s">
        <v>52</v>
      </c>
      <c r="N509" t="s">
        <v>53</v>
      </c>
      <c r="O509" s="4">
        <v>82100</v>
      </c>
      <c r="P509" s="4">
        <v>0</v>
      </c>
      <c r="Q509" s="3">
        <v>42059</v>
      </c>
      <c r="R509" t="s">
        <v>54</v>
      </c>
      <c r="S509" t="s">
        <v>55</v>
      </c>
      <c r="T509" t="s">
        <v>142</v>
      </c>
      <c r="U509" t="s">
        <v>45</v>
      </c>
      <c r="V509" t="s">
        <v>46</v>
      </c>
      <c r="W509" t="s">
        <v>75</v>
      </c>
      <c r="X509">
        <v>8</v>
      </c>
      <c r="Y509">
        <v>1</v>
      </c>
      <c r="Z509" t="s">
        <v>55</v>
      </c>
      <c r="AA509">
        <v>1</v>
      </c>
      <c r="AB509">
        <v>3</v>
      </c>
      <c r="AC509" t="s">
        <v>68</v>
      </c>
      <c r="AD509" s="5">
        <v>3900</v>
      </c>
      <c r="AE509" s="4">
        <v>780</v>
      </c>
      <c r="AF509" s="5">
        <v>390</v>
      </c>
      <c r="AG509" s="4">
        <v>2730</v>
      </c>
      <c r="AH509" t="s">
        <v>104</v>
      </c>
      <c r="AI509" s="6" t="s">
        <v>105</v>
      </c>
      <c r="AJ509">
        <v>2010</v>
      </c>
      <c r="AK509" t="s">
        <v>68</v>
      </c>
      <c r="AL509" t="str">
        <f t="shared" si="21"/>
        <v>Low</v>
      </c>
      <c r="AM509" t="str">
        <f t="shared" si="22"/>
        <v>Morning</v>
      </c>
      <c r="AN509">
        <f t="shared" si="23"/>
        <v>2002</v>
      </c>
    </row>
    <row r="510" spans="1:40" x14ac:dyDescent="0.25">
      <c r="A510">
        <v>9</v>
      </c>
      <c r="B510">
        <v>24</v>
      </c>
      <c r="C510">
        <v>326180</v>
      </c>
      <c r="D510" s="3">
        <v>37401</v>
      </c>
      <c r="E510" t="s">
        <v>71</v>
      </c>
      <c r="F510" t="s">
        <v>61</v>
      </c>
      <c r="G510">
        <v>2000</v>
      </c>
      <c r="H510">
        <v>1304.46</v>
      </c>
      <c r="I510" s="4">
        <v>0</v>
      </c>
      <c r="J510">
        <v>473349</v>
      </c>
      <c r="K510" t="s">
        <v>184</v>
      </c>
      <c r="L510" t="s">
        <v>62</v>
      </c>
      <c r="M510" t="s">
        <v>52</v>
      </c>
      <c r="N510" t="s">
        <v>53</v>
      </c>
      <c r="O510" s="4">
        <v>51700</v>
      </c>
      <c r="P510" s="4">
        <v>-33300</v>
      </c>
      <c r="Q510" s="3">
        <v>42035</v>
      </c>
      <c r="R510" t="s">
        <v>54</v>
      </c>
      <c r="S510" t="s">
        <v>55</v>
      </c>
      <c r="T510" t="s">
        <v>142</v>
      </c>
      <c r="U510" t="s">
        <v>80</v>
      </c>
      <c r="V510" t="s">
        <v>99</v>
      </c>
      <c r="W510" t="s">
        <v>75</v>
      </c>
      <c r="X510">
        <v>6</v>
      </c>
      <c r="Y510">
        <v>1</v>
      </c>
      <c r="Z510" t="s">
        <v>68</v>
      </c>
      <c r="AA510">
        <v>0</v>
      </c>
      <c r="AB510">
        <v>3</v>
      </c>
      <c r="AC510" t="s">
        <v>48</v>
      </c>
      <c r="AD510" s="5">
        <v>5940</v>
      </c>
      <c r="AE510" s="4">
        <v>540</v>
      </c>
      <c r="AF510" s="5">
        <v>1080</v>
      </c>
      <c r="AG510" s="4">
        <v>4320</v>
      </c>
      <c r="AH510" t="s">
        <v>90</v>
      </c>
      <c r="AI510" s="6" t="s">
        <v>91</v>
      </c>
      <c r="AJ510">
        <v>2001</v>
      </c>
      <c r="AK510" t="s">
        <v>48</v>
      </c>
      <c r="AL510" t="str">
        <f t="shared" si="21"/>
        <v>High</v>
      </c>
      <c r="AM510" t="str">
        <f t="shared" si="22"/>
        <v>Morning</v>
      </c>
      <c r="AN510">
        <f t="shared" si="23"/>
        <v>2002</v>
      </c>
    </row>
    <row r="511" spans="1:40" x14ac:dyDescent="0.25">
      <c r="A511">
        <v>235</v>
      </c>
      <c r="B511">
        <v>42</v>
      </c>
      <c r="C511">
        <v>543610</v>
      </c>
      <c r="D511" s="3">
        <v>37402</v>
      </c>
      <c r="E511" t="s">
        <v>37</v>
      </c>
      <c r="F511" t="s">
        <v>61</v>
      </c>
      <c r="G511">
        <v>500</v>
      </c>
      <c r="H511">
        <v>1253.1199999999999</v>
      </c>
      <c r="I511" s="4">
        <v>4000000</v>
      </c>
      <c r="J511">
        <v>462283</v>
      </c>
      <c r="K511" t="s">
        <v>184</v>
      </c>
      <c r="L511" t="s">
        <v>101</v>
      </c>
      <c r="M511" t="s">
        <v>102</v>
      </c>
      <c r="N511" t="s">
        <v>53</v>
      </c>
      <c r="O511" s="4">
        <v>38400</v>
      </c>
      <c r="P511" s="4">
        <v>0</v>
      </c>
      <c r="Q511" s="3">
        <v>42010</v>
      </c>
      <c r="R511" t="s">
        <v>42</v>
      </c>
      <c r="S511" t="s">
        <v>74</v>
      </c>
      <c r="T511" t="s">
        <v>89</v>
      </c>
      <c r="U511" t="s">
        <v>45</v>
      </c>
      <c r="V511" t="s">
        <v>67</v>
      </c>
      <c r="W511" t="s">
        <v>103</v>
      </c>
      <c r="X511">
        <v>22</v>
      </c>
      <c r="Y511">
        <v>1</v>
      </c>
      <c r="Z511" t="s">
        <v>48</v>
      </c>
      <c r="AA511">
        <v>2</v>
      </c>
      <c r="AB511">
        <v>2</v>
      </c>
      <c r="AC511" t="s">
        <v>55</v>
      </c>
      <c r="AD511" s="5">
        <v>87010</v>
      </c>
      <c r="AE511" s="4">
        <v>7910</v>
      </c>
      <c r="AF511" s="5">
        <v>15820</v>
      </c>
      <c r="AG511" s="4">
        <v>63280</v>
      </c>
      <c r="AH511" t="s">
        <v>104</v>
      </c>
      <c r="AI511" s="6" t="s">
        <v>105</v>
      </c>
      <c r="AJ511">
        <v>2002</v>
      </c>
      <c r="AK511" t="s">
        <v>68</v>
      </c>
      <c r="AL511" t="str">
        <f t="shared" si="21"/>
        <v>Low</v>
      </c>
      <c r="AM511" t="str">
        <f t="shared" si="22"/>
        <v>Evening</v>
      </c>
      <c r="AN511">
        <f t="shared" si="23"/>
        <v>2002</v>
      </c>
    </row>
    <row r="512" spans="1:40" x14ac:dyDescent="0.25">
      <c r="A512">
        <v>4</v>
      </c>
      <c r="B512">
        <v>29</v>
      </c>
      <c r="C512">
        <v>386429</v>
      </c>
      <c r="D512" s="3">
        <v>37403</v>
      </c>
      <c r="E512" t="s">
        <v>71</v>
      </c>
      <c r="F512" t="s">
        <v>38</v>
      </c>
      <c r="G512">
        <v>500</v>
      </c>
      <c r="H512">
        <v>1381.88</v>
      </c>
      <c r="I512" s="4">
        <v>5000000</v>
      </c>
      <c r="J512">
        <v>433153</v>
      </c>
      <c r="K512" t="s">
        <v>185</v>
      </c>
      <c r="L512" t="s">
        <v>106</v>
      </c>
      <c r="M512" t="s">
        <v>83</v>
      </c>
      <c r="N512" t="s">
        <v>53</v>
      </c>
      <c r="O512" s="4">
        <v>0</v>
      </c>
      <c r="P512" s="4">
        <v>-77800</v>
      </c>
      <c r="Q512" s="3">
        <v>42056</v>
      </c>
      <c r="R512" t="s">
        <v>54</v>
      </c>
      <c r="S512" t="s">
        <v>55</v>
      </c>
      <c r="T512" t="s">
        <v>142</v>
      </c>
      <c r="U512" t="s">
        <v>45</v>
      </c>
      <c r="V512" t="s">
        <v>46</v>
      </c>
      <c r="W512" t="s">
        <v>100</v>
      </c>
      <c r="X512">
        <v>4</v>
      </c>
      <c r="Y512">
        <v>1</v>
      </c>
      <c r="Z512" t="s">
        <v>68</v>
      </c>
      <c r="AA512">
        <v>0</v>
      </c>
      <c r="AB512">
        <v>2</v>
      </c>
      <c r="AC512" t="s">
        <v>55</v>
      </c>
      <c r="AD512" s="5">
        <v>4200</v>
      </c>
      <c r="AE512" s="4">
        <v>840</v>
      </c>
      <c r="AF512" s="5">
        <v>420</v>
      </c>
      <c r="AG512" s="4">
        <v>2940</v>
      </c>
      <c r="AH512" t="s">
        <v>136</v>
      </c>
      <c r="AI512" s="6" t="s">
        <v>137</v>
      </c>
      <c r="AJ512">
        <v>2008</v>
      </c>
      <c r="AK512" t="s">
        <v>68</v>
      </c>
      <c r="AL512" t="str">
        <f t="shared" si="21"/>
        <v>Low</v>
      </c>
      <c r="AM512" t="str">
        <f t="shared" si="22"/>
        <v>Night</v>
      </c>
      <c r="AN512">
        <f t="shared" si="23"/>
        <v>2002</v>
      </c>
    </row>
    <row r="513" spans="1:40" x14ac:dyDescent="0.25">
      <c r="A513">
        <v>217</v>
      </c>
      <c r="B513">
        <v>39</v>
      </c>
      <c r="C513">
        <v>394975</v>
      </c>
      <c r="D513" s="3">
        <v>37409</v>
      </c>
      <c r="E513" t="s">
        <v>51</v>
      </c>
      <c r="F513" t="s">
        <v>61</v>
      </c>
      <c r="G513">
        <v>1000</v>
      </c>
      <c r="H513">
        <v>1530.52</v>
      </c>
      <c r="I513" s="4">
        <v>0</v>
      </c>
      <c r="J513">
        <v>603993</v>
      </c>
      <c r="K513" t="s">
        <v>185</v>
      </c>
      <c r="L513" t="s">
        <v>112</v>
      </c>
      <c r="M513" t="s">
        <v>72</v>
      </c>
      <c r="N513" t="s">
        <v>113</v>
      </c>
      <c r="O513" s="4">
        <v>0</v>
      </c>
      <c r="P513" s="4">
        <v>0</v>
      </c>
      <c r="Q513" s="3">
        <v>42057</v>
      </c>
      <c r="R513" t="s">
        <v>54</v>
      </c>
      <c r="S513" t="s">
        <v>55</v>
      </c>
      <c r="T513" t="s">
        <v>56</v>
      </c>
      <c r="U513" t="s">
        <v>80</v>
      </c>
      <c r="V513" t="s">
        <v>93</v>
      </c>
      <c r="W513" t="s">
        <v>103</v>
      </c>
      <c r="X513">
        <v>8</v>
      </c>
      <c r="Y513">
        <v>1</v>
      </c>
      <c r="Z513" t="s">
        <v>55</v>
      </c>
      <c r="AA513">
        <v>2</v>
      </c>
      <c r="AB513">
        <v>1</v>
      </c>
      <c r="AC513" t="s">
        <v>48</v>
      </c>
      <c r="AD513" s="5">
        <v>4300</v>
      </c>
      <c r="AE513" s="4">
        <v>430</v>
      </c>
      <c r="AF513" s="5">
        <v>430</v>
      </c>
      <c r="AG513" s="4">
        <v>3440</v>
      </c>
      <c r="AH513" t="s">
        <v>94</v>
      </c>
      <c r="AI513" s="6" t="s">
        <v>130</v>
      </c>
      <c r="AJ513">
        <v>2000</v>
      </c>
      <c r="AK513" t="s">
        <v>68</v>
      </c>
      <c r="AL513" t="str">
        <f t="shared" si="21"/>
        <v>Medium</v>
      </c>
      <c r="AM513" t="str">
        <f t="shared" si="22"/>
        <v>Morning</v>
      </c>
      <c r="AN513">
        <f t="shared" si="23"/>
        <v>2002</v>
      </c>
    </row>
    <row r="514" spans="1:40" x14ac:dyDescent="0.25">
      <c r="A514">
        <v>234</v>
      </c>
      <c r="B514">
        <v>44</v>
      </c>
      <c r="C514">
        <v>442494</v>
      </c>
      <c r="D514" s="3">
        <v>37413</v>
      </c>
      <c r="E514" t="s">
        <v>51</v>
      </c>
      <c r="F514" t="s">
        <v>78</v>
      </c>
      <c r="G514">
        <v>500</v>
      </c>
      <c r="H514">
        <v>1780.67</v>
      </c>
      <c r="I514" s="4">
        <v>0</v>
      </c>
      <c r="J514">
        <v>465942</v>
      </c>
      <c r="K514" t="s">
        <v>185</v>
      </c>
      <c r="L514" t="s">
        <v>79</v>
      </c>
      <c r="M514" t="s">
        <v>92</v>
      </c>
      <c r="N514" t="s">
        <v>53</v>
      </c>
      <c r="O514" s="4">
        <v>0</v>
      </c>
      <c r="P514" s="4">
        <v>0</v>
      </c>
      <c r="Q514" s="3">
        <v>42054</v>
      </c>
      <c r="R514" t="s">
        <v>42</v>
      </c>
      <c r="S514" t="s">
        <v>43</v>
      </c>
      <c r="T514" t="s">
        <v>44</v>
      </c>
      <c r="U514" t="s">
        <v>109</v>
      </c>
      <c r="V514" t="s">
        <v>99</v>
      </c>
      <c r="W514" t="s">
        <v>86</v>
      </c>
      <c r="X514">
        <v>3</v>
      </c>
      <c r="Y514">
        <v>1</v>
      </c>
      <c r="Z514" t="s">
        <v>68</v>
      </c>
      <c r="AA514">
        <v>1</v>
      </c>
      <c r="AB514">
        <v>0</v>
      </c>
      <c r="AC514" t="s">
        <v>68</v>
      </c>
      <c r="AD514" s="5">
        <v>70200</v>
      </c>
      <c r="AE514" s="4">
        <v>7020</v>
      </c>
      <c r="AF514" s="5">
        <v>7020</v>
      </c>
      <c r="AG514" s="4">
        <v>56160</v>
      </c>
      <c r="AH514" t="s">
        <v>104</v>
      </c>
      <c r="AI514" s="6" t="s">
        <v>105</v>
      </c>
      <c r="AJ514">
        <v>2012</v>
      </c>
      <c r="AK514" t="s">
        <v>48</v>
      </c>
      <c r="AL514" t="str">
        <f t="shared" ref="AL514:AL577" si="24">IF(G514 &lt;= 1000, IF(G514 &lt;= 500, "Low", "Medium"), "High")</f>
        <v>Low</v>
      </c>
      <c r="AM514" t="str">
        <f t="shared" ref="AM514:AM577" si="25">IF(X514 &lt; 6, "Night", IF(X514 &lt; 12, "Morning", IF(X514 &lt; 18, "Afternoon", "Evening")))</f>
        <v>Night</v>
      </c>
      <c r="AN514">
        <f t="shared" ref="AN514:AN577" si="26">YEAR(D514)</f>
        <v>2002</v>
      </c>
    </row>
    <row r="515" spans="1:40" x14ac:dyDescent="0.25">
      <c r="A515">
        <v>312</v>
      </c>
      <c r="B515">
        <v>47</v>
      </c>
      <c r="C515">
        <v>646069</v>
      </c>
      <c r="D515" s="3">
        <v>37415</v>
      </c>
      <c r="E515" t="s">
        <v>37</v>
      </c>
      <c r="F515" t="s">
        <v>78</v>
      </c>
      <c r="G515">
        <v>1000</v>
      </c>
      <c r="H515">
        <v>1212.07</v>
      </c>
      <c r="I515" s="4">
        <v>0</v>
      </c>
      <c r="J515">
        <v>459298</v>
      </c>
      <c r="K515" t="s">
        <v>184</v>
      </c>
      <c r="L515" t="s">
        <v>39</v>
      </c>
      <c r="M515" t="s">
        <v>102</v>
      </c>
      <c r="N515" t="s">
        <v>97</v>
      </c>
      <c r="O515" s="4">
        <v>66900</v>
      </c>
      <c r="P515" s="4">
        <v>-51800</v>
      </c>
      <c r="Q515" s="3">
        <v>42064</v>
      </c>
      <c r="R515" t="s">
        <v>65</v>
      </c>
      <c r="S515" t="s">
        <v>43</v>
      </c>
      <c r="T515" t="s">
        <v>89</v>
      </c>
      <c r="U515" t="s">
        <v>84</v>
      </c>
      <c r="V515" t="s">
        <v>67</v>
      </c>
      <c r="W515" t="s">
        <v>103</v>
      </c>
      <c r="X515">
        <v>17</v>
      </c>
      <c r="Y515">
        <v>3</v>
      </c>
      <c r="Z515" t="s">
        <v>68</v>
      </c>
      <c r="AA515">
        <v>2</v>
      </c>
      <c r="AB515">
        <v>3</v>
      </c>
      <c r="AC515" t="s">
        <v>68</v>
      </c>
      <c r="AD515" s="5">
        <v>56320</v>
      </c>
      <c r="AE515" s="4">
        <v>7040</v>
      </c>
      <c r="AF515" s="5">
        <v>7040</v>
      </c>
      <c r="AG515" s="4">
        <v>42240</v>
      </c>
      <c r="AH515" t="s">
        <v>59</v>
      </c>
      <c r="AI515" s="6" t="s">
        <v>152</v>
      </c>
      <c r="AJ515">
        <v>2000</v>
      </c>
      <c r="AK515" t="s">
        <v>68</v>
      </c>
      <c r="AL515" t="str">
        <f t="shared" si="24"/>
        <v>Medium</v>
      </c>
      <c r="AM515" t="str">
        <f t="shared" si="25"/>
        <v>Afternoon</v>
      </c>
      <c r="AN515">
        <f t="shared" si="26"/>
        <v>2002</v>
      </c>
    </row>
    <row r="516" spans="1:40" x14ac:dyDescent="0.25">
      <c r="A516">
        <v>219</v>
      </c>
      <c r="B516">
        <v>43</v>
      </c>
      <c r="C516">
        <v>947598</v>
      </c>
      <c r="D516" s="3">
        <v>37427</v>
      </c>
      <c r="E516" t="s">
        <v>51</v>
      </c>
      <c r="F516" t="s">
        <v>61</v>
      </c>
      <c r="G516">
        <v>1000</v>
      </c>
      <c r="H516">
        <v>1114.29</v>
      </c>
      <c r="I516" s="4">
        <v>0</v>
      </c>
      <c r="J516">
        <v>465136</v>
      </c>
      <c r="K516" t="s">
        <v>184</v>
      </c>
      <c r="L516" t="s">
        <v>106</v>
      </c>
      <c r="M516" t="s">
        <v>115</v>
      </c>
      <c r="N516" t="s">
        <v>53</v>
      </c>
      <c r="O516" s="4">
        <v>51300</v>
      </c>
      <c r="P516" s="4">
        <v>0</v>
      </c>
      <c r="Q516" s="3">
        <v>42012</v>
      </c>
      <c r="R516" t="s">
        <v>42</v>
      </c>
      <c r="S516" t="s">
        <v>43</v>
      </c>
      <c r="T516" t="s">
        <v>44</v>
      </c>
      <c r="U516" t="s">
        <v>109</v>
      </c>
      <c r="V516" t="s">
        <v>57</v>
      </c>
      <c r="W516" t="s">
        <v>120</v>
      </c>
      <c r="X516">
        <v>1</v>
      </c>
      <c r="Y516">
        <v>1</v>
      </c>
      <c r="Z516" t="s">
        <v>55</v>
      </c>
      <c r="AA516">
        <v>2</v>
      </c>
      <c r="AB516">
        <v>2</v>
      </c>
      <c r="AC516" t="s">
        <v>48</v>
      </c>
      <c r="AD516" s="5">
        <v>66660</v>
      </c>
      <c r="AE516" s="4">
        <v>6060</v>
      </c>
      <c r="AF516" s="5">
        <v>6060</v>
      </c>
      <c r="AG516" s="4">
        <v>54540</v>
      </c>
      <c r="AH516" t="s">
        <v>94</v>
      </c>
      <c r="AI516" s="6" t="s">
        <v>111</v>
      </c>
      <c r="AJ516">
        <v>2006</v>
      </c>
      <c r="AK516" t="s">
        <v>68</v>
      </c>
      <c r="AL516" t="str">
        <f t="shared" si="24"/>
        <v>Medium</v>
      </c>
      <c r="AM516" t="str">
        <f t="shared" si="25"/>
        <v>Night</v>
      </c>
      <c r="AN516">
        <f t="shared" si="26"/>
        <v>2002</v>
      </c>
    </row>
    <row r="517" spans="1:40" x14ac:dyDescent="0.25">
      <c r="A517">
        <v>460</v>
      </c>
      <c r="B517">
        <v>62</v>
      </c>
      <c r="C517">
        <v>183430</v>
      </c>
      <c r="D517" s="3">
        <v>37432</v>
      </c>
      <c r="E517" t="s">
        <v>51</v>
      </c>
      <c r="F517" t="s">
        <v>38</v>
      </c>
      <c r="G517">
        <v>1000</v>
      </c>
      <c r="H517">
        <v>1187.96</v>
      </c>
      <c r="I517" s="4">
        <v>4000000</v>
      </c>
      <c r="J517">
        <v>618845</v>
      </c>
      <c r="K517" t="s">
        <v>185</v>
      </c>
      <c r="L517" t="s">
        <v>123</v>
      </c>
      <c r="M517" t="s">
        <v>92</v>
      </c>
      <c r="N517" t="s">
        <v>64</v>
      </c>
      <c r="O517" s="4">
        <v>0</v>
      </c>
      <c r="P517" s="4">
        <v>0</v>
      </c>
      <c r="Q517" s="3">
        <v>42005</v>
      </c>
      <c r="R517" t="s">
        <v>65</v>
      </c>
      <c r="S517" t="s">
        <v>66</v>
      </c>
      <c r="T517" t="s">
        <v>56</v>
      </c>
      <c r="U517" t="s">
        <v>45</v>
      </c>
      <c r="V517" t="s">
        <v>67</v>
      </c>
      <c r="W517" t="s">
        <v>47</v>
      </c>
      <c r="X517">
        <v>20</v>
      </c>
      <c r="Y517">
        <v>3</v>
      </c>
      <c r="Z517" t="s">
        <v>68</v>
      </c>
      <c r="AA517">
        <v>1</v>
      </c>
      <c r="AB517">
        <v>0</v>
      </c>
      <c r="AC517" t="s">
        <v>55</v>
      </c>
      <c r="AD517" s="5">
        <v>47160</v>
      </c>
      <c r="AE517" s="4">
        <v>0</v>
      </c>
      <c r="AF517" s="5">
        <v>5240</v>
      </c>
      <c r="AG517" s="4">
        <v>41920</v>
      </c>
      <c r="AH517" t="s">
        <v>118</v>
      </c>
      <c r="AI517" s="6" t="s">
        <v>124</v>
      </c>
      <c r="AJ517">
        <v>2011</v>
      </c>
      <c r="AK517" t="s">
        <v>68</v>
      </c>
      <c r="AL517" t="str">
        <f t="shared" si="24"/>
        <v>Medium</v>
      </c>
      <c r="AM517" t="str">
        <f t="shared" si="25"/>
        <v>Evening</v>
      </c>
      <c r="AN517">
        <f t="shared" si="26"/>
        <v>2002</v>
      </c>
    </row>
    <row r="518" spans="1:40" x14ac:dyDescent="0.25">
      <c r="A518">
        <v>27</v>
      </c>
      <c r="B518">
        <v>27</v>
      </c>
      <c r="C518">
        <v>919875</v>
      </c>
      <c r="D518" s="3">
        <v>37436</v>
      </c>
      <c r="E518" t="s">
        <v>51</v>
      </c>
      <c r="F518" t="s">
        <v>61</v>
      </c>
      <c r="G518">
        <v>2000</v>
      </c>
      <c r="H518">
        <v>1118.76</v>
      </c>
      <c r="I518" s="4">
        <v>0</v>
      </c>
      <c r="J518">
        <v>470866</v>
      </c>
      <c r="K518" t="s">
        <v>184</v>
      </c>
      <c r="L518" t="s">
        <v>112</v>
      </c>
      <c r="M518" t="s">
        <v>131</v>
      </c>
      <c r="N518" t="s">
        <v>64</v>
      </c>
      <c r="O518" s="4">
        <v>0</v>
      </c>
      <c r="P518" s="4">
        <v>-55800</v>
      </c>
      <c r="Q518" s="3">
        <v>42061</v>
      </c>
      <c r="R518" t="s">
        <v>42</v>
      </c>
      <c r="S518" t="s">
        <v>74</v>
      </c>
      <c r="T518" t="s">
        <v>89</v>
      </c>
      <c r="U518" t="s">
        <v>84</v>
      </c>
      <c r="V518" t="s">
        <v>67</v>
      </c>
      <c r="W518" t="s">
        <v>120</v>
      </c>
      <c r="X518">
        <v>23</v>
      </c>
      <c r="Y518">
        <v>1</v>
      </c>
      <c r="Z518" t="s">
        <v>55</v>
      </c>
      <c r="AA518">
        <v>1</v>
      </c>
      <c r="AB518">
        <v>3</v>
      </c>
      <c r="AC518" t="s">
        <v>55</v>
      </c>
      <c r="AD518" s="5">
        <v>61560</v>
      </c>
      <c r="AE518" s="4">
        <v>6840</v>
      </c>
      <c r="AF518" s="5">
        <v>6840</v>
      </c>
      <c r="AG518" s="4">
        <v>47880</v>
      </c>
      <c r="AH518" t="s">
        <v>104</v>
      </c>
      <c r="AI518" s="6" t="s">
        <v>150</v>
      </c>
      <c r="AJ518">
        <v>2008</v>
      </c>
      <c r="AK518" t="s">
        <v>68</v>
      </c>
      <c r="AL518" t="str">
        <f t="shared" si="24"/>
        <v>High</v>
      </c>
      <c r="AM518" t="str">
        <f t="shared" si="25"/>
        <v>Evening</v>
      </c>
      <c r="AN518">
        <f t="shared" si="26"/>
        <v>2002</v>
      </c>
    </row>
    <row r="519" spans="1:40" x14ac:dyDescent="0.25">
      <c r="A519">
        <v>230</v>
      </c>
      <c r="B519">
        <v>43</v>
      </c>
      <c r="C519">
        <v>505316</v>
      </c>
      <c r="D519" s="3">
        <v>37437</v>
      </c>
      <c r="E519" t="s">
        <v>51</v>
      </c>
      <c r="F519" t="s">
        <v>61</v>
      </c>
      <c r="G519">
        <v>2000</v>
      </c>
      <c r="H519">
        <v>1221.1400000000001</v>
      </c>
      <c r="I519" s="4">
        <v>0</v>
      </c>
      <c r="J519">
        <v>473394</v>
      </c>
      <c r="K519" t="s">
        <v>185</v>
      </c>
      <c r="L519" t="s">
        <v>39</v>
      </c>
      <c r="M519" t="s">
        <v>85</v>
      </c>
      <c r="N519" t="s">
        <v>97</v>
      </c>
      <c r="O519" s="4">
        <v>48100</v>
      </c>
      <c r="P519" s="4">
        <v>0</v>
      </c>
      <c r="Q519" s="3">
        <v>42011</v>
      </c>
      <c r="R519" t="s">
        <v>42</v>
      </c>
      <c r="S519" t="s">
        <v>43</v>
      </c>
      <c r="T519" t="s">
        <v>89</v>
      </c>
      <c r="U519" t="s">
        <v>109</v>
      </c>
      <c r="V519" t="s">
        <v>57</v>
      </c>
      <c r="W519" t="s">
        <v>100</v>
      </c>
      <c r="X519">
        <v>13</v>
      </c>
      <c r="Y519">
        <v>1</v>
      </c>
      <c r="Z519" t="s">
        <v>55</v>
      </c>
      <c r="AA519">
        <v>0</v>
      </c>
      <c r="AB519">
        <v>2</v>
      </c>
      <c r="AC519" t="s">
        <v>55</v>
      </c>
      <c r="AD519" s="5">
        <v>75460</v>
      </c>
      <c r="AE519" s="4">
        <v>13720</v>
      </c>
      <c r="AF519" s="5">
        <v>13720</v>
      </c>
      <c r="AG519" s="4">
        <v>48020</v>
      </c>
      <c r="AH519" t="s">
        <v>90</v>
      </c>
      <c r="AI519" s="6" t="s">
        <v>91</v>
      </c>
      <c r="AJ519">
        <v>2002</v>
      </c>
      <c r="AK519" t="s">
        <v>68</v>
      </c>
      <c r="AL519" t="str">
        <f t="shared" si="24"/>
        <v>High</v>
      </c>
      <c r="AM519" t="str">
        <f t="shared" si="25"/>
        <v>Afternoon</v>
      </c>
      <c r="AN519">
        <f t="shared" si="26"/>
        <v>2002</v>
      </c>
    </row>
    <row r="520" spans="1:40" x14ac:dyDescent="0.25">
      <c r="A520">
        <v>142</v>
      </c>
      <c r="B520">
        <v>30</v>
      </c>
      <c r="C520">
        <v>951543</v>
      </c>
      <c r="D520" s="3">
        <v>37446</v>
      </c>
      <c r="E520" t="s">
        <v>51</v>
      </c>
      <c r="F520" t="s">
        <v>38</v>
      </c>
      <c r="G520">
        <v>2000</v>
      </c>
      <c r="H520">
        <v>1616.58</v>
      </c>
      <c r="I520" s="4">
        <v>0</v>
      </c>
      <c r="J520">
        <v>447979</v>
      </c>
      <c r="K520" t="s">
        <v>185</v>
      </c>
      <c r="L520" t="s">
        <v>123</v>
      </c>
      <c r="M520" t="s">
        <v>131</v>
      </c>
      <c r="N520" t="s">
        <v>41</v>
      </c>
      <c r="O520" s="4">
        <v>58500</v>
      </c>
      <c r="P520" s="4">
        <v>-46800</v>
      </c>
      <c r="Q520" s="3">
        <v>42039</v>
      </c>
      <c r="R520" t="s">
        <v>65</v>
      </c>
      <c r="S520" t="s">
        <v>66</v>
      </c>
      <c r="T520" t="s">
        <v>44</v>
      </c>
      <c r="U520" t="s">
        <v>98</v>
      </c>
      <c r="V520" t="s">
        <v>46</v>
      </c>
      <c r="W520" t="s">
        <v>100</v>
      </c>
      <c r="X520">
        <v>13</v>
      </c>
      <c r="Y520">
        <v>3</v>
      </c>
      <c r="Z520" t="s">
        <v>48</v>
      </c>
      <c r="AA520">
        <v>0</v>
      </c>
      <c r="AB520">
        <v>3</v>
      </c>
      <c r="AC520" t="s">
        <v>48</v>
      </c>
      <c r="AD520" s="5">
        <v>63600</v>
      </c>
      <c r="AE520" s="4">
        <v>6360</v>
      </c>
      <c r="AF520" s="5">
        <v>12720</v>
      </c>
      <c r="AG520" s="4">
        <v>44520</v>
      </c>
      <c r="AH520" t="s">
        <v>69</v>
      </c>
      <c r="AI520" s="6" t="s">
        <v>70</v>
      </c>
      <c r="AJ520">
        <v>2010</v>
      </c>
      <c r="AK520" t="s">
        <v>68</v>
      </c>
      <c r="AL520" t="str">
        <f t="shared" si="24"/>
        <v>High</v>
      </c>
      <c r="AM520" t="str">
        <f t="shared" si="25"/>
        <v>Afternoon</v>
      </c>
      <c r="AN520">
        <f t="shared" si="26"/>
        <v>2002</v>
      </c>
    </row>
    <row r="521" spans="1:40" x14ac:dyDescent="0.25">
      <c r="A521">
        <v>127</v>
      </c>
      <c r="B521">
        <v>31</v>
      </c>
      <c r="C521">
        <v>856153</v>
      </c>
      <c r="D521" s="3">
        <v>37446</v>
      </c>
      <c r="E521" t="s">
        <v>37</v>
      </c>
      <c r="F521" t="s">
        <v>78</v>
      </c>
      <c r="G521">
        <v>500</v>
      </c>
      <c r="H521">
        <v>1255.02</v>
      </c>
      <c r="I521" s="4">
        <v>0</v>
      </c>
      <c r="J521">
        <v>462250</v>
      </c>
      <c r="K521" t="s">
        <v>185</v>
      </c>
      <c r="L521" t="s">
        <v>79</v>
      </c>
      <c r="M521" t="s">
        <v>63</v>
      </c>
      <c r="N521" t="s">
        <v>113</v>
      </c>
      <c r="O521" s="4">
        <v>58200</v>
      </c>
      <c r="P521" s="4">
        <v>0</v>
      </c>
      <c r="Q521" s="3">
        <v>42017</v>
      </c>
      <c r="R521" t="s">
        <v>110</v>
      </c>
      <c r="S521" t="s">
        <v>55</v>
      </c>
      <c r="T521" t="s">
        <v>56</v>
      </c>
      <c r="U521" t="s">
        <v>80</v>
      </c>
      <c r="V521" t="s">
        <v>46</v>
      </c>
      <c r="W521" t="s">
        <v>58</v>
      </c>
      <c r="X521">
        <v>10</v>
      </c>
      <c r="Y521">
        <v>1</v>
      </c>
      <c r="Z521" t="s">
        <v>48</v>
      </c>
      <c r="AA521">
        <v>1</v>
      </c>
      <c r="AB521">
        <v>0</v>
      </c>
      <c r="AC521" t="s">
        <v>68</v>
      </c>
      <c r="AD521" s="5">
        <v>6160</v>
      </c>
      <c r="AE521" s="4">
        <v>560</v>
      </c>
      <c r="AF521" s="5">
        <v>1120</v>
      </c>
      <c r="AG521" s="4">
        <v>4480</v>
      </c>
      <c r="AH521" t="s">
        <v>87</v>
      </c>
      <c r="AI521" s="6" t="s">
        <v>153</v>
      </c>
      <c r="AJ521">
        <v>1996</v>
      </c>
      <c r="AK521" t="s">
        <v>68</v>
      </c>
      <c r="AL521" t="str">
        <f t="shared" si="24"/>
        <v>Low</v>
      </c>
      <c r="AM521" t="str">
        <f t="shared" si="25"/>
        <v>Morning</v>
      </c>
      <c r="AN521">
        <f t="shared" si="26"/>
        <v>2002</v>
      </c>
    </row>
    <row r="522" spans="1:40" x14ac:dyDescent="0.25">
      <c r="A522">
        <v>310</v>
      </c>
      <c r="B522">
        <v>48</v>
      </c>
      <c r="C522">
        <v>439660</v>
      </c>
      <c r="D522" s="3">
        <v>37448</v>
      </c>
      <c r="E522" t="s">
        <v>37</v>
      </c>
      <c r="F522" t="s">
        <v>61</v>
      </c>
      <c r="G522">
        <v>1000</v>
      </c>
      <c r="H522">
        <v>845.16</v>
      </c>
      <c r="I522" s="4">
        <v>0</v>
      </c>
      <c r="J522">
        <v>434342</v>
      </c>
      <c r="K522" t="s">
        <v>184</v>
      </c>
      <c r="L522" t="s">
        <v>101</v>
      </c>
      <c r="M522" t="s">
        <v>96</v>
      </c>
      <c r="N522" t="s">
        <v>53</v>
      </c>
      <c r="O522" s="4">
        <v>0</v>
      </c>
      <c r="P522" s="4">
        <v>0</v>
      </c>
      <c r="Q522" s="3">
        <v>42060</v>
      </c>
      <c r="R522" t="s">
        <v>42</v>
      </c>
      <c r="S522" t="s">
        <v>74</v>
      </c>
      <c r="T522" t="s">
        <v>44</v>
      </c>
      <c r="U522" t="s">
        <v>45</v>
      </c>
      <c r="V522" t="s">
        <v>99</v>
      </c>
      <c r="W522" t="s">
        <v>103</v>
      </c>
      <c r="X522">
        <v>21</v>
      </c>
      <c r="Y522">
        <v>1</v>
      </c>
      <c r="Z522" t="s">
        <v>48</v>
      </c>
      <c r="AA522">
        <v>1</v>
      </c>
      <c r="AB522">
        <v>0</v>
      </c>
      <c r="AC522" t="s">
        <v>68</v>
      </c>
      <c r="AD522" s="5">
        <v>55170</v>
      </c>
      <c r="AE522" s="4">
        <v>6130</v>
      </c>
      <c r="AF522" s="5">
        <v>6130</v>
      </c>
      <c r="AG522" s="4">
        <v>42910</v>
      </c>
      <c r="AH522" t="s">
        <v>90</v>
      </c>
      <c r="AI522" s="6" t="s">
        <v>91</v>
      </c>
      <c r="AJ522">
        <v>2005</v>
      </c>
      <c r="AK522" t="s">
        <v>48</v>
      </c>
      <c r="AL522" t="str">
        <f t="shared" si="24"/>
        <v>Medium</v>
      </c>
      <c r="AM522" t="str">
        <f t="shared" si="25"/>
        <v>Evening</v>
      </c>
      <c r="AN522">
        <f t="shared" si="26"/>
        <v>2002</v>
      </c>
    </row>
    <row r="523" spans="1:40" x14ac:dyDescent="0.25">
      <c r="A523">
        <v>120</v>
      </c>
      <c r="B523">
        <v>30</v>
      </c>
      <c r="C523">
        <v>563878</v>
      </c>
      <c r="D523" s="3">
        <v>37453</v>
      </c>
      <c r="E523" t="s">
        <v>51</v>
      </c>
      <c r="F523" t="s">
        <v>38</v>
      </c>
      <c r="G523">
        <v>500</v>
      </c>
      <c r="H523">
        <v>956.69</v>
      </c>
      <c r="I523" s="4">
        <v>0</v>
      </c>
      <c r="J523">
        <v>438237</v>
      </c>
      <c r="K523" t="s">
        <v>184</v>
      </c>
      <c r="L523" t="s">
        <v>79</v>
      </c>
      <c r="M523" t="s">
        <v>96</v>
      </c>
      <c r="N523" t="s">
        <v>41</v>
      </c>
      <c r="O523" s="4">
        <v>39600</v>
      </c>
      <c r="P523" s="4">
        <v>-64300</v>
      </c>
      <c r="Q523" s="3">
        <v>42041</v>
      </c>
      <c r="R523" t="s">
        <v>42</v>
      </c>
      <c r="S523" t="s">
        <v>74</v>
      </c>
      <c r="T523" t="s">
        <v>56</v>
      </c>
      <c r="U523" t="s">
        <v>98</v>
      </c>
      <c r="V523" t="s">
        <v>67</v>
      </c>
      <c r="W523" t="s">
        <v>100</v>
      </c>
      <c r="X523">
        <v>20</v>
      </c>
      <c r="Y523">
        <v>1</v>
      </c>
      <c r="Z523" t="s">
        <v>55</v>
      </c>
      <c r="AA523">
        <v>1</v>
      </c>
      <c r="AB523">
        <v>1</v>
      </c>
      <c r="AC523" t="s">
        <v>48</v>
      </c>
      <c r="AD523" s="5">
        <v>87100</v>
      </c>
      <c r="AE523" s="4">
        <v>8710</v>
      </c>
      <c r="AF523" s="5">
        <v>8710</v>
      </c>
      <c r="AG523" s="4">
        <v>69680</v>
      </c>
      <c r="AH523" t="s">
        <v>49</v>
      </c>
      <c r="AI523" s="6" t="s">
        <v>50</v>
      </c>
      <c r="AJ523">
        <v>2000</v>
      </c>
      <c r="AK523" t="s">
        <v>68</v>
      </c>
      <c r="AL523" t="str">
        <f t="shared" si="24"/>
        <v>Low</v>
      </c>
      <c r="AM523" t="str">
        <f t="shared" si="25"/>
        <v>Evening</v>
      </c>
      <c r="AN523">
        <f t="shared" si="26"/>
        <v>2002</v>
      </c>
    </row>
    <row r="524" spans="1:40" x14ac:dyDescent="0.25">
      <c r="A524">
        <v>245</v>
      </c>
      <c r="B524">
        <v>42</v>
      </c>
      <c r="C524">
        <v>218456</v>
      </c>
      <c r="D524" s="3">
        <v>37453</v>
      </c>
      <c r="E524" t="s">
        <v>71</v>
      </c>
      <c r="F524" t="s">
        <v>78</v>
      </c>
      <c r="G524">
        <v>1000</v>
      </c>
      <c r="H524">
        <v>1575.74</v>
      </c>
      <c r="I524" s="4">
        <v>7000000</v>
      </c>
      <c r="J524">
        <v>614265</v>
      </c>
      <c r="K524" t="s">
        <v>185</v>
      </c>
      <c r="L524" t="s">
        <v>123</v>
      </c>
      <c r="M524" t="s">
        <v>102</v>
      </c>
      <c r="N524" t="s">
        <v>53</v>
      </c>
      <c r="O524" s="4">
        <v>0</v>
      </c>
      <c r="P524" s="4">
        <v>-68900</v>
      </c>
      <c r="Q524" s="3">
        <v>42055</v>
      </c>
      <c r="R524" t="s">
        <v>110</v>
      </c>
      <c r="S524" t="s">
        <v>55</v>
      </c>
      <c r="T524" t="s">
        <v>56</v>
      </c>
      <c r="U524" t="s">
        <v>45</v>
      </c>
      <c r="V524" t="s">
        <v>129</v>
      </c>
      <c r="W524" t="s">
        <v>86</v>
      </c>
      <c r="X524">
        <v>19</v>
      </c>
      <c r="Y524">
        <v>1</v>
      </c>
      <c r="Z524" t="s">
        <v>55</v>
      </c>
      <c r="AA524">
        <v>2</v>
      </c>
      <c r="AB524">
        <v>2</v>
      </c>
      <c r="AC524" t="s">
        <v>55</v>
      </c>
      <c r="AD524" s="5">
        <v>6490</v>
      </c>
      <c r="AE524" s="4">
        <v>590</v>
      </c>
      <c r="AF524" s="5">
        <v>1180</v>
      </c>
      <c r="AG524" s="4">
        <v>4720</v>
      </c>
      <c r="AH524" t="s">
        <v>94</v>
      </c>
      <c r="AI524" s="6" t="s">
        <v>95</v>
      </c>
      <c r="AJ524">
        <v>2011</v>
      </c>
      <c r="AK524" t="s">
        <v>48</v>
      </c>
      <c r="AL524" t="str">
        <f t="shared" si="24"/>
        <v>Medium</v>
      </c>
      <c r="AM524" t="str">
        <f t="shared" si="25"/>
        <v>Evening</v>
      </c>
      <c r="AN524">
        <f t="shared" si="26"/>
        <v>2002</v>
      </c>
    </row>
    <row r="525" spans="1:40" x14ac:dyDescent="0.25">
      <c r="A525">
        <v>202</v>
      </c>
      <c r="B525">
        <v>34</v>
      </c>
      <c r="C525">
        <v>608513</v>
      </c>
      <c r="D525" s="3">
        <v>37455</v>
      </c>
      <c r="E525" t="s">
        <v>51</v>
      </c>
      <c r="F525" t="s">
        <v>61</v>
      </c>
      <c r="G525">
        <v>500</v>
      </c>
      <c r="H525">
        <v>848.07</v>
      </c>
      <c r="I525" s="4">
        <v>3000000</v>
      </c>
      <c r="J525">
        <v>607730</v>
      </c>
      <c r="K525" t="s">
        <v>185</v>
      </c>
      <c r="L525" t="s">
        <v>123</v>
      </c>
      <c r="M525" t="s">
        <v>102</v>
      </c>
      <c r="N525" t="s">
        <v>113</v>
      </c>
      <c r="O525" s="4">
        <v>31000</v>
      </c>
      <c r="P525" s="4">
        <v>-30200</v>
      </c>
      <c r="Q525" s="3">
        <v>42011</v>
      </c>
      <c r="R525" t="s">
        <v>54</v>
      </c>
      <c r="S525" t="s">
        <v>55</v>
      </c>
      <c r="T525" t="s">
        <v>56</v>
      </c>
      <c r="U525" t="s">
        <v>80</v>
      </c>
      <c r="V525" t="s">
        <v>57</v>
      </c>
      <c r="W525" t="s">
        <v>120</v>
      </c>
      <c r="X525">
        <v>5</v>
      </c>
      <c r="Y525">
        <v>1</v>
      </c>
      <c r="Z525" t="s">
        <v>48</v>
      </c>
      <c r="AA525">
        <v>2</v>
      </c>
      <c r="AB525">
        <v>1</v>
      </c>
      <c r="AC525" t="s">
        <v>55</v>
      </c>
      <c r="AD525" s="5">
        <v>5720</v>
      </c>
      <c r="AE525" s="4">
        <v>1040</v>
      </c>
      <c r="AF525" s="5">
        <v>520</v>
      </c>
      <c r="AG525" s="4">
        <v>4160</v>
      </c>
      <c r="AH525" t="s">
        <v>118</v>
      </c>
      <c r="AI525" s="6" t="s">
        <v>126</v>
      </c>
      <c r="AJ525">
        <v>2003</v>
      </c>
      <c r="AK525" t="s">
        <v>48</v>
      </c>
      <c r="AL525" t="str">
        <f t="shared" si="24"/>
        <v>Low</v>
      </c>
      <c r="AM525" t="str">
        <f t="shared" si="25"/>
        <v>Night</v>
      </c>
      <c r="AN525">
        <f t="shared" si="26"/>
        <v>2002</v>
      </c>
    </row>
    <row r="526" spans="1:40" x14ac:dyDescent="0.25">
      <c r="A526">
        <v>14</v>
      </c>
      <c r="B526">
        <v>28</v>
      </c>
      <c r="C526">
        <v>335780</v>
      </c>
      <c r="D526" s="3">
        <v>37459</v>
      </c>
      <c r="E526" t="s">
        <v>37</v>
      </c>
      <c r="F526" t="s">
        <v>38</v>
      </c>
      <c r="G526">
        <v>2000</v>
      </c>
      <c r="H526">
        <v>1587.96</v>
      </c>
      <c r="I526" s="4">
        <v>0</v>
      </c>
      <c r="J526">
        <v>601617</v>
      </c>
      <c r="K526" t="s">
        <v>184</v>
      </c>
      <c r="L526" t="s">
        <v>79</v>
      </c>
      <c r="M526" t="s">
        <v>40</v>
      </c>
      <c r="N526" t="s">
        <v>73</v>
      </c>
      <c r="O526" s="4">
        <v>0</v>
      </c>
      <c r="P526" s="4">
        <v>-26900</v>
      </c>
      <c r="Q526" s="3">
        <v>42049</v>
      </c>
      <c r="R526" t="s">
        <v>42</v>
      </c>
      <c r="S526" t="s">
        <v>66</v>
      </c>
      <c r="T526" t="s">
        <v>44</v>
      </c>
      <c r="U526" t="s">
        <v>84</v>
      </c>
      <c r="V526" t="s">
        <v>93</v>
      </c>
      <c r="W526" t="s">
        <v>58</v>
      </c>
      <c r="X526">
        <v>18</v>
      </c>
      <c r="Y526">
        <v>1</v>
      </c>
      <c r="Z526" t="s">
        <v>55</v>
      </c>
      <c r="AA526">
        <v>2</v>
      </c>
      <c r="AB526">
        <v>1</v>
      </c>
      <c r="AC526" t="s">
        <v>48</v>
      </c>
      <c r="AD526" s="5">
        <v>71280</v>
      </c>
      <c r="AE526" s="4">
        <v>12960</v>
      </c>
      <c r="AF526" s="5">
        <v>12960</v>
      </c>
      <c r="AG526" s="4">
        <v>45360</v>
      </c>
      <c r="AH526" t="s">
        <v>90</v>
      </c>
      <c r="AI526" s="6" t="s">
        <v>91</v>
      </c>
      <c r="AJ526">
        <v>2012</v>
      </c>
      <c r="AK526" t="s">
        <v>48</v>
      </c>
      <c r="AL526" t="str">
        <f t="shared" si="24"/>
        <v>High</v>
      </c>
      <c r="AM526" t="str">
        <f t="shared" si="25"/>
        <v>Evening</v>
      </c>
      <c r="AN526">
        <f t="shared" si="26"/>
        <v>2002</v>
      </c>
    </row>
    <row r="527" spans="1:40" x14ac:dyDescent="0.25">
      <c r="A527">
        <v>16</v>
      </c>
      <c r="B527">
        <v>32</v>
      </c>
      <c r="C527">
        <v>307469</v>
      </c>
      <c r="D527" s="3">
        <v>37465</v>
      </c>
      <c r="E527" t="s">
        <v>71</v>
      </c>
      <c r="F527" t="s">
        <v>61</v>
      </c>
      <c r="G527">
        <v>1000</v>
      </c>
      <c r="H527">
        <v>968.46</v>
      </c>
      <c r="I527" s="4">
        <v>0</v>
      </c>
      <c r="J527">
        <v>615767</v>
      </c>
      <c r="K527" t="s">
        <v>185</v>
      </c>
      <c r="L527" t="s">
        <v>39</v>
      </c>
      <c r="M527" t="s">
        <v>83</v>
      </c>
      <c r="N527" t="s">
        <v>113</v>
      </c>
      <c r="O527" s="4">
        <v>50800</v>
      </c>
      <c r="P527" s="4">
        <v>-66200</v>
      </c>
      <c r="Q527" s="3">
        <v>42031</v>
      </c>
      <c r="R527" t="s">
        <v>65</v>
      </c>
      <c r="S527" t="s">
        <v>43</v>
      </c>
      <c r="T527" t="s">
        <v>89</v>
      </c>
      <c r="U527" t="s">
        <v>109</v>
      </c>
      <c r="V527" t="s">
        <v>93</v>
      </c>
      <c r="W527" t="s">
        <v>47</v>
      </c>
      <c r="X527">
        <v>0</v>
      </c>
      <c r="Y527">
        <v>3</v>
      </c>
      <c r="Z527" t="s">
        <v>55</v>
      </c>
      <c r="AA527">
        <v>0</v>
      </c>
      <c r="AB527">
        <v>2</v>
      </c>
      <c r="AC527" t="s">
        <v>55</v>
      </c>
      <c r="AD527" s="5">
        <v>59400</v>
      </c>
      <c r="AE527" s="4">
        <v>6600</v>
      </c>
      <c r="AF527" s="5">
        <v>13200</v>
      </c>
      <c r="AG527" s="4">
        <v>39600</v>
      </c>
      <c r="AH527" t="s">
        <v>69</v>
      </c>
      <c r="AI527" s="6" t="s">
        <v>70</v>
      </c>
      <c r="AJ527">
        <v>1995</v>
      </c>
      <c r="AK527" t="s">
        <v>48</v>
      </c>
      <c r="AL527" t="str">
        <f t="shared" si="24"/>
        <v>Medium</v>
      </c>
      <c r="AM527" t="str">
        <f t="shared" si="25"/>
        <v>Night</v>
      </c>
      <c r="AN527">
        <f t="shared" si="26"/>
        <v>2002</v>
      </c>
    </row>
    <row r="528" spans="1:40" x14ac:dyDescent="0.25">
      <c r="A528">
        <v>32</v>
      </c>
      <c r="B528">
        <v>29</v>
      </c>
      <c r="C528">
        <v>108270</v>
      </c>
      <c r="D528" s="3">
        <v>37477</v>
      </c>
      <c r="E528" t="s">
        <v>37</v>
      </c>
      <c r="F528" t="s">
        <v>61</v>
      </c>
      <c r="G528">
        <v>500</v>
      </c>
      <c r="H528">
        <v>1446.98</v>
      </c>
      <c r="I528" s="4">
        <v>0</v>
      </c>
      <c r="J528">
        <v>436560</v>
      </c>
      <c r="K528" t="s">
        <v>185</v>
      </c>
      <c r="L528" t="s">
        <v>39</v>
      </c>
      <c r="M528" t="s">
        <v>131</v>
      </c>
      <c r="N528" t="s">
        <v>64</v>
      </c>
      <c r="O528" s="4">
        <v>0</v>
      </c>
      <c r="P528" s="4">
        <v>-45700</v>
      </c>
      <c r="Q528" s="3">
        <v>42046</v>
      </c>
      <c r="R528" t="s">
        <v>65</v>
      </c>
      <c r="S528" t="s">
        <v>74</v>
      </c>
      <c r="T528" t="s">
        <v>56</v>
      </c>
      <c r="U528" t="s">
        <v>109</v>
      </c>
      <c r="V528" t="s">
        <v>67</v>
      </c>
      <c r="W528" t="s">
        <v>75</v>
      </c>
      <c r="X528">
        <v>11</v>
      </c>
      <c r="Y528">
        <v>3</v>
      </c>
      <c r="Z528" t="s">
        <v>48</v>
      </c>
      <c r="AA528">
        <v>2</v>
      </c>
      <c r="AB528">
        <v>0</v>
      </c>
      <c r="AC528" t="s">
        <v>68</v>
      </c>
      <c r="AD528" s="5">
        <v>57970</v>
      </c>
      <c r="AE528" s="4">
        <v>10540</v>
      </c>
      <c r="AF528" s="5">
        <v>5270</v>
      </c>
      <c r="AG528" s="4">
        <v>42160</v>
      </c>
      <c r="AH528" t="s">
        <v>49</v>
      </c>
      <c r="AI528" s="6">
        <v>93</v>
      </c>
      <c r="AJ528">
        <v>2006</v>
      </c>
      <c r="AK528" t="s">
        <v>68</v>
      </c>
      <c r="AL528" t="str">
        <f t="shared" si="24"/>
        <v>Low</v>
      </c>
      <c r="AM528" t="str">
        <f t="shared" si="25"/>
        <v>Morning</v>
      </c>
      <c r="AN528">
        <f t="shared" si="26"/>
        <v>2002</v>
      </c>
    </row>
    <row r="529" spans="1:40" x14ac:dyDescent="0.25">
      <c r="A529">
        <v>412</v>
      </c>
      <c r="B529">
        <v>56</v>
      </c>
      <c r="C529">
        <v>728600</v>
      </c>
      <c r="D529" s="3">
        <v>37483</v>
      </c>
      <c r="E529" t="s">
        <v>71</v>
      </c>
      <c r="F529" t="s">
        <v>38</v>
      </c>
      <c r="G529">
        <v>500</v>
      </c>
      <c r="H529">
        <v>1042.56</v>
      </c>
      <c r="I529" s="4">
        <v>0</v>
      </c>
      <c r="J529">
        <v>616767</v>
      </c>
      <c r="K529" t="s">
        <v>185</v>
      </c>
      <c r="L529" t="s">
        <v>106</v>
      </c>
      <c r="M529" t="s">
        <v>122</v>
      </c>
      <c r="N529" t="s">
        <v>64</v>
      </c>
      <c r="O529" s="4">
        <v>0</v>
      </c>
      <c r="P529" s="4">
        <v>-66100</v>
      </c>
      <c r="Q529" s="3">
        <v>42024</v>
      </c>
      <c r="R529" t="s">
        <v>65</v>
      </c>
      <c r="S529" t="s">
        <v>74</v>
      </c>
      <c r="T529" t="s">
        <v>89</v>
      </c>
      <c r="U529" t="s">
        <v>45</v>
      </c>
      <c r="V529" t="s">
        <v>46</v>
      </c>
      <c r="W529" t="s">
        <v>86</v>
      </c>
      <c r="X529">
        <v>19</v>
      </c>
      <c r="Y529">
        <v>3</v>
      </c>
      <c r="Z529" t="s">
        <v>68</v>
      </c>
      <c r="AA529">
        <v>0</v>
      </c>
      <c r="AB529">
        <v>2</v>
      </c>
      <c r="AC529" t="s">
        <v>68</v>
      </c>
      <c r="AD529" s="5">
        <v>68040</v>
      </c>
      <c r="AE529" s="4">
        <v>15120</v>
      </c>
      <c r="AF529" s="5">
        <v>7560</v>
      </c>
      <c r="AG529" s="4">
        <v>45360</v>
      </c>
      <c r="AH529" t="s">
        <v>118</v>
      </c>
      <c r="AI529" s="6" t="s">
        <v>154</v>
      </c>
      <c r="AJ529">
        <v>1997</v>
      </c>
      <c r="AK529" t="s">
        <v>68</v>
      </c>
      <c r="AL529" t="str">
        <f t="shared" si="24"/>
        <v>Low</v>
      </c>
      <c r="AM529" t="str">
        <f t="shared" si="25"/>
        <v>Evening</v>
      </c>
      <c r="AN529">
        <f t="shared" si="26"/>
        <v>2002</v>
      </c>
    </row>
    <row r="530" spans="1:40" x14ac:dyDescent="0.25">
      <c r="A530">
        <v>35</v>
      </c>
      <c r="B530">
        <v>35</v>
      </c>
      <c r="C530">
        <v>930032</v>
      </c>
      <c r="D530" s="3">
        <v>37509</v>
      </c>
      <c r="E530" t="s">
        <v>71</v>
      </c>
      <c r="F530" t="s">
        <v>61</v>
      </c>
      <c r="G530">
        <v>2000</v>
      </c>
      <c r="H530">
        <v>1117.42</v>
      </c>
      <c r="I530" s="4">
        <v>0</v>
      </c>
      <c r="J530">
        <v>446158</v>
      </c>
      <c r="K530" t="s">
        <v>184</v>
      </c>
      <c r="L530" t="s">
        <v>62</v>
      </c>
      <c r="M530" t="s">
        <v>108</v>
      </c>
      <c r="N530" t="s">
        <v>113</v>
      </c>
      <c r="O530" s="4">
        <v>0</v>
      </c>
      <c r="P530" s="4">
        <v>-51900</v>
      </c>
      <c r="Q530" s="3">
        <v>42049</v>
      </c>
      <c r="R530" t="s">
        <v>65</v>
      </c>
      <c r="S530" t="s">
        <v>43</v>
      </c>
      <c r="T530" t="s">
        <v>56</v>
      </c>
      <c r="U530" t="s">
        <v>84</v>
      </c>
      <c r="V530" t="s">
        <v>99</v>
      </c>
      <c r="W530" t="s">
        <v>100</v>
      </c>
      <c r="X530">
        <v>23</v>
      </c>
      <c r="Y530">
        <v>3</v>
      </c>
      <c r="Z530" t="s">
        <v>68</v>
      </c>
      <c r="AA530">
        <v>2</v>
      </c>
      <c r="AB530">
        <v>2</v>
      </c>
      <c r="AC530" t="s">
        <v>68</v>
      </c>
      <c r="AD530" s="5">
        <v>53190</v>
      </c>
      <c r="AE530" s="4">
        <v>5910</v>
      </c>
      <c r="AF530" s="5">
        <v>11820</v>
      </c>
      <c r="AG530" s="4">
        <v>35460</v>
      </c>
      <c r="AH530" t="s">
        <v>143</v>
      </c>
      <c r="AI530" s="6" t="s">
        <v>151</v>
      </c>
      <c r="AJ530">
        <v>1996</v>
      </c>
      <c r="AK530" t="s">
        <v>68</v>
      </c>
      <c r="AL530" t="str">
        <f t="shared" si="24"/>
        <v>High</v>
      </c>
      <c r="AM530" t="str">
        <f t="shared" si="25"/>
        <v>Evening</v>
      </c>
      <c r="AN530">
        <f t="shared" si="26"/>
        <v>2002</v>
      </c>
    </row>
    <row r="531" spans="1:40" x14ac:dyDescent="0.25">
      <c r="A531">
        <v>112</v>
      </c>
      <c r="B531">
        <v>30</v>
      </c>
      <c r="C531">
        <v>346940</v>
      </c>
      <c r="D531" s="3">
        <v>37512</v>
      </c>
      <c r="E531" t="s">
        <v>37</v>
      </c>
      <c r="F531" t="s">
        <v>78</v>
      </c>
      <c r="G531">
        <v>1000</v>
      </c>
      <c r="H531">
        <v>1166.54</v>
      </c>
      <c r="I531" s="4">
        <v>0</v>
      </c>
      <c r="J531">
        <v>479852</v>
      </c>
      <c r="K531" t="s">
        <v>184</v>
      </c>
      <c r="L531" t="s">
        <v>101</v>
      </c>
      <c r="M531" t="s">
        <v>85</v>
      </c>
      <c r="N531" t="s">
        <v>113</v>
      </c>
      <c r="O531" s="4">
        <v>47700</v>
      </c>
      <c r="P531" s="4">
        <v>-59300</v>
      </c>
      <c r="Q531" s="3">
        <v>42025</v>
      </c>
      <c r="R531" t="s">
        <v>42</v>
      </c>
      <c r="S531" t="s">
        <v>74</v>
      </c>
      <c r="T531" t="s">
        <v>44</v>
      </c>
      <c r="U531" t="s">
        <v>84</v>
      </c>
      <c r="V531" t="s">
        <v>46</v>
      </c>
      <c r="W531" t="s">
        <v>75</v>
      </c>
      <c r="X531">
        <v>3</v>
      </c>
      <c r="Y531">
        <v>1</v>
      </c>
      <c r="Z531" t="s">
        <v>48</v>
      </c>
      <c r="AA531">
        <v>2</v>
      </c>
      <c r="AB531">
        <v>0</v>
      </c>
      <c r="AC531" t="s">
        <v>68</v>
      </c>
      <c r="AD531" s="5">
        <v>107900</v>
      </c>
      <c r="AE531" s="4">
        <v>10790</v>
      </c>
      <c r="AF531" s="5">
        <v>21580</v>
      </c>
      <c r="AG531" s="4">
        <v>75530</v>
      </c>
      <c r="AH531" t="s">
        <v>69</v>
      </c>
      <c r="AI531" s="6" t="s">
        <v>114</v>
      </c>
      <c r="AJ531">
        <v>1997</v>
      </c>
      <c r="AK531" t="s">
        <v>48</v>
      </c>
      <c r="AL531" t="str">
        <f t="shared" si="24"/>
        <v>Medium</v>
      </c>
      <c r="AM531" t="str">
        <f t="shared" si="25"/>
        <v>Night</v>
      </c>
      <c r="AN531">
        <f t="shared" si="26"/>
        <v>2002</v>
      </c>
    </row>
    <row r="532" spans="1:40" x14ac:dyDescent="0.25">
      <c r="A532">
        <v>111</v>
      </c>
      <c r="B532">
        <v>27</v>
      </c>
      <c r="C532">
        <v>532330</v>
      </c>
      <c r="D532" s="3">
        <v>37521</v>
      </c>
      <c r="E532" t="s">
        <v>37</v>
      </c>
      <c r="F532" t="s">
        <v>38</v>
      </c>
      <c r="G532">
        <v>500</v>
      </c>
      <c r="H532">
        <v>1459.97</v>
      </c>
      <c r="I532" s="4">
        <v>5000000</v>
      </c>
      <c r="J532">
        <v>441783</v>
      </c>
      <c r="K532" t="s">
        <v>185</v>
      </c>
      <c r="L532" t="s">
        <v>39</v>
      </c>
      <c r="M532" t="s">
        <v>63</v>
      </c>
      <c r="N532" t="s">
        <v>53</v>
      </c>
      <c r="O532" s="4">
        <v>0</v>
      </c>
      <c r="P532" s="4">
        <v>0</v>
      </c>
      <c r="Q532" s="3">
        <v>42062</v>
      </c>
      <c r="R532" t="s">
        <v>65</v>
      </c>
      <c r="S532" t="s">
        <v>43</v>
      </c>
      <c r="T532" t="s">
        <v>44</v>
      </c>
      <c r="U532" t="s">
        <v>45</v>
      </c>
      <c r="V532" t="s">
        <v>46</v>
      </c>
      <c r="W532" t="s">
        <v>103</v>
      </c>
      <c r="X532">
        <v>2</v>
      </c>
      <c r="Y532">
        <v>3</v>
      </c>
      <c r="Z532" t="s">
        <v>68</v>
      </c>
      <c r="AA532">
        <v>1</v>
      </c>
      <c r="AB532">
        <v>2</v>
      </c>
      <c r="AC532" t="s">
        <v>68</v>
      </c>
      <c r="AD532" s="5">
        <v>80850</v>
      </c>
      <c r="AE532" s="4">
        <v>7350</v>
      </c>
      <c r="AF532" s="5">
        <v>14700</v>
      </c>
      <c r="AG532" s="4">
        <v>58800</v>
      </c>
      <c r="AH532" t="s">
        <v>104</v>
      </c>
      <c r="AI532" s="6" t="s">
        <v>105</v>
      </c>
      <c r="AJ532">
        <v>2011</v>
      </c>
      <c r="AK532" t="s">
        <v>48</v>
      </c>
      <c r="AL532" t="str">
        <f t="shared" si="24"/>
        <v>Low</v>
      </c>
      <c r="AM532" t="str">
        <f t="shared" si="25"/>
        <v>Night</v>
      </c>
      <c r="AN532">
        <f t="shared" si="26"/>
        <v>2002</v>
      </c>
    </row>
    <row r="533" spans="1:40" x14ac:dyDescent="0.25">
      <c r="A533">
        <v>288</v>
      </c>
      <c r="B533">
        <v>45</v>
      </c>
      <c r="C533">
        <v>565157</v>
      </c>
      <c r="D533" s="3">
        <v>37535</v>
      </c>
      <c r="E533" t="s">
        <v>71</v>
      </c>
      <c r="F533" t="s">
        <v>61</v>
      </c>
      <c r="G533">
        <v>1000</v>
      </c>
      <c r="H533">
        <v>1046.71</v>
      </c>
      <c r="I533" s="4">
        <v>0</v>
      </c>
      <c r="J533">
        <v>616714</v>
      </c>
      <c r="K533" t="s">
        <v>185</v>
      </c>
      <c r="L533" t="s">
        <v>101</v>
      </c>
      <c r="M533" t="s">
        <v>96</v>
      </c>
      <c r="N533" t="s">
        <v>41</v>
      </c>
      <c r="O533" s="4">
        <v>0</v>
      </c>
      <c r="P533" s="4">
        <v>0</v>
      </c>
      <c r="Q533" s="3">
        <v>42062</v>
      </c>
      <c r="R533" t="s">
        <v>65</v>
      </c>
      <c r="S533" t="s">
        <v>66</v>
      </c>
      <c r="T533" t="s">
        <v>44</v>
      </c>
      <c r="U533" t="s">
        <v>84</v>
      </c>
      <c r="V533" t="s">
        <v>99</v>
      </c>
      <c r="W533" t="s">
        <v>100</v>
      </c>
      <c r="X533">
        <v>4</v>
      </c>
      <c r="Y533">
        <v>3</v>
      </c>
      <c r="Z533" t="s">
        <v>55</v>
      </c>
      <c r="AA533">
        <v>2</v>
      </c>
      <c r="AB533">
        <v>1</v>
      </c>
      <c r="AC533" t="s">
        <v>55</v>
      </c>
      <c r="AD533" s="5">
        <v>48060</v>
      </c>
      <c r="AE533" s="4">
        <v>10680</v>
      </c>
      <c r="AF533" s="5">
        <v>5340</v>
      </c>
      <c r="AG533" s="4">
        <v>32040</v>
      </c>
      <c r="AH533" t="s">
        <v>59</v>
      </c>
      <c r="AI533" s="6" t="s">
        <v>135</v>
      </c>
      <c r="AJ533">
        <v>2009</v>
      </c>
      <c r="AK533" t="s">
        <v>68</v>
      </c>
      <c r="AL533" t="str">
        <f t="shared" si="24"/>
        <v>Medium</v>
      </c>
      <c r="AM533" t="str">
        <f t="shared" si="25"/>
        <v>Night</v>
      </c>
      <c r="AN533">
        <f t="shared" si="26"/>
        <v>2002</v>
      </c>
    </row>
    <row r="534" spans="1:40" x14ac:dyDescent="0.25">
      <c r="A534">
        <v>19</v>
      </c>
      <c r="B534">
        <v>29</v>
      </c>
      <c r="C534">
        <v>789208</v>
      </c>
      <c r="D534" s="3">
        <v>37541</v>
      </c>
      <c r="E534" t="s">
        <v>37</v>
      </c>
      <c r="F534" t="s">
        <v>38</v>
      </c>
      <c r="G534">
        <v>500</v>
      </c>
      <c r="H534">
        <v>1304.3499999999999</v>
      </c>
      <c r="I534" s="4">
        <v>0</v>
      </c>
      <c r="J534">
        <v>617267</v>
      </c>
      <c r="K534" t="s">
        <v>185</v>
      </c>
      <c r="L534" t="s">
        <v>123</v>
      </c>
      <c r="M534" t="s">
        <v>115</v>
      </c>
      <c r="N534" t="s">
        <v>113</v>
      </c>
      <c r="O534" s="4">
        <v>0</v>
      </c>
      <c r="P534" s="4">
        <v>0</v>
      </c>
      <c r="Q534" s="3">
        <v>42043</v>
      </c>
      <c r="R534" t="s">
        <v>65</v>
      </c>
      <c r="S534" t="s">
        <v>74</v>
      </c>
      <c r="T534" t="s">
        <v>89</v>
      </c>
      <c r="U534" t="s">
        <v>109</v>
      </c>
      <c r="V534" t="s">
        <v>67</v>
      </c>
      <c r="W534" t="s">
        <v>47</v>
      </c>
      <c r="X534">
        <v>6</v>
      </c>
      <c r="Y534">
        <v>3</v>
      </c>
      <c r="Z534" t="s">
        <v>68</v>
      </c>
      <c r="AA534">
        <v>0</v>
      </c>
      <c r="AB534">
        <v>2</v>
      </c>
      <c r="AC534" t="s">
        <v>55</v>
      </c>
      <c r="AD534" s="5">
        <v>75400</v>
      </c>
      <c r="AE534" s="4">
        <v>11600</v>
      </c>
      <c r="AF534" s="5">
        <v>11600</v>
      </c>
      <c r="AG534" s="4">
        <v>52200</v>
      </c>
      <c r="AH534" t="s">
        <v>69</v>
      </c>
      <c r="AI534" s="6" t="s">
        <v>114</v>
      </c>
      <c r="AJ534">
        <v>2005</v>
      </c>
      <c r="AK534" t="s">
        <v>48</v>
      </c>
      <c r="AL534" t="str">
        <f t="shared" si="24"/>
        <v>Low</v>
      </c>
      <c r="AM534" t="str">
        <f t="shared" si="25"/>
        <v>Morning</v>
      </c>
      <c r="AN534">
        <f t="shared" si="26"/>
        <v>2002</v>
      </c>
    </row>
    <row r="535" spans="1:40" x14ac:dyDescent="0.25">
      <c r="A535">
        <v>264</v>
      </c>
      <c r="B535">
        <v>41</v>
      </c>
      <c r="C535">
        <v>424862</v>
      </c>
      <c r="D535" s="3">
        <v>37545</v>
      </c>
      <c r="E535" t="s">
        <v>37</v>
      </c>
      <c r="F535" t="s">
        <v>61</v>
      </c>
      <c r="G535">
        <v>500</v>
      </c>
      <c r="H535">
        <v>1411.3</v>
      </c>
      <c r="I535" s="4">
        <v>0</v>
      </c>
      <c r="J535">
        <v>474801</v>
      </c>
      <c r="K535" t="s">
        <v>185</v>
      </c>
      <c r="L535" t="s">
        <v>62</v>
      </c>
      <c r="M535" t="s">
        <v>85</v>
      </c>
      <c r="N535" t="s">
        <v>73</v>
      </c>
      <c r="O535" s="4">
        <v>55600</v>
      </c>
      <c r="P535" s="4">
        <v>0</v>
      </c>
      <c r="Q535" s="3">
        <v>42043</v>
      </c>
      <c r="R535" t="s">
        <v>42</v>
      </c>
      <c r="S535" t="s">
        <v>66</v>
      </c>
      <c r="T535" t="s">
        <v>56</v>
      </c>
      <c r="U535" t="s">
        <v>98</v>
      </c>
      <c r="V535" t="s">
        <v>129</v>
      </c>
      <c r="W535" t="s">
        <v>120</v>
      </c>
      <c r="X535">
        <v>4</v>
      </c>
      <c r="Y535">
        <v>1</v>
      </c>
      <c r="Z535" t="s">
        <v>68</v>
      </c>
      <c r="AA535">
        <v>1</v>
      </c>
      <c r="AB535">
        <v>0</v>
      </c>
      <c r="AC535" t="s">
        <v>55</v>
      </c>
      <c r="AD535" s="5">
        <v>60390</v>
      </c>
      <c r="AE535" s="4">
        <v>10980</v>
      </c>
      <c r="AF535" s="5">
        <v>5490</v>
      </c>
      <c r="AG535" s="4">
        <v>43920</v>
      </c>
      <c r="AH535" t="s">
        <v>132</v>
      </c>
      <c r="AI535" s="6" t="s">
        <v>138</v>
      </c>
      <c r="AJ535">
        <v>2004</v>
      </c>
      <c r="AK535" t="s">
        <v>48</v>
      </c>
      <c r="AL535" t="str">
        <f t="shared" si="24"/>
        <v>Low</v>
      </c>
      <c r="AM535" t="str">
        <f t="shared" si="25"/>
        <v>Night</v>
      </c>
      <c r="AN535">
        <f t="shared" si="26"/>
        <v>2002</v>
      </c>
    </row>
    <row r="536" spans="1:40" x14ac:dyDescent="0.25">
      <c r="A536">
        <v>5</v>
      </c>
      <c r="B536">
        <v>21</v>
      </c>
      <c r="C536">
        <v>577992</v>
      </c>
      <c r="D536" s="3">
        <v>37573</v>
      </c>
      <c r="E536" t="s">
        <v>51</v>
      </c>
      <c r="F536" t="s">
        <v>38</v>
      </c>
      <c r="G536">
        <v>500</v>
      </c>
      <c r="H536">
        <v>915.41</v>
      </c>
      <c r="I536" s="4">
        <v>5000000</v>
      </c>
      <c r="J536">
        <v>612316</v>
      </c>
      <c r="K536" t="s">
        <v>184</v>
      </c>
      <c r="L536" t="s">
        <v>106</v>
      </c>
      <c r="M536" t="s">
        <v>102</v>
      </c>
      <c r="N536" t="s">
        <v>64</v>
      </c>
      <c r="O536" s="4">
        <v>0</v>
      </c>
      <c r="P536" s="4">
        <v>0</v>
      </c>
      <c r="Q536" s="3">
        <v>42046</v>
      </c>
      <c r="R536" t="s">
        <v>42</v>
      </c>
      <c r="S536" t="s">
        <v>43</v>
      </c>
      <c r="T536" t="s">
        <v>89</v>
      </c>
      <c r="U536" t="s">
        <v>45</v>
      </c>
      <c r="V536" t="s">
        <v>67</v>
      </c>
      <c r="W536" t="s">
        <v>120</v>
      </c>
      <c r="X536">
        <v>23</v>
      </c>
      <c r="Y536">
        <v>1</v>
      </c>
      <c r="Z536" t="s">
        <v>48</v>
      </c>
      <c r="AA536">
        <v>0</v>
      </c>
      <c r="AB536">
        <v>0</v>
      </c>
      <c r="AC536" t="s">
        <v>68</v>
      </c>
      <c r="AD536" s="5">
        <v>40500</v>
      </c>
      <c r="AE536" s="4">
        <v>4050</v>
      </c>
      <c r="AF536" s="5">
        <v>4050</v>
      </c>
      <c r="AG536" s="4">
        <v>32400</v>
      </c>
      <c r="AH536" t="s">
        <v>87</v>
      </c>
      <c r="AI536" s="6" t="s">
        <v>88</v>
      </c>
      <c r="AJ536">
        <v>1998</v>
      </c>
      <c r="AK536" t="s">
        <v>68</v>
      </c>
      <c r="AL536" t="str">
        <f t="shared" si="24"/>
        <v>Low</v>
      </c>
      <c r="AM536" t="str">
        <f t="shared" si="25"/>
        <v>Evening</v>
      </c>
      <c r="AN536">
        <f t="shared" si="26"/>
        <v>2002</v>
      </c>
    </row>
    <row r="537" spans="1:40" x14ac:dyDescent="0.25">
      <c r="A537">
        <v>286</v>
      </c>
      <c r="B537">
        <v>47</v>
      </c>
      <c r="C537">
        <v>615047</v>
      </c>
      <c r="D537" s="3">
        <v>37580</v>
      </c>
      <c r="E537" t="s">
        <v>51</v>
      </c>
      <c r="F537" t="s">
        <v>38</v>
      </c>
      <c r="G537">
        <v>500</v>
      </c>
      <c r="H537">
        <v>1386.93</v>
      </c>
      <c r="I537" s="4">
        <v>0</v>
      </c>
      <c r="J537">
        <v>457130</v>
      </c>
      <c r="K537" t="s">
        <v>185</v>
      </c>
      <c r="L537" t="s">
        <v>106</v>
      </c>
      <c r="M537" t="s">
        <v>96</v>
      </c>
      <c r="N537" t="s">
        <v>41</v>
      </c>
      <c r="O537" s="4">
        <v>54100</v>
      </c>
      <c r="P537" s="4">
        <v>-77600</v>
      </c>
      <c r="Q537" s="3">
        <v>42021</v>
      </c>
      <c r="R537" t="s">
        <v>65</v>
      </c>
      <c r="S537" t="s">
        <v>66</v>
      </c>
      <c r="T537" t="s">
        <v>56</v>
      </c>
      <c r="U537" t="s">
        <v>98</v>
      </c>
      <c r="V537" t="s">
        <v>67</v>
      </c>
      <c r="W537" t="s">
        <v>86</v>
      </c>
      <c r="X537">
        <v>15</v>
      </c>
      <c r="Y537">
        <v>3</v>
      </c>
      <c r="Z537" t="s">
        <v>48</v>
      </c>
      <c r="AA537">
        <v>0</v>
      </c>
      <c r="AB537">
        <v>0</v>
      </c>
      <c r="AC537" t="s">
        <v>68</v>
      </c>
      <c r="AD537" s="5">
        <v>65800</v>
      </c>
      <c r="AE537" s="4">
        <v>13160</v>
      </c>
      <c r="AF537" s="5">
        <v>6580</v>
      </c>
      <c r="AG537" s="4">
        <v>46060</v>
      </c>
      <c r="AH537" t="s">
        <v>81</v>
      </c>
      <c r="AI537" s="6" t="s">
        <v>121</v>
      </c>
      <c r="AJ537">
        <v>2001</v>
      </c>
      <c r="AK537" t="s">
        <v>68</v>
      </c>
      <c r="AL537" t="str">
        <f t="shared" si="24"/>
        <v>Low</v>
      </c>
      <c r="AM537" t="str">
        <f t="shared" si="25"/>
        <v>Afternoon</v>
      </c>
      <c r="AN537">
        <f t="shared" si="26"/>
        <v>2002</v>
      </c>
    </row>
    <row r="538" spans="1:40" x14ac:dyDescent="0.25">
      <c r="A538">
        <v>431</v>
      </c>
      <c r="B538">
        <v>54</v>
      </c>
      <c r="C538">
        <v>485664</v>
      </c>
      <c r="D538" s="3">
        <v>37585</v>
      </c>
      <c r="E538" t="s">
        <v>51</v>
      </c>
      <c r="F538" t="s">
        <v>78</v>
      </c>
      <c r="G538">
        <v>2000</v>
      </c>
      <c r="H538">
        <v>1155.55</v>
      </c>
      <c r="I538" s="4">
        <v>0</v>
      </c>
      <c r="J538">
        <v>615901</v>
      </c>
      <c r="K538" t="s">
        <v>184</v>
      </c>
      <c r="L538" t="s">
        <v>39</v>
      </c>
      <c r="M538" t="s">
        <v>40</v>
      </c>
      <c r="N538" t="s">
        <v>73</v>
      </c>
      <c r="O538" s="4">
        <v>65700</v>
      </c>
      <c r="P538" s="4">
        <v>0</v>
      </c>
      <c r="Q538" s="3">
        <v>42025</v>
      </c>
      <c r="R538" t="s">
        <v>65</v>
      </c>
      <c r="S538" t="s">
        <v>66</v>
      </c>
      <c r="T538" t="s">
        <v>44</v>
      </c>
      <c r="U538" t="s">
        <v>45</v>
      </c>
      <c r="V538" t="s">
        <v>67</v>
      </c>
      <c r="W538" t="s">
        <v>100</v>
      </c>
      <c r="X538">
        <v>4</v>
      </c>
      <c r="Y538">
        <v>3</v>
      </c>
      <c r="Z538" t="s">
        <v>55</v>
      </c>
      <c r="AA538">
        <v>2</v>
      </c>
      <c r="AB538">
        <v>0</v>
      </c>
      <c r="AC538" t="s">
        <v>55</v>
      </c>
      <c r="AD538" s="5">
        <v>62300</v>
      </c>
      <c r="AE538" s="4">
        <v>12460</v>
      </c>
      <c r="AF538" s="5">
        <v>6230</v>
      </c>
      <c r="AG538" s="4">
        <v>43610</v>
      </c>
      <c r="AH538" t="s">
        <v>136</v>
      </c>
      <c r="AI538" s="6" t="s">
        <v>137</v>
      </c>
      <c r="AJ538">
        <v>2007</v>
      </c>
      <c r="AK538" t="s">
        <v>68</v>
      </c>
      <c r="AL538" t="str">
        <f t="shared" si="24"/>
        <v>High</v>
      </c>
      <c r="AM538" t="str">
        <f t="shared" si="25"/>
        <v>Night</v>
      </c>
      <c r="AN538">
        <f t="shared" si="26"/>
        <v>2002</v>
      </c>
    </row>
    <row r="539" spans="1:40" x14ac:dyDescent="0.25">
      <c r="A539">
        <v>479</v>
      </c>
      <c r="B539">
        <v>60</v>
      </c>
      <c r="C539">
        <v>698589</v>
      </c>
      <c r="D539" s="3">
        <v>37588</v>
      </c>
      <c r="E539" t="s">
        <v>71</v>
      </c>
      <c r="F539" t="s">
        <v>78</v>
      </c>
      <c r="G539">
        <v>1000</v>
      </c>
      <c r="H539">
        <v>1188.45</v>
      </c>
      <c r="I539" s="4">
        <v>0</v>
      </c>
      <c r="J539">
        <v>459295</v>
      </c>
      <c r="K539" t="s">
        <v>184</v>
      </c>
      <c r="L539" t="s">
        <v>39</v>
      </c>
      <c r="M539" t="s">
        <v>102</v>
      </c>
      <c r="N539" t="s">
        <v>53</v>
      </c>
      <c r="O539" s="4">
        <v>0</v>
      </c>
      <c r="P539" s="4">
        <v>-44800</v>
      </c>
      <c r="Q539" s="3">
        <v>42022</v>
      </c>
      <c r="R539" t="s">
        <v>65</v>
      </c>
      <c r="S539" t="s">
        <v>66</v>
      </c>
      <c r="T539" t="s">
        <v>89</v>
      </c>
      <c r="U539" t="s">
        <v>98</v>
      </c>
      <c r="V539" t="s">
        <v>46</v>
      </c>
      <c r="W539" t="s">
        <v>75</v>
      </c>
      <c r="X539">
        <v>9</v>
      </c>
      <c r="Y539">
        <v>2</v>
      </c>
      <c r="Z539" t="s">
        <v>55</v>
      </c>
      <c r="AA539">
        <v>0</v>
      </c>
      <c r="AB539">
        <v>3</v>
      </c>
      <c r="AC539" t="s">
        <v>55</v>
      </c>
      <c r="AD539" s="5">
        <v>53900</v>
      </c>
      <c r="AE539" s="4">
        <v>5390</v>
      </c>
      <c r="AF539" s="5">
        <v>10780</v>
      </c>
      <c r="AG539" s="4">
        <v>37730</v>
      </c>
      <c r="AH539" t="s">
        <v>49</v>
      </c>
      <c r="AI539" s="6">
        <v>95</v>
      </c>
      <c r="AJ539">
        <v>2006</v>
      </c>
      <c r="AK539" t="s">
        <v>68</v>
      </c>
      <c r="AL539" t="str">
        <f t="shared" si="24"/>
        <v>Medium</v>
      </c>
      <c r="AM539" t="str">
        <f t="shared" si="25"/>
        <v>Morning</v>
      </c>
      <c r="AN539">
        <f t="shared" si="26"/>
        <v>2002</v>
      </c>
    </row>
    <row r="540" spans="1:40" x14ac:dyDescent="0.25">
      <c r="A540">
        <v>269</v>
      </c>
      <c r="B540">
        <v>44</v>
      </c>
      <c r="C540">
        <v>187775</v>
      </c>
      <c r="D540" s="3">
        <v>37611</v>
      </c>
      <c r="E540" t="s">
        <v>37</v>
      </c>
      <c r="F540" t="s">
        <v>61</v>
      </c>
      <c r="G540">
        <v>500</v>
      </c>
      <c r="H540">
        <v>1297.75</v>
      </c>
      <c r="I540" s="4">
        <v>4000000</v>
      </c>
      <c r="J540">
        <v>451280</v>
      </c>
      <c r="K540" t="s">
        <v>184</v>
      </c>
      <c r="L540" t="s">
        <v>123</v>
      </c>
      <c r="M540" t="s">
        <v>92</v>
      </c>
      <c r="N540" t="s">
        <v>64</v>
      </c>
      <c r="O540" s="4">
        <v>0</v>
      </c>
      <c r="P540" s="4">
        <v>-41400</v>
      </c>
      <c r="Q540" s="3">
        <v>42036</v>
      </c>
      <c r="R540" t="s">
        <v>65</v>
      </c>
      <c r="S540" t="s">
        <v>66</v>
      </c>
      <c r="T540" t="s">
        <v>89</v>
      </c>
      <c r="U540" t="s">
        <v>109</v>
      </c>
      <c r="V540" t="s">
        <v>46</v>
      </c>
      <c r="W540" t="s">
        <v>47</v>
      </c>
      <c r="X540">
        <v>15</v>
      </c>
      <c r="Y540">
        <v>3</v>
      </c>
      <c r="Z540" t="s">
        <v>55</v>
      </c>
      <c r="AA540">
        <v>0</v>
      </c>
      <c r="AB540">
        <v>1</v>
      </c>
      <c r="AC540" t="s">
        <v>55</v>
      </c>
      <c r="AD540" s="5">
        <v>98670</v>
      </c>
      <c r="AE540" s="4">
        <v>15180</v>
      </c>
      <c r="AF540" s="5">
        <v>15180</v>
      </c>
      <c r="AG540" s="4">
        <v>68310</v>
      </c>
      <c r="AH540" t="s">
        <v>76</v>
      </c>
      <c r="AI540" s="6" t="s">
        <v>77</v>
      </c>
      <c r="AJ540">
        <v>2010</v>
      </c>
      <c r="AK540" t="s">
        <v>48</v>
      </c>
      <c r="AL540" t="str">
        <f t="shared" si="24"/>
        <v>Low</v>
      </c>
      <c r="AM540" t="str">
        <f t="shared" si="25"/>
        <v>Afternoon</v>
      </c>
      <c r="AN540">
        <f t="shared" si="26"/>
        <v>2002</v>
      </c>
    </row>
    <row r="541" spans="1:40" x14ac:dyDescent="0.25">
      <c r="A541">
        <v>289</v>
      </c>
      <c r="B541">
        <v>43</v>
      </c>
      <c r="C541">
        <v>777533</v>
      </c>
      <c r="D541" s="3">
        <v>37611</v>
      </c>
      <c r="E541" t="s">
        <v>37</v>
      </c>
      <c r="F541" t="s">
        <v>78</v>
      </c>
      <c r="G541">
        <v>1000</v>
      </c>
      <c r="H541">
        <v>1387.51</v>
      </c>
      <c r="I541" s="4">
        <v>0</v>
      </c>
      <c r="J541">
        <v>609390</v>
      </c>
      <c r="K541" t="s">
        <v>184</v>
      </c>
      <c r="L541" t="s">
        <v>79</v>
      </c>
      <c r="M541" t="s">
        <v>63</v>
      </c>
      <c r="N541" t="s">
        <v>113</v>
      </c>
      <c r="O541" s="4">
        <v>0</v>
      </c>
      <c r="P541" s="4">
        <v>0</v>
      </c>
      <c r="Q541" s="3">
        <v>42015</v>
      </c>
      <c r="R541" t="s">
        <v>65</v>
      </c>
      <c r="S541" t="s">
        <v>43</v>
      </c>
      <c r="T541" t="s">
        <v>56</v>
      </c>
      <c r="U541" t="s">
        <v>84</v>
      </c>
      <c r="V541" t="s">
        <v>67</v>
      </c>
      <c r="W541" t="s">
        <v>58</v>
      </c>
      <c r="X541">
        <v>19</v>
      </c>
      <c r="Y541">
        <v>3</v>
      </c>
      <c r="Z541" t="s">
        <v>48</v>
      </c>
      <c r="AA541">
        <v>1</v>
      </c>
      <c r="AB541">
        <v>3</v>
      </c>
      <c r="AC541" t="s">
        <v>55</v>
      </c>
      <c r="AD541" s="5">
        <v>68580</v>
      </c>
      <c r="AE541" s="4">
        <v>7620</v>
      </c>
      <c r="AF541" s="5">
        <v>7620</v>
      </c>
      <c r="AG541" s="4">
        <v>53340</v>
      </c>
      <c r="AH541" t="s">
        <v>136</v>
      </c>
      <c r="AI541" s="6" t="s">
        <v>137</v>
      </c>
      <c r="AJ541">
        <v>2010</v>
      </c>
      <c r="AK541" t="s">
        <v>68</v>
      </c>
      <c r="AL541" t="str">
        <f t="shared" si="24"/>
        <v>Medium</v>
      </c>
      <c r="AM541" t="str">
        <f t="shared" si="25"/>
        <v>Evening</v>
      </c>
      <c r="AN541">
        <f t="shared" si="26"/>
        <v>2002</v>
      </c>
    </row>
    <row r="542" spans="1:40" x14ac:dyDescent="0.25">
      <c r="A542">
        <v>215</v>
      </c>
      <c r="B542">
        <v>37</v>
      </c>
      <c r="C542">
        <v>761189</v>
      </c>
      <c r="D542" s="3">
        <v>37618</v>
      </c>
      <c r="E542" t="s">
        <v>51</v>
      </c>
      <c r="F542" t="s">
        <v>61</v>
      </c>
      <c r="G542">
        <v>500</v>
      </c>
      <c r="H542">
        <v>1632.93</v>
      </c>
      <c r="I542" s="4">
        <v>0</v>
      </c>
      <c r="J542">
        <v>614417</v>
      </c>
      <c r="K542" t="s">
        <v>184</v>
      </c>
      <c r="L542" t="s">
        <v>112</v>
      </c>
      <c r="M542" t="s">
        <v>115</v>
      </c>
      <c r="N542" t="s">
        <v>113</v>
      </c>
      <c r="O542" s="4">
        <v>0</v>
      </c>
      <c r="P542" s="4">
        <v>-42900</v>
      </c>
      <c r="Q542" s="3">
        <v>42058</v>
      </c>
      <c r="R542" t="s">
        <v>65</v>
      </c>
      <c r="S542" t="s">
        <v>66</v>
      </c>
      <c r="T542" t="s">
        <v>56</v>
      </c>
      <c r="U542" t="s">
        <v>84</v>
      </c>
      <c r="V542" t="s">
        <v>46</v>
      </c>
      <c r="W542" t="s">
        <v>58</v>
      </c>
      <c r="X542">
        <v>7</v>
      </c>
      <c r="Y542">
        <v>3</v>
      </c>
      <c r="Z542" t="s">
        <v>68</v>
      </c>
      <c r="AA542">
        <v>2</v>
      </c>
      <c r="AB542">
        <v>0</v>
      </c>
      <c r="AC542" t="s">
        <v>48</v>
      </c>
      <c r="AD542" s="5">
        <v>57120</v>
      </c>
      <c r="AE542" s="4">
        <v>9520</v>
      </c>
      <c r="AF542" s="5">
        <v>4760</v>
      </c>
      <c r="AG542" s="4">
        <v>42840</v>
      </c>
      <c r="AH542" t="s">
        <v>59</v>
      </c>
      <c r="AI542" s="6" t="s">
        <v>135</v>
      </c>
      <c r="AJ542">
        <v>2002</v>
      </c>
      <c r="AK542" t="s">
        <v>68</v>
      </c>
      <c r="AL542" t="str">
        <f t="shared" si="24"/>
        <v>Low</v>
      </c>
      <c r="AM542" t="str">
        <f t="shared" si="25"/>
        <v>Morning</v>
      </c>
      <c r="AN542">
        <f t="shared" si="26"/>
        <v>2002</v>
      </c>
    </row>
    <row r="543" spans="1:40" x14ac:dyDescent="0.25">
      <c r="A543">
        <v>330</v>
      </c>
      <c r="B543">
        <v>50</v>
      </c>
      <c r="C543">
        <v>365364</v>
      </c>
      <c r="D543" s="3">
        <v>37618</v>
      </c>
      <c r="E543" t="s">
        <v>71</v>
      </c>
      <c r="F543" t="s">
        <v>78</v>
      </c>
      <c r="G543">
        <v>1000</v>
      </c>
      <c r="H543">
        <v>978.46</v>
      </c>
      <c r="I543" s="4">
        <v>0</v>
      </c>
      <c r="J543">
        <v>431121</v>
      </c>
      <c r="K543" t="s">
        <v>184</v>
      </c>
      <c r="L543" t="s">
        <v>106</v>
      </c>
      <c r="M543" t="s">
        <v>63</v>
      </c>
      <c r="N543" t="s">
        <v>41</v>
      </c>
      <c r="O543" s="4">
        <v>0</v>
      </c>
      <c r="P543" s="4">
        <v>0</v>
      </c>
      <c r="Q543" s="3">
        <v>42039</v>
      </c>
      <c r="R543" t="s">
        <v>42</v>
      </c>
      <c r="S543" t="s">
        <v>43</v>
      </c>
      <c r="T543" t="s">
        <v>89</v>
      </c>
      <c r="U543" t="s">
        <v>84</v>
      </c>
      <c r="V543" t="s">
        <v>67</v>
      </c>
      <c r="W543" t="s">
        <v>100</v>
      </c>
      <c r="X543">
        <v>19</v>
      </c>
      <c r="Y543">
        <v>1</v>
      </c>
      <c r="Z543" t="s">
        <v>48</v>
      </c>
      <c r="AA543">
        <v>0</v>
      </c>
      <c r="AB543">
        <v>0</v>
      </c>
      <c r="AC543" t="s">
        <v>68</v>
      </c>
      <c r="AD543" s="5">
        <v>49060</v>
      </c>
      <c r="AE543" s="4">
        <v>8920</v>
      </c>
      <c r="AF543" s="5">
        <v>8920</v>
      </c>
      <c r="AG543" s="4">
        <v>31220</v>
      </c>
      <c r="AH543" t="s">
        <v>76</v>
      </c>
      <c r="AI543" s="6" t="s">
        <v>145</v>
      </c>
      <c r="AJ543">
        <v>1995</v>
      </c>
      <c r="AK543" t="s">
        <v>68</v>
      </c>
      <c r="AL543" t="str">
        <f t="shared" si="24"/>
        <v>Medium</v>
      </c>
      <c r="AM543" t="str">
        <f t="shared" si="25"/>
        <v>Evening</v>
      </c>
      <c r="AN543">
        <f t="shared" si="26"/>
        <v>2002</v>
      </c>
    </row>
    <row r="544" spans="1:40" x14ac:dyDescent="0.25">
      <c r="A544">
        <v>177</v>
      </c>
      <c r="B544">
        <v>33</v>
      </c>
      <c r="C544">
        <v>563837</v>
      </c>
      <c r="D544" s="3">
        <v>37620</v>
      </c>
      <c r="E544" t="s">
        <v>71</v>
      </c>
      <c r="F544" t="s">
        <v>61</v>
      </c>
      <c r="G544">
        <v>1000</v>
      </c>
      <c r="H544">
        <v>1609.67</v>
      </c>
      <c r="I544" s="4">
        <v>0</v>
      </c>
      <c r="J544">
        <v>470128</v>
      </c>
      <c r="K544" t="s">
        <v>185</v>
      </c>
      <c r="L544" t="s">
        <v>112</v>
      </c>
      <c r="M544" t="s">
        <v>131</v>
      </c>
      <c r="N544" t="s">
        <v>97</v>
      </c>
      <c r="O544" s="4">
        <v>0</v>
      </c>
      <c r="P544" s="4">
        <v>-13200</v>
      </c>
      <c r="Q544" s="3">
        <v>42024</v>
      </c>
      <c r="R544" t="s">
        <v>42</v>
      </c>
      <c r="S544" t="s">
        <v>43</v>
      </c>
      <c r="T544" t="s">
        <v>44</v>
      </c>
      <c r="U544" t="s">
        <v>109</v>
      </c>
      <c r="V544" t="s">
        <v>46</v>
      </c>
      <c r="W544" t="s">
        <v>86</v>
      </c>
      <c r="X544">
        <v>22</v>
      </c>
      <c r="Y544">
        <v>1</v>
      </c>
      <c r="Z544" t="s">
        <v>55</v>
      </c>
      <c r="AA544">
        <v>1</v>
      </c>
      <c r="AB544">
        <v>3</v>
      </c>
      <c r="AC544" t="s">
        <v>55</v>
      </c>
      <c r="AD544" s="5">
        <v>82800</v>
      </c>
      <c r="AE544" s="4">
        <v>20700</v>
      </c>
      <c r="AF544" s="5">
        <v>13800</v>
      </c>
      <c r="AG544" s="4">
        <v>48300</v>
      </c>
      <c r="AH544" t="s">
        <v>136</v>
      </c>
      <c r="AI544" s="6" t="s">
        <v>155</v>
      </c>
      <c r="AJ544">
        <v>2004</v>
      </c>
      <c r="AK544" t="s">
        <v>48</v>
      </c>
      <c r="AL544" t="str">
        <f t="shared" si="24"/>
        <v>Medium</v>
      </c>
      <c r="AM544" t="str">
        <f t="shared" si="25"/>
        <v>Evening</v>
      </c>
      <c r="AN544">
        <f t="shared" si="26"/>
        <v>2002</v>
      </c>
    </row>
    <row r="545" spans="1:40" x14ac:dyDescent="0.25">
      <c r="A545">
        <v>283</v>
      </c>
      <c r="B545">
        <v>48</v>
      </c>
      <c r="C545">
        <v>963680</v>
      </c>
      <c r="D545" s="3">
        <v>37625</v>
      </c>
      <c r="E545" t="s">
        <v>37</v>
      </c>
      <c r="F545" t="s">
        <v>78</v>
      </c>
      <c r="G545">
        <v>1000</v>
      </c>
      <c r="H545">
        <v>1474.66</v>
      </c>
      <c r="I545" s="4">
        <v>0</v>
      </c>
      <c r="J545">
        <v>446755</v>
      </c>
      <c r="K545" t="s">
        <v>184</v>
      </c>
      <c r="L545" t="s">
        <v>123</v>
      </c>
      <c r="M545" t="s">
        <v>63</v>
      </c>
      <c r="N545" t="s">
        <v>41</v>
      </c>
      <c r="O545" s="4">
        <v>0</v>
      </c>
      <c r="P545" s="4">
        <v>-46200</v>
      </c>
      <c r="Q545" s="3">
        <v>42052</v>
      </c>
      <c r="R545" t="s">
        <v>110</v>
      </c>
      <c r="S545" t="s">
        <v>55</v>
      </c>
      <c r="T545" t="s">
        <v>142</v>
      </c>
      <c r="U545" t="s">
        <v>45</v>
      </c>
      <c r="V545" t="s">
        <v>67</v>
      </c>
      <c r="W545" t="s">
        <v>100</v>
      </c>
      <c r="X545">
        <v>9</v>
      </c>
      <c r="Y545">
        <v>1</v>
      </c>
      <c r="Z545" t="s">
        <v>55</v>
      </c>
      <c r="AA545">
        <v>2</v>
      </c>
      <c r="AB545">
        <v>3</v>
      </c>
      <c r="AC545" t="s">
        <v>68</v>
      </c>
      <c r="AD545" s="5">
        <v>6560</v>
      </c>
      <c r="AE545" s="4">
        <v>820</v>
      </c>
      <c r="AF545" s="5">
        <v>820</v>
      </c>
      <c r="AG545" s="4">
        <v>4920</v>
      </c>
      <c r="AH545" t="s">
        <v>143</v>
      </c>
      <c r="AI545" s="6" t="s">
        <v>151</v>
      </c>
      <c r="AJ545">
        <v>2003</v>
      </c>
      <c r="AK545" t="s">
        <v>68</v>
      </c>
      <c r="AL545" t="str">
        <f t="shared" si="24"/>
        <v>Medium</v>
      </c>
      <c r="AM545" t="str">
        <f t="shared" si="25"/>
        <v>Morning</v>
      </c>
      <c r="AN545">
        <f t="shared" si="26"/>
        <v>2003</v>
      </c>
    </row>
    <row r="546" spans="1:40" x14ac:dyDescent="0.25">
      <c r="A546">
        <v>467</v>
      </c>
      <c r="B546">
        <v>58</v>
      </c>
      <c r="C546">
        <v>808153</v>
      </c>
      <c r="D546" s="3">
        <v>37639</v>
      </c>
      <c r="E546" t="s">
        <v>51</v>
      </c>
      <c r="F546" t="s">
        <v>78</v>
      </c>
      <c r="G546">
        <v>2000</v>
      </c>
      <c r="H546">
        <v>977.4</v>
      </c>
      <c r="I546" s="4">
        <v>0</v>
      </c>
      <c r="J546">
        <v>444500</v>
      </c>
      <c r="K546" t="s">
        <v>185</v>
      </c>
      <c r="L546" t="s">
        <v>101</v>
      </c>
      <c r="M546" t="s">
        <v>115</v>
      </c>
      <c r="N546" t="s">
        <v>64</v>
      </c>
      <c r="O546" s="4">
        <v>82200</v>
      </c>
      <c r="P546" s="4">
        <v>0</v>
      </c>
      <c r="Q546" s="3">
        <v>42007</v>
      </c>
      <c r="R546" t="s">
        <v>42</v>
      </c>
      <c r="S546" t="s">
        <v>74</v>
      </c>
      <c r="T546" t="s">
        <v>89</v>
      </c>
      <c r="U546" t="s">
        <v>84</v>
      </c>
      <c r="V546" t="s">
        <v>67</v>
      </c>
      <c r="W546" t="s">
        <v>47</v>
      </c>
      <c r="X546">
        <v>2</v>
      </c>
      <c r="Y546">
        <v>1</v>
      </c>
      <c r="Z546" t="s">
        <v>48</v>
      </c>
      <c r="AA546">
        <v>2</v>
      </c>
      <c r="AB546">
        <v>3</v>
      </c>
      <c r="AC546" t="s">
        <v>68</v>
      </c>
      <c r="AD546" s="5">
        <v>55700</v>
      </c>
      <c r="AE546" s="4">
        <v>5570</v>
      </c>
      <c r="AF546" s="5">
        <v>11140</v>
      </c>
      <c r="AG546" s="4">
        <v>38990</v>
      </c>
      <c r="AH546" t="s">
        <v>87</v>
      </c>
      <c r="AI546" s="6" t="s">
        <v>117</v>
      </c>
      <c r="AJ546">
        <v>2014</v>
      </c>
      <c r="AK546" t="s">
        <v>68</v>
      </c>
      <c r="AL546" t="str">
        <f t="shared" si="24"/>
        <v>High</v>
      </c>
      <c r="AM546" t="str">
        <f t="shared" si="25"/>
        <v>Night</v>
      </c>
      <c r="AN546">
        <f t="shared" si="26"/>
        <v>2003</v>
      </c>
    </row>
    <row r="547" spans="1:40" x14ac:dyDescent="0.25">
      <c r="A547">
        <v>212</v>
      </c>
      <c r="B547">
        <v>40</v>
      </c>
      <c r="C547">
        <v>489618</v>
      </c>
      <c r="D547" s="3">
        <v>37644</v>
      </c>
      <c r="E547" t="s">
        <v>71</v>
      </c>
      <c r="F547" t="s">
        <v>78</v>
      </c>
      <c r="G547">
        <v>1000</v>
      </c>
      <c r="H547">
        <v>1524.45</v>
      </c>
      <c r="I547" s="4">
        <v>0</v>
      </c>
      <c r="J547">
        <v>452438</v>
      </c>
      <c r="K547" t="s">
        <v>184</v>
      </c>
      <c r="L547" t="s">
        <v>101</v>
      </c>
      <c r="M547" t="s">
        <v>92</v>
      </c>
      <c r="N547" t="s">
        <v>41</v>
      </c>
      <c r="O547" s="4">
        <v>73200</v>
      </c>
      <c r="P547" s="4">
        <v>0</v>
      </c>
      <c r="Q547" s="3">
        <v>42046</v>
      </c>
      <c r="R547" t="s">
        <v>65</v>
      </c>
      <c r="S547" t="s">
        <v>43</v>
      </c>
      <c r="T547" t="s">
        <v>56</v>
      </c>
      <c r="U547" t="s">
        <v>98</v>
      </c>
      <c r="V547" t="s">
        <v>67</v>
      </c>
      <c r="W547" t="s">
        <v>120</v>
      </c>
      <c r="X547">
        <v>17</v>
      </c>
      <c r="Y547">
        <v>3</v>
      </c>
      <c r="Z547" t="s">
        <v>48</v>
      </c>
      <c r="AA547">
        <v>0</v>
      </c>
      <c r="AB547">
        <v>2</v>
      </c>
      <c r="AC547" t="s">
        <v>48</v>
      </c>
      <c r="AD547" s="5">
        <v>82400</v>
      </c>
      <c r="AE547" s="4">
        <v>8240</v>
      </c>
      <c r="AF547" s="5">
        <v>8240</v>
      </c>
      <c r="AG547" s="4">
        <v>65920</v>
      </c>
      <c r="AH547" t="s">
        <v>87</v>
      </c>
      <c r="AI547" s="6" t="s">
        <v>88</v>
      </c>
      <c r="AJ547">
        <v>2006</v>
      </c>
      <c r="AK547" t="s">
        <v>68</v>
      </c>
      <c r="AL547" t="str">
        <f t="shared" si="24"/>
        <v>Medium</v>
      </c>
      <c r="AM547" t="str">
        <f t="shared" si="25"/>
        <v>Afternoon</v>
      </c>
      <c r="AN547">
        <f t="shared" si="26"/>
        <v>2003</v>
      </c>
    </row>
    <row r="548" spans="1:40" x14ac:dyDescent="0.25">
      <c r="A548">
        <v>39</v>
      </c>
      <c r="B548">
        <v>31</v>
      </c>
      <c r="C548">
        <v>689500</v>
      </c>
      <c r="D548" s="3">
        <v>37649</v>
      </c>
      <c r="E548" t="s">
        <v>71</v>
      </c>
      <c r="F548" t="s">
        <v>38</v>
      </c>
      <c r="G548">
        <v>2000</v>
      </c>
      <c r="H548">
        <v>1366.9</v>
      </c>
      <c r="I548" s="4">
        <v>0</v>
      </c>
      <c r="J548">
        <v>459322</v>
      </c>
      <c r="K548" t="s">
        <v>184</v>
      </c>
      <c r="L548" t="s">
        <v>106</v>
      </c>
      <c r="M548" t="s">
        <v>122</v>
      </c>
      <c r="N548" t="s">
        <v>41</v>
      </c>
      <c r="O548" s="4">
        <v>0</v>
      </c>
      <c r="P548" s="4">
        <v>-15700</v>
      </c>
      <c r="Q548" s="3">
        <v>42032</v>
      </c>
      <c r="R548" t="s">
        <v>65</v>
      </c>
      <c r="S548" t="s">
        <v>66</v>
      </c>
      <c r="T548" t="s">
        <v>44</v>
      </c>
      <c r="U548" t="s">
        <v>84</v>
      </c>
      <c r="V548" t="s">
        <v>99</v>
      </c>
      <c r="W548" t="s">
        <v>103</v>
      </c>
      <c r="X548">
        <v>14</v>
      </c>
      <c r="Y548">
        <v>3</v>
      </c>
      <c r="Z548" t="s">
        <v>55</v>
      </c>
      <c r="AA548">
        <v>1</v>
      </c>
      <c r="AB548">
        <v>0</v>
      </c>
      <c r="AC548" t="s">
        <v>68</v>
      </c>
      <c r="AD548" s="5">
        <v>52700</v>
      </c>
      <c r="AE548" s="4">
        <v>10540</v>
      </c>
      <c r="AF548" s="5">
        <v>10540</v>
      </c>
      <c r="AG548" s="4">
        <v>31620</v>
      </c>
      <c r="AH548" t="s">
        <v>132</v>
      </c>
      <c r="AI548" s="6" t="s">
        <v>148</v>
      </c>
      <c r="AJ548">
        <v>2014</v>
      </c>
      <c r="AK548" t="s">
        <v>48</v>
      </c>
      <c r="AL548" t="str">
        <f t="shared" si="24"/>
        <v>High</v>
      </c>
      <c r="AM548" t="str">
        <f t="shared" si="25"/>
        <v>Afternoon</v>
      </c>
      <c r="AN548">
        <f t="shared" si="26"/>
        <v>2003</v>
      </c>
    </row>
    <row r="549" spans="1:40" x14ac:dyDescent="0.25">
      <c r="A549">
        <v>8</v>
      </c>
      <c r="B549">
        <v>31</v>
      </c>
      <c r="C549">
        <v>425973</v>
      </c>
      <c r="D549" s="3">
        <v>37663</v>
      </c>
      <c r="E549" t="s">
        <v>51</v>
      </c>
      <c r="F549" t="s">
        <v>38</v>
      </c>
      <c r="G549">
        <v>500</v>
      </c>
      <c r="H549">
        <v>1229.1600000000001</v>
      </c>
      <c r="I549" s="4">
        <v>4000000</v>
      </c>
      <c r="J549">
        <v>604804</v>
      </c>
      <c r="K549" t="s">
        <v>184</v>
      </c>
      <c r="L549" t="s">
        <v>39</v>
      </c>
      <c r="M549" t="s">
        <v>115</v>
      </c>
      <c r="N549" t="s">
        <v>97</v>
      </c>
      <c r="O549" s="4">
        <v>0</v>
      </c>
      <c r="P549" s="4">
        <v>-88300</v>
      </c>
      <c r="Q549" s="3">
        <v>42058</v>
      </c>
      <c r="R549" t="s">
        <v>65</v>
      </c>
      <c r="S549" t="s">
        <v>74</v>
      </c>
      <c r="T549" t="s">
        <v>44</v>
      </c>
      <c r="U549" t="s">
        <v>84</v>
      </c>
      <c r="V549" t="s">
        <v>129</v>
      </c>
      <c r="W549" t="s">
        <v>100</v>
      </c>
      <c r="X549">
        <v>2</v>
      </c>
      <c r="Y549">
        <v>3</v>
      </c>
      <c r="Z549" t="s">
        <v>55</v>
      </c>
      <c r="AA549">
        <v>0</v>
      </c>
      <c r="AB549">
        <v>2</v>
      </c>
      <c r="AC549" t="s">
        <v>48</v>
      </c>
      <c r="AD549" s="5">
        <v>48100</v>
      </c>
      <c r="AE549" s="4">
        <v>11100</v>
      </c>
      <c r="AF549" s="5">
        <v>7400</v>
      </c>
      <c r="AG549" s="4">
        <v>29600</v>
      </c>
      <c r="AH549" t="s">
        <v>143</v>
      </c>
      <c r="AI549" s="6" t="s">
        <v>151</v>
      </c>
      <c r="AJ549">
        <v>2014</v>
      </c>
      <c r="AK549" t="s">
        <v>68</v>
      </c>
      <c r="AL549" t="str">
        <f t="shared" si="24"/>
        <v>Low</v>
      </c>
      <c r="AM549" t="str">
        <f t="shared" si="25"/>
        <v>Night</v>
      </c>
      <c r="AN549">
        <f t="shared" si="26"/>
        <v>2003</v>
      </c>
    </row>
    <row r="550" spans="1:40" x14ac:dyDescent="0.25">
      <c r="A550">
        <v>414</v>
      </c>
      <c r="B550">
        <v>52</v>
      </c>
      <c r="C550">
        <v>373935</v>
      </c>
      <c r="D550" s="3">
        <v>37665</v>
      </c>
      <c r="E550" t="s">
        <v>51</v>
      </c>
      <c r="F550" t="s">
        <v>78</v>
      </c>
      <c r="G550">
        <v>500</v>
      </c>
      <c r="H550">
        <v>1335.13</v>
      </c>
      <c r="I550" s="4">
        <v>0</v>
      </c>
      <c r="J550">
        <v>452647</v>
      </c>
      <c r="K550" t="s">
        <v>184</v>
      </c>
      <c r="L550" t="s">
        <v>106</v>
      </c>
      <c r="M550" t="s">
        <v>134</v>
      </c>
      <c r="N550" t="s">
        <v>73</v>
      </c>
      <c r="O550" s="4">
        <v>44000</v>
      </c>
      <c r="P550" s="4">
        <v>-71000</v>
      </c>
      <c r="Q550" s="3">
        <v>42011</v>
      </c>
      <c r="R550" t="s">
        <v>42</v>
      </c>
      <c r="S550" t="s">
        <v>66</v>
      </c>
      <c r="T550" t="s">
        <v>89</v>
      </c>
      <c r="U550" t="s">
        <v>45</v>
      </c>
      <c r="V550" t="s">
        <v>46</v>
      </c>
      <c r="W550" t="s">
        <v>103</v>
      </c>
      <c r="X550">
        <v>13</v>
      </c>
      <c r="Y550">
        <v>1</v>
      </c>
      <c r="Z550" t="s">
        <v>48</v>
      </c>
      <c r="AA550">
        <v>1</v>
      </c>
      <c r="AB550">
        <v>1</v>
      </c>
      <c r="AC550" t="s">
        <v>55</v>
      </c>
      <c r="AD550" s="5">
        <v>54810</v>
      </c>
      <c r="AE550" s="4">
        <v>6090</v>
      </c>
      <c r="AF550" s="5">
        <v>6090</v>
      </c>
      <c r="AG550" s="4">
        <v>42630</v>
      </c>
      <c r="AH550" t="s">
        <v>76</v>
      </c>
      <c r="AI550" s="6" t="s">
        <v>145</v>
      </c>
      <c r="AJ550">
        <v>1999</v>
      </c>
      <c r="AK550" t="s">
        <v>48</v>
      </c>
      <c r="AL550" t="str">
        <f t="shared" si="24"/>
        <v>Low</v>
      </c>
      <c r="AM550" t="str">
        <f t="shared" si="25"/>
        <v>Afternoon</v>
      </c>
      <c r="AN550">
        <f t="shared" si="26"/>
        <v>2003</v>
      </c>
    </row>
    <row r="551" spans="1:40" x14ac:dyDescent="0.25">
      <c r="A551">
        <v>130</v>
      </c>
      <c r="B551">
        <v>34</v>
      </c>
      <c r="C551">
        <v>918516</v>
      </c>
      <c r="D551" s="3">
        <v>37669</v>
      </c>
      <c r="E551" t="s">
        <v>37</v>
      </c>
      <c r="F551" t="s">
        <v>38</v>
      </c>
      <c r="G551">
        <v>500</v>
      </c>
      <c r="H551">
        <v>1383.49</v>
      </c>
      <c r="I551" s="4">
        <v>3000000</v>
      </c>
      <c r="J551">
        <v>442797</v>
      </c>
      <c r="K551" t="s">
        <v>184</v>
      </c>
      <c r="L551" t="s">
        <v>101</v>
      </c>
      <c r="M551" t="s">
        <v>72</v>
      </c>
      <c r="N551" t="s">
        <v>53</v>
      </c>
      <c r="O551" s="4">
        <v>35100</v>
      </c>
      <c r="P551" s="4">
        <v>0</v>
      </c>
      <c r="Q551" s="3">
        <v>42027</v>
      </c>
      <c r="R551" t="s">
        <v>65</v>
      </c>
      <c r="S551" t="s">
        <v>43</v>
      </c>
      <c r="T551" t="s">
        <v>56</v>
      </c>
      <c r="U551" t="s">
        <v>45</v>
      </c>
      <c r="V551" t="s">
        <v>99</v>
      </c>
      <c r="W551" t="s">
        <v>75</v>
      </c>
      <c r="X551">
        <v>4</v>
      </c>
      <c r="Y551">
        <v>3</v>
      </c>
      <c r="Z551" t="s">
        <v>55</v>
      </c>
      <c r="AA551">
        <v>2</v>
      </c>
      <c r="AB551">
        <v>3</v>
      </c>
      <c r="AC551" t="s">
        <v>48</v>
      </c>
      <c r="AD551" s="5">
        <v>67500</v>
      </c>
      <c r="AE551" s="4">
        <v>7500</v>
      </c>
      <c r="AF551" s="5">
        <v>7500</v>
      </c>
      <c r="AG551" s="4">
        <v>52500</v>
      </c>
      <c r="AH551" t="s">
        <v>118</v>
      </c>
      <c r="AI551" s="6" t="s">
        <v>124</v>
      </c>
      <c r="AJ551">
        <v>1996</v>
      </c>
      <c r="AK551" t="s">
        <v>68</v>
      </c>
      <c r="AL551" t="str">
        <f t="shared" si="24"/>
        <v>Low</v>
      </c>
      <c r="AM551" t="str">
        <f t="shared" si="25"/>
        <v>Night</v>
      </c>
      <c r="AN551">
        <f t="shared" si="26"/>
        <v>2003</v>
      </c>
    </row>
    <row r="552" spans="1:40" x14ac:dyDescent="0.25">
      <c r="A552">
        <v>37</v>
      </c>
      <c r="B552">
        <v>25</v>
      </c>
      <c r="C552">
        <v>421092</v>
      </c>
      <c r="D552" s="3">
        <v>37684</v>
      </c>
      <c r="E552" t="s">
        <v>37</v>
      </c>
      <c r="F552" t="s">
        <v>61</v>
      </c>
      <c r="G552">
        <v>1000</v>
      </c>
      <c r="H552">
        <v>1221.17</v>
      </c>
      <c r="I552" s="4">
        <v>0</v>
      </c>
      <c r="J552">
        <v>617460</v>
      </c>
      <c r="K552" t="s">
        <v>184</v>
      </c>
      <c r="L552" t="s">
        <v>101</v>
      </c>
      <c r="M552" t="s">
        <v>108</v>
      </c>
      <c r="N552" t="s">
        <v>113</v>
      </c>
      <c r="O552" s="4">
        <v>49300</v>
      </c>
      <c r="P552" s="4">
        <v>0</v>
      </c>
      <c r="Q552" s="3">
        <v>42028</v>
      </c>
      <c r="R552" t="s">
        <v>65</v>
      </c>
      <c r="S552" t="s">
        <v>66</v>
      </c>
      <c r="T552" t="s">
        <v>56</v>
      </c>
      <c r="U552" t="s">
        <v>109</v>
      </c>
      <c r="V552" t="s">
        <v>46</v>
      </c>
      <c r="W552" t="s">
        <v>120</v>
      </c>
      <c r="X552">
        <v>4</v>
      </c>
      <c r="Y552">
        <v>3</v>
      </c>
      <c r="Z552" t="s">
        <v>48</v>
      </c>
      <c r="AA552">
        <v>0</v>
      </c>
      <c r="AB552">
        <v>0</v>
      </c>
      <c r="AC552" t="s">
        <v>48</v>
      </c>
      <c r="AD552" s="5">
        <v>51030</v>
      </c>
      <c r="AE552" s="4">
        <v>5670</v>
      </c>
      <c r="AF552" s="5">
        <v>11340</v>
      </c>
      <c r="AG552" s="4">
        <v>34020</v>
      </c>
      <c r="AH552" t="s">
        <v>118</v>
      </c>
      <c r="AI552" s="6" t="s">
        <v>124</v>
      </c>
      <c r="AJ552">
        <v>1996</v>
      </c>
      <c r="AK552" t="s">
        <v>68</v>
      </c>
      <c r="AL552" t="str">
        <f t="shared" si="24"/>
        <v>Medium</v>
      </c>
      <c r="AM552" t="str">
        <f t="shared" si="25"/>
        <v>Night</v>
      </c>
      <c r="AN552">
        <f t="shared" si="26"/>
        <v>2003</v>
      </c>
    </row>
    <row r="553" spans="1:40" x14ac:dyDescent="0.25">
      <c r="A553">
        <v>266</v>
      </c>
      <c r="B553">
        <v>42</v>
      </c>
      <c r="C553">
        <v>929306</v>
      </c>
      <c r="D553" s="3">
        <v>37686</v>
      </c>
      <c r="E553" t="s">
        <v>51</v>
      </c>
      <c r="F553" t="s">
        <v>61</v>
      </c>
      <c r="G553">
        <v>500</v>
      </c>
      <c r="H553">
        <v>1093.83</v>
      </c>
      <c r="I553" s="4">
        <v>4000000</v>
      </c>
      <c r="J553">
        <v>468454</v>
      </c>
      <c r="K553" t="s">
        <v>185</v>
      </c>
      <c r="L553" t="s">
        <v>79</v>
      </c>
      <c r="M553" t="s">
        <v>131</v>
      </c>
      <c r="N553" t="s">
        <v>53</v>
      </c>
      <c r="O553" s="4">
        <v>0</v>
      </c>
      <c r="P553" s="4">
        <v>-49600</v>
      </c>
      <c r="Q553" s="3">
        <v>42056</v>
      </c>
      <c r="R553" t="s">
        <v>65</v>
      </c>
      <c r="S553" t="s">
        <v>43</v>
      </c>
      <c r="T553" t="s">
        <v>44</v>
      </c>
      <c r="U553" t="s">
        <v>109</v>
      </c>
      <c r="V553" t="s">
        <v>93</v>
      </c>
      <c r="W553" t="s">
        <v>86</v>
      </c>
      <c r="X553">
        <v>18</v>
      </c>
      <c r="Y553">
        <v>3</v>
      </c>
      <c r="Z553" t="s">
        <v>55</v>
      </c>
      <c r="AA553">
        <v>1</v>
      </c>
      <c r="AB553">
        <v>1</v>
      </c>
      <c r="AC553" t="s">
        <v>68</v>
      </c>
      <c r="AD553" s="5">
        <v>53280</v>
      </c>
      <c r="AE553" s="4">
        <v>4440</v>
      </c>
      <c r="AF553" s="5">
        <v>8880</v>
      </c>
      <c r="AG553" s="4">
        <v>39960</v>
      </c>
      <c r="AH553" t="s">
        <v>118</v>
      </c>
      <c r="AI553" s="6" t="s">
        <v>124</v>
      </c>
      <c r="AJ553">
        <v>2015</v>
      </c>
      <c r="AK553" t="s">
        <v>48</v>
      </c>
      <c r="AL553" t="str">
        <f t="shared" si="24"/>
        <v>Low</v>
      </c>
      <c r="AM553" t="str">
        <f t="shared" si="25"/>
        <v>Evening</v>
      </c>
      <c r="AN553">
        <f t="shared" si="26"/>
        <v>2003</v>
      </c>
    </row>
    <row r="554" spans="1:40" x14ac:dyDescent="0.25">
      <c r="A554">
        <v>62</v>
      </c>
      <c r="B554">
        <v>28</v>
      </c>
      <c r="C554">
        <v>200152</v>
      </c>
      <c r="D554" s="3">
        <v>37689</v>
      </c>
      <c r="E554" t="s">
        <v>71</v>
      </c>
      <c r="F554" t="s">
        <v>61</v>
      </c>
      <c r="G554">
        <v>1000</v>
      </c>
      <c r="H554">
        <v>988.45</v>
      </c>
      <c r="I554" s="4">
        <v>0</v>
      </c>
      <c r="J554">
        <v>430141</v>
      </c>
      <c r="K554" t="s">
        <v>184</v>
      </c>
      <c r="L554" t="s">
        <v>101</v>
      </c>
      <c r="M554" t="s">
        <v>108</v>
      </c>
      <c r="N554" t="s">
        <v>73</v>
      </c>
      <c r="O554" s="4">
        <v>0</v>
      </c>
      <c r="P554" s="4">
        <v>0</v>
      </c>
      <c r="Q554" s="3">
        <v>42013</v>
      </c>
      <c r="R554" t="s">
        <v>42</v>
      </c>
      <c r="S554" t="s">
        <v>66</v>
      </c>
      <c r="T554" t="s">
        <v>89</v>
      </c>
      <c r="U554" t="s">
        <v>45</v>
      </c>
      <c r="V554" t="s">
        <v>67</v>
      </c>
      <c r="W554" t="s">
        <v>120</v>
      </c>
      <c r="X554">
        <v>3</v>
      </c>
      <c r="Y554">
        <v>1</v>
      </c>
      <c r="Z554" t="s">
        <v>55</v>
      </c>
      <c r="AA554">
        <v>1</v>
      </c>
      <c r="AB554">
        <v>1</v>
      </c>
      <c r="AC554" t="s">
        <v>48</v>
      </c>
      <c r="AD554" s="5">
        <v>60200</v>
      </c>
      <c r="AE554" s="4">
        <v>6020</v>
      </c>
      <c r="AF554" s="5">
        <v>6020</v>
      </c>
      <c r="AG554" s="4">
        <v>48160</v>
      </c>
      <c r="AH554" t="s">
        <v>118</v>
      </c>
      <c r="AI554" s="6" t="s">
        <v>126</v>
      </c>
      <c r="AJ554">
        <v>2004</v>
      </c>
      <c r="AK554" t="s">
        <v>48</v>
      </c>
      <c r="AL554" t="str">
        <f t="shared" si="24"/>
        <v>Medium</v>
      </c>
      <c r="AM554" t="str">
        <f t="shared" si="25"/>
        <v>Night</v>
      </c>
      <c r="AN554">
        <f t="shared" si="26"/>
        <v>2003</v>
      </c>
    </row>
    <row r="555" spans="1:40" x14ac:dyDescent="0.25">
      <c r="A555">
        <v>2</v>
      </c>
      <c r="B555">
        <v>20</v>
      </c>
      <c r="C555">
        <v>480094</v>
      </c>
      <c r="D555" s="3">
        <v>37689</v>
      </c>
      <c r="E555" t="s">
        <v>51</v>
      </c>
      <c r="F555" t="s">
        <v>78</v>
      </c>
      <c r="G555">
        <v>1000</v>
      </c>
      <c r="H555">
        <v>1189.98</v>
      </c>
      <c r="I555" s="4">
        <v>4000000</v>
      </c>
      <c r="J555">
        <v>613327</v>
      </c>
      <c r="K555" t="s">
        <v>184</v>
      </c>
      <c r="L555" t="s">
        <v>106</v>
      </c>
      <c r="M555" t="s">
        <v>40</v>
      </c>
      <c r="N555" t="s">
        <v>53</v>
      </c>
      <c r="O555" s="4">
        <v>0</v>
      </c>
      <c r="P555" s="4">
        <v>-54700</v>
      </c>
      <c r="Q555" s="3">
        <v>42036</v>
      </c>
      <c r="R555" t="s">
        <v>42</v>
      </c>
      <c r="S555" t="s">
        <v>43</v>
      </c>
      <c r="T555" t="s">
        <v>56</v>
      </c>
      <c r="U555" t="s">
        <v>98</v>
      </c>
      <c r="V555" t="s">
        <v>93</v>
      </c>
      <c r="W555" t="s">
        <v>47</v>
      </c>
      <c r="X555">
        <v>22</v>
      </c>
      <c r="Y555">
        <v>1</v>
      </c>
      <c r="Z555" t="s">
        <v>68</v>
      </c>
      <c r="AA555">
        <v>1</v>
      </c>
      <c r="AB555">
        <v>3</v>
      </c>
      <c r="AC555" t="s">
        <v>48</v>
      </c>
      <c r="AD555" s="5">
        <v>48360</v>
      </c>
      <c r="AE555" s="4">
        <v>4030</v>
      </c>
      <c r="AF555" s="5">
        <v>8060</v>
      </c>
      <c r="AG555" s="4">
        <v>36270</v>
      </c>
      <c r="AH555" t="s">
        <v>90</v>
      </c>
      <c r="AI555" s="6" t="s">
        <v>91</v>
      </c>
      <c r="AJ555">
        <v>2000</v>
      </c>
      <c r="AK555" t="s">
        <v>68</v>
      </c>
      <c r="AL555" t="str">
        <f t="shared" si="24"/>
        <v>Medium</v>
      </c>
      <c r="AM555" t="str">
        <f t="shared" si="25"/>
        <v>Evening</v>
      </c>
      <c r="AN555">
        <f t="shared" si="26"/>
        <v>2003</v>
      </c>
    </row>
    <row r="556" spans="1:40" x14ac:dyDescent="0.25">
      <c r="A556">
        <v>296</v>
      </c>
      <c r="B556">
        <v>42</v>
      </c>
      <c r="C556">
        <v>586104</v>
      </c>
      <c r="D556" s="3">
        <v>37696</v>
      </c>
      <c r="E556" t="s">
        <v>51</v>
      </c>
      <c r="F556" t="s">
        <v>38</v>
      </c>
      <c r="G556">
        <v>2000</v>
      </c>
      <c r="H556">
        <v>1219.27</v>
      </c>
      <c r="I556" s="4">
        <v>0</v>
      </c>
      <c r="J556">
        <v>466970</v>
      </c>
      <c r="K556" t="s">
        <v>185</v>
      </c>
      <c r="L556" t="s">
        <v>79</v>
      </c>
      <c r="M556" t="s">
        <v>83</v>
      </c>
      <c r="N556" t="s">
        <v>41</v>
      </c>
      <c r="O556" s="4">
        <v>53100</v>
      </c>
      <c r="P556" s="4">
        <v>-63400</v>
      </c>
      <c r="Q556" s="3">
        <v>42051</v>
      </c>
      <c r="R556" t="s">
        <v>65</v>
      </c>
      <c r="S556" t="s">
        <v>43</v>
      </c>
      <c r="T556" t="s">
        <v>89</v>
      </c>
      <c r="U556" t="s">
        <v>109</v>
      </c>
      <c r="V556" t="s">
        <v>93</v>
      </c>
      <c r="W556" t="s">
        <v>47</v>
      </c>
      <c r="X556">
        <v>9</v>
      </c>
      <c r="Y556">
        <v>3</v>
      </c>
      <c r="Z556" t="s">
        <v>48</v>
      </c>
      <c r="AA556">
        <v>1</v>
      </c>
      <c r="AB556">
        <v>2</v>
      </c>
      <c r="AC556" t="s">
        <v>68</v>
      </c>
      <c r="AD556" s="5">
        <v>64080</v>
      </c>
      <c r="AE556" s="4">
        <v>7120</v>
      </c>
      <c r="AF556" s="5">
        <v>7120</v>
      </c>
      <c r="AG556" s="4">
        <v>49840</v>
      </c>
      <c r="AH556" t="s">
        <v>49</v>
      </c>
      <c r="AI556" s="6">
        <v>93</v>
      </c>
      <c r="AJ556">
        <v>2012</v>
      </c>
      <c r="AK556" t="s">
        <v>68</v>
      </c>
      <c r="AL556" t="str">
        <f t="shared" si="24"/>
        <v>High</v>
      </c>
      <c r="AM556" t="str">
        <f t="shared" si="25"/>
        <v>Morning</v>
      </c>
      <c r="AN556">
        <f t="shared" si="26"/>
        <v>2003</v>
      </c>
    </row>
    <row r="557" spans="1:40" x14ac:dyDescent="0.25">
      <c r="A557">
        <v>453</v>
      </c>
      <c r="B557">
        <v>60</v>
      </c>
      <c r="C557">
        <v>149367</v>
      </c>
      <c r="D557" s="3">
        <v>37698</v>
      </c>
      <c r="E557" t="s">
        <v>51</v>
      </c>
      <c r="F557" t="s">
        <v>61</v>
      </c>
      <c r="G557">
        <v>500</v>
      </c>
      <c r="H557">
        <v>1298.9100000000001</v>
      </c>
      <c r="I557" s="4">
        <v>6000000</v>
      </c>
      <c r="J557">
        <v>459504</v>
      </c>
      <c r="K557" t="s">
        <v>185</v>
      </c>
      <c r="L557" t="s">
        <v>62</v>
      </c>
      <c r="M557" t="s">
        <v>40</v>
      </c>
      <c r="N557" t="s">
        <v>73</v>
      </c>
      <c r="O557" s="4">
        <v>52600</v>
      </c>
      <c r="P557" s="4">
        <v>-38800</v>
      </c>
      <c r="Q557" s="3">
        <v>42010</v>
      </c>
      <c r="R557" t="s">
        <v>42</v>
      </c>
      <c r="S557" t="s">
        <v>74</v>
      </c>
      <c r="T557" t="s">
        <v>44</v>
      </c>
      <c r="U557" t="s">
        <v>84</v>
      </c>
      <c r="V557" t="s">
        <v>99</v>
      </c>
      <c r="W557" t="s">
        <v>86</v>
      </c>
      <c r="X557">
        <v>0</v>
      </c>
      <c r="Y557">
        <v>1</v>
      </c>
      <c r="Z557" t="s">
        <v>48</v>
      </c>
      <c r="AA557">
        <v>0</v>
      </c>
      <c r="AB557">
        <v>0</v>
      </c>
      <c r="AC557" t="s">
        <v>55</v>
      </c>
      <c r="AD557" s="5">
        <v>70000</v>
      </c>
      <c r="AE557" s="4">
        <v>14000</v>
      </c>
      <c r="AF557" s="5">
        <v>7000</v>
      </c>
      <c r="AG557" s="4">
        <v>49000</v>
      </c>
      <c r="AH557" t="s">
        <v>104</v>
      </c>
      <c r="AI557" s="6" t="s">
        <v>105</v>
      </c>
      <c r="AJ557">
        <v>2015</v>
      </c>
      <c r="AK557" t="s">
        <v>48</v>
      </c>
      <c r="AL557" t="str">
        <f t="shared" si="24"/>
        <v>Low</v>
      </c>
      <c r="AM557" t="str">
        <f t="shared" si="25"/>
        <v>Night</v>
      </c>
      <c r="AN557">
        <f t="shared" si="26"/>
        <v>2003</v>
      </c>
    </row>
    <row r="558" spans="1:40" x14ac:dyDescent="0.25">
      <c r="A558">
        <v>187</v>
      </c>
      <c r="B558">
        <v>34</v>
      </c>
      <c r="C558">
        <v>149601</v>
      </c>
      <c r="D558" s="3">
        <v>37708</v>
      </c>
      <c r="E558" t="s">
        <v>51</v>
      </c>
      <c r="F558" t="s">
        <v>78</v>
      </c>
      <c r="G558">
        <v>500</v>
      </c>
      <c r="H558">
        <v>1232.57</v>
      </c>
      <c r="I558" s="4">
        <v>0</v>
      </c>
      <c r="J558">
        <v>612986</v>
      </c>
      <c r="K558" t="s">
        <v>184</v>
      </c>
      <c r="L558" t="s">
        <v>62</v>
      </c>
      <c r="M558" t="s">
        <v>52</v>
      </c>
      <c r="N558" t="s">
        <v>113</v>
      </c>
      <c r="O558" s="4">
        <v>59500</v>
      </c>
      <c r="P558" s="4">
        <v>0</v>
      </c>
      <c r="Q558" s="3">
        <v>42057</v>
      </c>
      <c r="R558" t="s">
        <v>65</v>
      </c>
      <c r="S558" t="s">
        <v>43</v>
      </c>
      <c r="T558" t="s">
        <v>56</v>
      </c>
      <c r="U558" t="s">
        <v>84</v>
      </c>
      <c r="V558" t="s">
        <v>67</v>
      </c>
      <c r="W558" t="s">
        <v>75</v>
      </c>
      <c r="X558">
        <v>7</v>
      </c>
      <c r="Y558">
        <v>3</v>
      </c>
      <c r="Z558" t="s">
        <v>55</v>
      </c>
      <c r="AA558">
        <v>0</v>
      </c>
      <c r="AB558">
        <v>0</v>
      </c>
      <c r="AC558" t="s">
        <v>55</v>
      </c>
      <c r="AD558" s="5">
        <v>45100</v>
      </c>
      <c r="AE558" s="4">
        <v>8200</v>
      </c>
      <c r="AF558" s="5">
        <v>4100</v>
      </c>
      <c r="AG558" s="4">
        <v>32800</v>
      </c>
      <c r="AH558" t="s">
        <v>87</v>
      </c>
      <c r="AI558" s="6" t="s">
        <v>88</v>
      </c>
      <c r="AJ558">
        <v>2011</v>
      </c>
      <c r="AK558" t="s">
        <v>68</v>
      </c>
      <c r="AL558" t="str">
        <f t="shared" si="24"/>
        <v>Low</v>
      </c>
      <c r="AM558" t="str">
        <f t="shared" si="25"/>
        <v>Morning</v>
      </c>
      <c r="AN558">
        <f t="shared" si="26"/>
        <v>2003</v>
      </c>
    </row>
    <row r="559" spans="1:40" x14ac:dyDescent="0.25">
      <c r="A559">
        <v>73</v>
      </c>
      <c r="B559">
        <v>26</v>
      </c>
      <c r="C559">
        <v>918777</v>
      </c>
      <c r="D559" s="3">
        <v>37715</v>
      </c>
      <c r="E559" t="s">
        <v>71</v>
      </c>
      <c r="F559" t="s">
        <v>38</v>
      </c>
      <c r="G559">
        <v>2000</v>
      </c>
      <c r="H559">
        <v>1191.19</v>
      </c>
      <c r="I559" s="4">
        <v>4000000</v>
      </c>
      <c r="J559">
        <v>468813</v>
      </c>
      <c r="K559" t="s">
        <v>185</v>
      </c>
      <c r="L559" t="s">
        <v>39</v>
      </c>
      <c r="M559" t="s">
        <v>134</v>
      </c>
      <c r="N559" t="s">
        <v>113</v>
      </c>
      <c r="O559" s="4">
        <v>29300</v>
      </c>
      <c r="P559" s="4">
        <v>0</v>
      </c>
      <c r="Q559" s="3">
        <v>42047</v>
      </c>
      <c r="R559" t="s">
        <v>65</v>
      </c>
      <c r="S559" t="s">
        <v>66</v>
      </c>
      <c r="T559" t="s">
        <v>89</v>
      </c>
      <c r="U559" t="s">
        <v>98</v>
      </c>
      <c r="V559" t="s">
        <v>57</v>
      </c>
      <c r="W559" t="s">
        <v>120</v>
      </c>
      <c r="X559">
        <v>9</v>
      </c>
      <c r="Y559">
        <v>3</v>
      </c>
      <c r="Z559" t="s">
        <v>55</v>
      </c>
      <c r="AA559">
        <v>0</v>
      </c>
      <c r="AB559">
        <v>1</v>
      </c>
      <c r="AC559" t="s">
        <v>48</v>
      </c>
      <c r="AD559" s="5">
        <v>40160</v>
      </c>
      <c r="AE559" s="4">
        <v>5020</v>
      </c>
      <c r="AF559" s="5">
        <v>0</v>
      </c>
      <c r="AG559" s="4">
        <v>35140</v>
      </c>
      <c r="AH559" t="s">
        <v>76</v>
      </c>
      <c r="AI559" s="6" t="s">
        <v>77</v>
      </c>
      <c r="AJ559">
        <v>2003</v>
      </c>
      <c r="AK559" t="s">
        <v>68</v>
      </c>
      <c r="AL559" t="str">
        <f t="shared" si="24"/>
        <v>High</v>
      </c>
      <c r="AM559" t="str">
        <f t="shared" si="25"/>
        <v>Morning</v>
      </c>
      <c r="AN559">
        <f t="shared" si="26"/>
        <v>2003</v>
      </c>
    </row>
    <row r="560" spans="1:40" x14ac:dyDescent="0.25">
      <c r="A560">
        <v>354</v>
      </c>
      <c r="B560">
        <v>48</v>
      </c>
      <c r="C560">
        <v>534982</v>
      </c>
      <c r="D560" s="3">
        <v>37719</v>
      </c>
      <c r="E560" t="s">
        <v>71</v>
      </c>
      <c r="F560" t="s">
        <v>78</v>
      </c>
      <c r="G560">
        <v>2000</v>
      </c>
      <c r="H560">
        <v>1526.11</v>
      </c>
      <c r="I560" s="4">
        <v>5000000</v>
      </c>
      <c r="J560">
        <v>469650</v>
      </c>
      <c r="K560" t="s">
        <v>184</v>
      </c>
      <c r="L560" t="s">
        <v>101</v>
      </c>
      <c r="M560" t="s">
        <v>63</v>
      </c>
      <c r="N560" t="s">
        <v>73</v>
      </c>
      <c r="O560" s="4">
        <v>0</v>
      </c>
      <c r="P560" s="4">
        <v>0</v>
      </c>
      <c r="Q560" s="3">
        <v>42007</v>
      </c>
      <c r="R560" t="s">
        <v>42</v>
      </c>
      <c r="S560" t="s">
        <v>74</v>
      </c>
      <c r="T560" t="s">
        <v>56</v>
      </c>
      <c r="U560" t="s">
        <v>45</v>
      </c>
      <c r="V560" t="s">
        <v>46</v>
      </c>
      <c r="W560" t="s">
        <v>47</v>
      </c>
      <c r="X560">
        <v>12</v>
      </c>
      <c r="Y560">
        <v>1</v>
      </c>
      <c r="Z560" t="s">
        <v>55</v>
      </c>
      <c r="AA560">
        <v>2</v>
      </c>
      <c r="AB560">
        <v>3</v>
      </c>
      <c r="AC560" t="s">
        <v>48</v>
      </c>
      <c r="AD560" s="5">
        <v>90240</v>
      </c>
      <c r="AE560" s="4">
        <v>15040</v>
      </c>
      <c r="AF560" s="5">
        <v>15040</v>
      </c>
      <c r="AG560" s="4">
        <v>60160</v>
      </c>
      <c r="AH560" t="s">
        <v>76</v>
      </c>
      <c r="AI560" s="6" t="s">
        <v>149</v>
      </c>
      <c r="AJ560">
        <v>1995</v>
      </c>
      <c r="AK560" t="s">
        <v>68</v>
      </c>
      <c r="AL560" t="str">
        <f t="shared" si="24"/>
        <v>High</v>
      </c>
      <c r="AM560" t="str">
        <f t="shared" si="25"/>
        <v>Afternoon</v>
      </c>
      <c r="AN560">
        <f t="shared" si="26"/>
        <v>2003</v>
      </c>
    </row>
    <row r="561" spans="1:40" x14ac:dyDescent="0.25">
      <c r="A561">
        <v>84</v>
      </c>
      <c r="B561">
        <v>29</v>
      </c>
      <c r="C561">
        <v>630998</v>
      </c>
      <c r="D561" s="3">
        <v>37720</v>
      </c>
      <c r="E561" t="s">
        <v>37</v>
      </c>
      <c r="F561" t="s">
        <v>38</v>
      </c>
      <c r="G561">
        <v>1000</v>
      </c>
      <c r="H561">
        <v>1117.17</v>
      </c>
      <c r="I561" s="4">
        <v>0</v>
      </c>
      <c r="J561">
        <v>473645</v>
      </c>
      <c r="K561" t="s">
        <v>184</v>
      </c>
      <c r="L561" t="s">
        <v>106</v>
      </c>
      <c r="M561" t="s">
        <v>52</v>
      </c>
      <c r="N561" t="s">
        <v>113</v>
      </c>
      <c r="O561" s="4">
        <v>0</v>
      </c>
      <c r="P561" s="4">
        <v>-29900</v>
      </c>
      <c r="Q561" s="3">
        <v>42047</v>
      </c>
      <c r="R561" t="s">
        <v>110</v>
      </c>
      <c r="S561" t="s">
        <v>55</v>
      </c>
      <c r="T561" t="s">
        <v>142</v>
      </c>
      <c r="U561" t="s">
        <v>45</v>
      </c>
      <c r="V561" t="s">
        <v>46</v>
      </c>
      <c r="W561" t="s">
        <v>75</v>
      </c>
      <c r="X561">
        <v>6</v>
      </c>
      <c r="Y561">
        <v>1</v>
      </c>
      <c r="Z561" t="s">
        <v>48</v>
      </c>
      <c r="AA561">
        <v>2</v>
      </c>
      <c r="AB561">
        <v>0</v>
      </c>
      <c r="AC561" t="s">
        <v>48</v>
      </c>
      <c r="AD561" s="5">
        <v>6820</v>
      </c>
      <c r="AE561" s="4">
        <v>620</v>
      </c>
      <c r="AF561" s="5">
        <v>1240</v>
      </c>
      <c r="AG561" s="4">
        <v>4960</v>
      </c>
      <c r="AH561" t="s">
        <v>132</v>
      </c>
      <c r="AI561" s="6" t="s">
        <v>133</v>
      </c>
      <c r="AJ561">
        <v>2005</v>
      </c>
      <c r="AK561" t="s">
        <v>68</v>
      </c>
      <c r="AL561" t="str">
        <f t="shared" si="24"/>
        <v>Medium</v>
      </c>
      <c r="AM561" t="str">
        <f t="shared" si="25"/>
        <v>Morning</v>
      </c>
      <c r="AN561">
        <f t="shared" si="26"/>
        <v>2003</v>
      </c>
    </row>
    <row r="562" spans="1:40" x14ac:dyDescent="0.25">
      <c r="A562">
        <v>106</v>
      </c>
      <c r="B562">
        <v>30</v>
      </c>
      <c r="C562">
        <v>790442</v>
      </c>
      <c r="D562" s="3">
        <v>37724</v>
      </c>
      <c r="E562" t="s">
        <v>37</v>
      </c>
      <c r="F562" t="s">
        <v>38</v>
      </c>
      <c r="G562">
        <v>500</v>
      </c>
      <c r="H562">
        <v>538.16999999999996</v>
      </c>
      <c r="I562" s="4">
        <v>0</v>
      </c>
      <c r="J562">
        <v>433782</v>
      </c>
      <c r="K562" t="s">
        <v>184</v>
      </c>
      <c r="L562" t="s">
        <v>62</v>
      </c>
      <c r="M562" t="s">
        <v>115</v>
      </c>
      <c r="N562" t="s">
        <v>64</v>
      </c>
      <c r="O562" s="4">
        <v>49700</v>
      </c>
      <c r="P562" s="4">
        <v>-60200</v>
      </c>
      <c r="Q562" s="3">
        <v>42045</v>
      </c>
      <c r="R562" t="s">
        <v>42</v>
      </c>
      <c r="S562" t="s">
        <v>66</v>
      </c>
      <c r="T562" t="s">
        <v>89</v>
      </c>
      <c r="U562" t="s">
        <v>98</v>
      </c>
      <c r="V562" t="s">
        <v>99</v>
      </c>
      <c r="W562" t="s">
        <v>75</v>
      </c>
      <c r="X562">
        <v>23</v>
      </c>
      <c r="Y562">
        <v>1</v>
      </c>
      <c r="Z562" t="s">
        <v>68</v>
      </c>
      <c r="AA562">
        <v>2</v>
      </c>
      <c r="AB562">
        <v>2</v>
      </c>
      <c r="AC562" t="s">
        <v>68</v>
      </c>
      <c r="AD562" s="5">
        <v>51120</v>
      </c>
      <c r="AE562" s="4">
        <v>5680</v>
      </c>
      <c r="AF562" s="5">
        <v>5680</v>
      </c>
      <c r="AG562" s="4">
        <v>39760</v>
      </c>
      <c r="AH562" t="s">
        <v>59</v>
      </c>
      <c r="AI562" s="6" t="s">
        <v>60</v>
      </c>
      <c r="AJ562">
        <v>2005</v>
      </c>
      <c r="AK562" t="s">
        <v>68</v>
      </c>
      <c r="AL562" t="str">
        <f t="shared" si="24"/>
        <v>Low</v>
      </c>
      <c r="AM562" t="str">
        <f t="shared" si="25"/>
        <v>Evening</v>
      </c>
      <c r="AN562">
        <f t="shared" si="26"/>
        <v>2003</v>
      </c>
    </row>
    <row r="563" spans="1:40" x14ac:dyDescent="0.25">
      <c r="A563">
        <v>117</v>
      </c>
      <c r="B563">
        <v>28</v>
      </c>
      <c r="C563">
        <v>336047</v>
      </c>
      <c r="D563" s="3">
        <v>37732</v>
      </c>
      <c r="E563" t="s">
        <v>37</v>
      </c>
      <c r="F563" t="s">
        <v>38</v>
      </c>
      <c r="G563">
        <v>500</v>
      </c>
      <c r="H563">
        <v>1264.77</v>
      </c>
      <c r="I563" s="4">
        <v>0</v>
      </c>
      <c r="J563">
        <v>447300</v>
      </c>
      <c r="K563" t="s">
        <v>184</v>
      </c>
      <c r="L563" t="s">
        <v>79</v>
      </c>
      <c r="M563" t="s">
        <v>115</v>
      </c>
      <c r="N563" t="s">
        <v>73</v>
      </c>
      <c r="O563" s="4">
        <v>47500</v>
      </c>
      <c r="P563" s="4">
        <v>-32500</v>
      </c>
      <c r="Q563" s="3">
        <v>42040</v>
      </c>
      <c r="R563" t="s">
        <v>65</v>
      </c>
      <c r="S563" t="s">
        <v>66</v>
      </c>
      <c r="T563" t="s">
        <v>89</v>
      </c>
      <c r="U563" t="s">
        <v>84</v>
      </c>
      <c r="V563" t="s">
        <v>46</v>
      </c>
      <c r="W563" t="s">
        <v>86</v>
      </c>
      <c r="X563">
        <v>13</v>
      </c>
      <c r="Y563">
        <v>2</v>
      </c>
      <c r="Z563" t="s">
        <v>48</v>
      </c>
      <c r="AA563">
        <v>0</v>
      </c>
      <c r="AB563">
        <v>1</v>
      </c>
      <c r="AC563" t="s">
        <v>55</v>
      </c>
      <c r="AD563" s="5">
        <v>55440</v>
      </c>
      <c r="AE563" s="4">
        <v>5040</v>
      </c>
      <c r="AF563" s="5">
        <v>10080</v>
      </c>
      <c r="AG563" s="4">
        <v>40320</v>
      </c>
      <c r="AH563" t="s">
        <v>118</v>
      </c>
      <c r="AI563" s="6" t="s">
        <v>154</v>
      </c>
      <c r="AJ563">
        <v>2009</v>
      </c>
      <c r="AK563" t="s">
        <v>48</v>
      </c>
      <c r="AL563" t="str">
        <f t="shared" si="24"/>
        <v>Low</v>
      </c>
      <c r="AM563" t="str">
        <f t="shared" si="25"/>
        <v>Afternoon</v>
      </c>
      <c r="AN563">
        <f t="shared" si="26"/>
        <v>2003</v>
      </c>
    </row>
    <row r="564" spans="1:40" x14ac:dyDescent="0.25">
      <c r="A564">
        <v>4</v>
      </c>
      <c r="B564">
        <v>34</v>
      </c>
      <c r="C564">
        <v>424358</v>
      </c>
      <c r="D564" s="3">
        <v>37765</v>
      </c>
      <c r="E564" t="s">
        <v>37</v>
      </c>
      <c r="F564" t="s">
        <v>78</v>
      </c>
      <c r="G564">
        <v>500</v>
      </c>
      <c r="H564">
        <v>1282.93</v>
      </c>
      <c r="I564" s="4">
        <v>0</v>
      </c>
      <c r="J564">
        <v>616126</v>
      </c>
      <c r="K564" t="s">
        <v>184</v>
      </c>
      <c r="L564" t="s">
        <v>112</v>
      </c>
      <c r="M564" t="s">
        <v>102</v>
      </c>
      <c r="N564" t="s">
        <v>53</v>
      </c>
      <c r="O564" s="4">
        <v>0</v>
      </c>
      <c r="P564" s="4">
        <v>0</v>
      </c>
      <c r="Q564" s="3">
        <v>42047</v>
      </c>
      <c r="R564" t="s">
        <v>65</v>
      </c>
      <c r="S564" t="s">
        <v>43</v>
      </c>
      <c r="T564" t="s">
        <v>44</v>
      </c>
      <c r="U564" t="s">
        <v>45</v>
      </c>
      <c r="V564" t="s">
        <v>93</v>
      </c>
      <c r="W564" t="s">
        <v>120</v>
      </c>
      <c r="X564">
        <v>0</v>
      </c>
      <c r="Y564">
        <v>4</v>
      </c>
      <c r="Z564" t="s">
        <v>55</v>
      </c>
      <c r="AA564">
        <v>0</v>
      </c>
      <c r="AB564">
        <v>0</v>
      </c>
      <c r="AC564" t="s">
        <v>55</v>
      </c>
      <c r="AD564" s="5">
        <v>66880</v>
      </c>
      <c r="AE564" s="4">
        <v>6080</v>
      </c>
      <c r="AF564" s="5">
        <v>12160</v>
      </c>
      <c r="AG564" s="4">
        <v>48640</v>
      </c>
      <c r="AH564" t="s">
        <v>76</v>
      </c>
      <c r="AI564" s="6" t="s">
        <v>145</v>
      </c>
      <c r="AJ564">
        <v>1996</v>
      </c>
      <c r="AK564" t="s">
        <v>48</v>
      </c>
      <c r="AL564" t="str">
        <f t="shared" si="24"/>
        <v>Low</v>
      </c>
      <c r="AM564" t="str">
        <f t="shared" si="25"/>
        <v>Night</v>
      </c>
      <c r="AN564">
        <f t="shared" si="26"/>
        <v>2003</v>
      </c>
    </row>
    <row r="565" spans="1:40" x14ac:dyDescent="0.25">
      <c r="A565">
        <v>274</v>
      </c>
      <c r="B565">
        <v>45</v>
      </c>
      <c r="C565">
        <v>589094</v>
      </c>
      <c r="D565" s="3">
        <v>37768</v>
      </c>
      <c r="E565" t="s">
        <v>51</v>
      </c>
      <c r="F565" t="s">
        <v>38</v>
      </c>
      <c r="G565">
        <v>1000</v>
      </c>
      <c r="H565">
        <v>1353.53</v>
      </c>
      <c r="I565" s="4">
        <v>0</v>
      </c>
      <c r="J565">
        <v>451467</v>
      </c>
      <c r="K565" t="s">
        <v>184</v>
      </c>
      <c r="L565" t="s">
        <v>123</v>
      </c>
      <c r="M565" t="s">
        <v>83</v>
      </c>
      <c r="N565" t="s">
        <v>73</v>
      </c>
      <c r="O565" s="4">
        <v>54700</v>
      </c>
      <c r="P565" s="4">
        <v>-47900</v>
      </c>
      <c r="Q565" s="3">
        <v>42018</v>
      </c>
      <c r="R565" t="s">
        <v>42</v>
      </c>
      <c r="S565" t="s">
        <v>43</v>
      </c>
      <c r="T565" t="s">
        <v>56</v>
      </c>
      <c r="U565" t="s">
        <v>109</v>
      </c>
      <c r="V565" t="s">
        <v>67</v>
      </c>
      <c r="W565" t="s">
        <v>47</v>
      </c>
      <c r="X565">
        <v>13</v>
      </c>
      <c r="Y565">
        <v>1</v>
      </c>
      <c r="Z565" t="s">
        <v>48</v>
      </c>
      <c r="AA565">
        <v>0</v>
      </c>
      <c r="AB565">
        <v>0</v>
      </c>
      <c r="AC565" t="s">
        <v>68</v>
      </c>
      <c r="AD565" s="5">
        <v>58500</v>
      </c>
      <c r="AE565" s="4">
        <v>11700</v>
      </c>
      <c r="AF565" s="5">
        <v>0</v>
      </c>
      <c r="AG565" s="4">
        <v>46800</v>
      </c>
      <c r="AH565" t="s">
        <v>81</v>
      </c>
      <c r="AI565" s="6" t="s">
        <v>116</v>
      </c>
      <c r="AJ565">
        <v>1995</v>
      </c>
      <c r="AK565" t="s">
        <v>48</v>
      </c>
      <c r="AL565" t="str">
        <f t="shared" si="24"/>
        <v>Medium</v>
      </c>
      <c r="AM565" t="str">
        <f t="shared" si="25"/>
        <v>Afternoon</v>
      </c>
      <c r="AN565">
        <f t="shared" si="26"/>
        <v>2003</v>
      </c>
    </row>
    <row r="566" spans="1:40" x14ac:dyDescent="0.25">
      <c r="A566">
        <v>198</v>
      </c>
      <c r="B566">
        <v>34</v>
      </c>
      <c r="C566">
        <v>263108</v>
      </c>
      <c r="D566" s="3">
        <v>37770</v>
      </c>
      <c r="E566" t="s">
        <v>37</v>
      </c>
      <c r="F566" t="s">
        <v>38</v>
      </c>
      <c r="G566">
        <v>1000</v>
      </c>
      <c r="H566">
        <v>1576.41</v>
      </c>
      <c r="I566" s="4">
        <v>0</v>
      </c>
      <c r="J566">
        <v>614941</v>
      </c>
      <c r="K566" t="s">
        <v>185</v>
      </c>
      <c r="L566" t="s">
        <v>79</v>
      </c>
      <c r="M566" t="s">
        <v>122</v>
      </c>
      <c r="N566" t="s">
        <v>53</v>
      </c>
      <c r="O566" s="4">
        <v>0</v>
      </c>
      <c r="P566" s="4">
        <v>-55100</v>
      </c>
      <c r="Q566" s="3">
        <v>42060</v>
      </c>
      <c r="R566" t="s">
        <v>42</v>
      </c>
      <c r="S566" t="s">
        <v>43</v>
      </c>
      <c r="T566" t="s">
        <v>44</v>
      </c>
      <c r="U566" t="s">
        <v>98</v>
      </c>
      <c r="V566" t="s">
        <v>93</v>
      </c>
      <c r="W566" t="s">
        <v>100</v>
      </c>
      <c r="X566">
        <v>18</v>
      </c>
      <c r="Y566">
        <v>1</v>
      </c>
      <c r="Z566" t="s">
        <v>48</v>
      </c>
      <c r="AA566">
        <v>1</v>
      </c>
      <c r="AB566">
        <v>1</v>
      </c>
      <c r="AC566" t="s">
        <v>48</v>
      </c>
      <c r="AD566" s="5">
        <v>95000</v>
      </c>
      <c r="AE566" s="4">
        <v>9500</v>
      </c>
      <c r="AF566" s="5">
        <v>9500</v>
      </c>
      <c r="AG566" s="4">
        <v>76000</v>
      </c>
      <c r="AH566" t="s">
        <v>104</v>
      </c>
      <c r="AI566" s="6" t="s">
        <v>105</v>
      </c>
      <c r="AJ566">
        <v>2001</v>
      </c>
      <c r="AK566" t="s">
        <v>68</v>
      </c>
      <c r="AL566" t="str">
        <f t="shared" si="24"/>
        <v>Medium</v>
      </c>
      <c r="AM566" t="str">
        <f t="shared" si="25"/>
        <v>Evening</v>
      </c>
      <c r="AN566">
        <f t="shared" si="26"/>
        <v>2003</v>
      </c>
    </row>
    <row r="567" spans="1:40" x14ac:dyDescent="0.25">
      <c r="A567">
        <v>84</v>
      </c>
      <c r="B567">
        <v>30</v>
      </c>
      <c r="C567">
        <v>942504</v>
      </c>
      <c r="D567" s="3">
        <v>37788</v>
      </c>
      <c r="E567" t="s">
        <v>71</v>
      </c>
      <c r="F567" t="s">
        <v>78</v>
      </c>
      <c r="G567">
        <v>2000</v>
      </c>
      <c r="H567">
        <v>1035.79</v>
      </c>
      <c r="I567" s="4">
        <v>0</v>
      </c>
      <c r="J567">
        <v>457551</v>
      </c>
      <c r="K567" t="s">
        <v>184</v>
      </c>
      <c r="L567" t="s">
        <v>39</v>
      </c>
      <c r="M567" t="s">
        <v>108</v>
      </c>
      <c r="N567" t="s">
        <v>97</v>
      </c>
      <c r="O567" s="4">
        <v>44400</v>
      </c>
      <c r="P567" s="4">
        <v>-51500</v>
      </c>
      <c r="Q567" s="3">
        <v>42034</v>
      </c>
      <c r="R567" t="s">
        <v>42</v>
      </c>
      <c r="S567" t="s">
        <v>43</v>
      </c>
      <c r="T567" t="s">
        <v>56</v>
      </c>
      <c r="U567" t="s">
        <v>45</v>
      </c>
      <c r="V567" t="s">
        <v>46</v>
      </c>
      <c r="W567" t="s">
        <v>103</v>
      </c>
      <c r="X567">
        <v>9</v>
      </c>
      <c r="Y567">
        <v>1</v>
      </c>
      <c r="Z567" t="s">
        <v>68</v>
      </c>
      <c r="AA567">
        <v>1</v>
      </c>
      <c r="AB567">
        <v>0</v>
      </c>
      <c r="AC567" t="s">
        <v>48</v>
      </c>
      <c r="AD567" s="5">
        <v>57640</v>
      </c>
      <c r="AE567" s="4">
        <v>5240</v>
      </c>
      <c r="AF567" s="5">
        <v>10480</v>
      </c>
      <c r="AG567" s="4">
        <v>41920</v>
      </c>
      <c r="AH567" t="s">
        <v>143</v>
      </c>
      <c r="AI567" s="6" t="s">
        <v>144</v>
      </c>
      <c r="AJ567">
        <v>2010</v>
      </c>
      <c r="AK567" t="s">
        <v>68</v>
      </c>
      <c r="AL567" t="str">
        <f t="shared" si="24"/>
        <v>High</v>
      </c>
      <c r="AM567" t="str">
        <f t="shared" si="25"/>
        <v>Morning</v>
      </c>
      <c r="AN567">
        <f t="shared" si="26"/>
        <v>2003</v>
      </c>
    </row>
    <row r="568" spans="1:40" x14ac:dyDescent="0.25">
      <c r="A568">
        <v>66</v>
      </c>
      <c r="B568">
        <v>30</v>
      </c>
      <c r="C568">
        <v>984456</v>
      </c>
      <c r="D568" s="3">
        <v>37796</v>
      </c>
      <c r="E568" t="s">
        <v>51</v>
      </c>
      <c r="F568" t="s">
        <v>78</v>
      </c>
      <c r="G568">
        <v>500</v>
      </c>
      <c r="H568">
        <v>484.67</v>
      </c>
      <c r="I568" s="4">
        <v>0</v>
      </c>
      <c r="J568">
        <v>608309</v>
      </c>
      <c r="K568" t="s">
        <v>184</v>
      </c>
      <c r="L568" t="s">
        <v>112</v>
      </c>
      <c r="M568" t="s">
        <v>131</v>
      </c>
      <c r="N568" t="s">
        <v>97</v>
      </c>
      <c r="O568" s="4">
        <v>21100</v>
      </c>
      <c r="P568" s="4">
        <v>-60800</v>
      </c>
      <c r="Q568" s="3">
        <v>42028</v>
      </c>
      <c r="R568" t="s">
        <v>65</v>
      </c>
      <c r="S568" t="s">
        <v>74</v>
      </c>
      <c r="T568" t="s">
        <v>44</v>
      </c>
      <c r="U568" t="s">
        <v>84</v>
      </c>
      <c r="V568" t="s">
        <v>46</v>
      </c>
      <c r="W568" t="s">
        <v>75</v>
      </c>
      <c r="X568">
        <v>2</v>
      </c>
      <c r="Y568">
        <v>3</v>
      </c>
      <c r="Z568" t="s">
        <v>55</v>
      </c>
      <c r="AA568">
        <v>0</v>
      </c>
      <c r="AB568">
        <v>2</v>
      </c>
      <c r="AC568" t="s">
        <v>48</v>
      </c>
      <c r="AD568" s="5">
        <v>65560</v>
      </c>
      <c r="AE568" s="4">
        <v>11920</v>
      </c>
      <c r="AF568" s="5">
        <v>11920</v>
      </c>
      <c r="AG568" s="4">
        <v>41720</v>
      </c>
      <c r="AH568" t="s">
        <v>143</v>
      </c>
      <c r="AI568" s="6" t="s">
        <v>144</v>
      </c>
      <c r="AJ568">
        <v>2015</v>
      </c>
      <c r="AK568" t="s">
        <v>48</v>
      </c>
      <c r="AL568" t="str">
        <f t="shared" si="24"/>
        <v>Low</v>
      </c>
      <c r="AM568" t="str">
        <f t="shared" si="25"/>
        <v>Night</v>
      </c>
      <c r="AN568">
        <f t="shared" si="26"/>
        <v>2003</v>
      </c>
    </row>
    <row r="569" spans="1:40" x14ac:dyDescent="0.25">
      <c r="A569">
        <v>270</v>
      </c>
      <c r="B569">
        <v>44</v>
      </c>
      <c r="C569">
        <v>701521</v>
      </c>
      <c r="D569" s="3">
        <v>37807</v>
      </c>
      <c r="E569" t="s">
        <v>71</v>
      </c>
      <c r="F569" t="s">
        <v>78</v>
      </c>
      <c r="G569">
        <v>2000</v>
      </c>
      <c r="H569">
        <v>1030.95</v>
      </c>
      <c r="I569" s="4">
        <v>0</v>
      </c>
      <c r="J569">
        <v>435985</v>
      </c>
      <c r="K569" t="s">
        <v>184</v>
      </c>
      <c r="L569" t="s">
        <v>79</v>
      </c>
      <c r="M569" t="s">
        <v>52</v>
      </c>
      <c r="N569" t="s">
        <v>53</v>
      </c>
      <c r="O569" s="4">
        <v>47200</v>
      </c>
      <c r="P569" s="4">
        <v>0</v>
      </c>
      <c r="Q569" s="3">
        <v>42038</v>
      </c>
      <c r="R569" t="s">
        <v>65</v>
      </c>
      <c r="S569" t="s">
        <v>66</v>
      </c>
      <c r="T569" t="s">
        <v>44</v>
      </c>
      <c r="U569" t="s">
        <v>109</v>
      </c>
      <c r="V569" t="s">
        <v>99</v>
      </c>
      <c r="W569" t="s">
        <v>103</v>
      </c>
      <c r="X569">
        <v>20</v>
      </c>
      <c r="Y569">
        <v>3</v>
      </c>
      <c r="Z569" t="s">
        <v>55</v>
      </c>
      <c r="AA569">
        <v>1</v>
      </c>
      <c r="AB569">
        <v>0</v>
      </c>
      <c r="AC569" t="s">
        <v>68</v>
      </c>
      <c r="AD569" s="5">
        <v>35900</v>
      </c>
      <c r="AE569" s="4">
        <v>7180</v>
      </c>
      <c r="AF569" s="5">
        <v>3590</v>
      </c>
      <c r="AG569" s="4">
        <v>25130</v>
      </c>
      <c r="AH569" t="s">
        <v>90</v>
      </c>
      <c r="AI569" s="6" t="s">
        <v>107</v>
      </c>
      <c r="AJ569">
        <v>2007</v>
      </c>
      <c r="AK569" t="s">
        <v>48</v>
      </c>
      <c r="AL569" t="str">
        <f t="shared" si="24"/>
        <v>High</v>
      </c>
      <c r="AM569" t="str">
        <f t="shared" si="25"/>
        <v>Evening</v>
      </c>
      <c r="AN569">
        <f t="shared" si="26"/>
        <v>2003</v>
      </c>
    </row>
    <row r="570" spans="1:40" x14ac:dyDescent="0.25">
      <c r="A570">
        <v>41</v>
      </c>
      <c r="B570">
        <v>25</v>
      </c>
      <c r="C570">
        <v>564654</v>
      </c>
      <c r="D570" s="3">
        <v>37818</v>
      </c>
      <c r="E570" t="s">
        <v>37</v>
      </c>
      <c r="F570" t="s">
        <v>61</v>
      </c>
      <c r="G570">
        <v>1000</v>
      </c>
      <c r="H570">
        <v>1004.14</v>
      </c>
      <c r="I570" s="4">
        <v>0</v>
      </c>
      <c r="J570">
        <v>459889</v>
      </c>
      <c r="K570" t="s">
        <v>185</v>
      </c>
      <c r="L570" t="s">
        <v>101</v>
      </c>
      <c r="M570" t="s">
        <v>96</v>
      </c>
      <c r="N570" t="s">
        <v>97</v>
      </c>
      <c r="O570" s="4">
        <v>35400</v>
      </c>
      <c r="P570" s="4">
        <v>0</v>
      </c>
      <c r="Q570" s="3">
        <v>42050</v>
      </c>
      <c r="R570" t="s">
        <v>65</v>
      </c>
      <c r="S570" t="s">
        <v>74</v>
      </c>
      <c r="T570" t="s">
        <v>44</v>
      </c>
      <c r="U570" t="s">
        <v>84</v>
      </c>
      <c r="V570" t="s">
        <v>99</v>
      </c>
      <c r="W570" t="s">
        <v>100</v>
      </c>
      <c r="X570">
        <v>13</v>
      </c>
      <c r="Y570">
        <v>3</v>
      </c>
      <c r="Z570" t="s">
        <v>68</v>
      </c>
      <c r="AA570">
        <v>1</v>
      </c>
      <c r="AB570">
        <v>3</v>
      </c>
      <c r="AC570" t="s">
        <v>68</v>
      </c>
      <c r="AD570" s="5">
        <v>48000</v>
      </c>
      <c r="AE570" s="4">
        <v>9600</v>
      </c>
      <c r="AF570" s="5">
        <v>4800</v>
      </c>
      <c r="AG570" s="4">
        <v>33600</v>
      </c>
      <c r="AH570" t="s">
        <v>69</v>
      </c>
      <c r="AI570" s="6" t="s">
        <v>70</v>
      </c>
      <c r="AJ570">
        <v>1995</v>
      </c>
      <c r="AK570" t="s">
        <v>68</v>
      </c>
      <c r="AL570" t="str">
        <f t="shared" si="24"/>
        <v>Medium</v>
      </c>
      <c r="AM570" t="str">
        <f t="shared" si="25"/>
        <v>Afternoon</v>
      </c>
      <c r="AN570">
        <f t="shared" si="26"/>
        <v>2003</v>
      </c>
    </row>
    <row r="571" spans="1:40" x14ac:dyDescent="0.25">
      <c r="A571">
        <v>242</v>
      </c>
      <c r="B571">
        <v>44</v>
      </c>
      <c r="C571">
        <v>664732</v>
      </c>
      <c r="D571" s="3">
        <v>37832</v>
      </c>
      <c r="E571" t="s">
        <v>71</v>
      </c>
      <c r="F571" t="s">
        <v>78</v>
      </c>
      <c r="G571">
        <v>2000</v>
      </c>
      <c r="H571">
        <v>1396.89</v>
      </c>
      <c r="I571" s="4">
        <v>6000000</v>
      </c>
      <c r="J571">
        <v>618127</v>
      </c>
      <c r="K571" t="s">
        <v>184</v>
      </c>
      <c r="L571" t="s">
        <v>112</v>
      </c>
      <c r="M571" t="s">
        <v>96</v>
      </c>
      <c r="N571" t="s">
        <v>53</v>
      </c>
      <c r="O571" s="4">
        <v>0</v>
      </c>
      <c r="P571" s="4">
        <v>-61600</v>
      </c>
      <c r="Q571" s="3">
        <v>42039</v>
      </c>
      <c r="R571" t="s">
        <v>65</v>
      </c>
      <c r="S571" t="s">
        <v>74</v>
      </c>
      <c r="T571" t="s">
        <v>56</v>
      </c>
      <c r="U571" t="s">
        <v>98</v>
      </c>
      <c r="V571" t="s">
        <v>46</v>
      </c>
      <c r="W571" t="s">
        <v>86</v>
      </c>
      <c r="X571">
        <v>15</v>
      </c>
      <c r="Y571">
        <v>3</v>
      </c>
      <c r="Z571" t="s">
        <v>68</v>
      </c>
      <c r="AA571">
        <v>1</v>
      </c>
      <c r="AB571">
        <v>2</v>
      </c>
      <c r="AC571" t="s">
        <v>48</v>
      </c>
      <c r="AD571" s="5">
        <v>66900</v>
      </c>
      <c r="AE571" s="4">
        <v>6690</v>
      </c>
      <c r="AF571" s="5">
        <v>13380</v>
      </c>
      <c r="AG571" s="4">
        <v>46830</v>
      </c>
      <c r="AH571" t="s">
        <v>118</v>
      </c>
      <c r="AI571" s="6" t="s">
        <v>154</v>
      </c>
      <c r="AJ571">
        <v>1999</v>
      </c>
      <c r="AK571" t="s">
        <v>48</v>
      </c>
      <c r="AL571" t="str">
        <f t="shared" si="24"/>
        <v>High</v>
      </c>
      <c r="AM571" t="str">
        <f t="shared" si="25"/>
        <v>Afternoon</v>
      </c>
      <c r="AN571">
        <f t="shared" si="26"/>
        <v>2003</v>
      </c>
    </row>
    <row r="572" spans="1:40" x14ac:dyDescent="0.25">
      <c r="A572">
        <v>155</v>
      </c>
      <c r="B572">
        <v>35</v>
      </c>
      <c r="C572">
        <v>336614</v>
      </c>
      <c r="D572" s="3">
        <v>37834</v>
      </c>
      <c r="E572" t="s">
        <v>71</v>
      </c>
      <c r="F572" t="s">
        <v>78</v>
      </c>
      <c r="G572">
        <v>1000</v>
      </c>
      <c r="H572">
        <v>1088.3399999999999</v>
      </c>
      <c r="I572" s="4">
        <v>0</v>
      </c>
      <c r="J572">
        <v>614780</v>
      </c>
      <c r="K572" t="s">
        <v>184</v>
      </c>
      <c r="L572" t="s">
        <v>79</v>
      </c>
      <c r="M572" t="s">
        <v>131</v>
      </c>
      <c r="N572" t="s">
        <v>53</v>
      </c>
      <c r="O572" s="4">
        <v>81100</v>
      </c>
      <c r="P572" s="4">
        <v>0</v>
      </c>
      <c r="Q572" s="3">
        <v>42059</v>
      </c>
      <c r="R572" t="s">
        <v>65</v>
      </c>
      <c r="S572" t="s">
        <v>74</v>
      </c>
      <c r="T572" t="s">
        <v>89</v>
      </c>
      <c r="U572" t="s">
        <v>45</v>
      </c>
      <c r="V572" t="s">
        <v>67</v>
      </c>
      <c r="W572" t="s">
        <v>75</v>
      </c>
      <c r="X572">
        <v>16</v>
      </c>
      <c r="Y572">
        <v>3</v>
      </c>
      <c r="Z572" t="s">
        <v>48</v>
      </c>
      <c r="AA572">
        <v>2</v>
      </c>
      <c r="AB572">
        <v>3</v>
      </c>
      <c r="AC572" t="s">
        <v>68</v>
      </c>
      <c r="AD572" s="5">
        <v>29790</v>
      </c>
      <c r="AE572" s="4">
        <v>3310</v>
      </c>
      <c r="AF572" s="5">
        <v>3310</v>
      </c>
      <c r="AG572" s="4">
        <v>23170</v>
      </c>
      <c r="AH572" t="s">
        <v>132</v>
      </c>
      <c r="AI572" s="6" t="s">
        <v>133</v>
      </c>
      <c r="AJ572">
        <v>2008</v>
      </c>
      <c r="AK572" t="s">
        <v>68</v>
      </c>
      <c r="AL572" t="str">
        <f t="shared" si="24"/>
        <v>Medium</v>
      </c>
      <c r="AM572" t="str">
        <f t="shared" si="25"/>
        <v>Afternoon</v>
      </c>
      <c r="AN572">
        <f t="shared" si="26"/>
        <v>2003</v>
      </c>
    </row>
    <row r="573" spans="1:40" x14ac:dyDescent="0.25">
      <c r="A573">
        <v>122</v>
      </c>
      <c r="B573">
        <v>34</v>
      </c>
      <c r="C573">
        <v>985436</v>
      </c>
      <c r="D573" s="3">
        <v>37842</v>
      </c>
      <c r="E573" t="s">
        <v>71</v>
      </c>
      <c r="F573" t="s">
        <v>38</v>
      </c>
      <c r="G573">
        <v>500</v>
      </c>
      <c r="H573">
        <v>1495.06</v>
      </c>
      <c r="I573" s="4">
        <v>0</v>
      </c>
      <c r="J573">
        <v>452249</v>
      </c>
      <c r="K573" t="s">
        <v>184</v>
      </c>
      <c r="L573" t="s">
        <v>101</v>
      </c>
      <c r="M573" t="s">
        <v>85</v>
      </c>
      <c r="N573" t="s">
        <v>73</v>
      </c>
      <c r="O573" s="4">
        <v>38100</v>
      </c>
      <c r="P573" s="4">
        <v>-31400</v>
      </c>
      <c r="Q573" s="3">
        <v>42011</v>
      </c>
      <c r="R573" t="s">
        <v>65</v>
      </c>
      <c r="S573" t="s">
        <v>66</v>
      </c>
      <c r="T573" t="s">
        <v>89</v>
      </c>
      <c r="U573" t="s">
        <v>84</v>
      </c>
      <c r="V573" t="s">
        <v>129</v>
      </c>
      <c r="W573" t="s">
        <v>47</v>
      </c>
      <c r="X573">
        <v>18</v>
      </c>
      <c r="Y573">
        <v>3</v>
      </c>
      <c r="Z573" t="s">
        <v>68</v>
      </c>
      <c r="AA573">
        <v>2</v>
      </c>
      <c r="AB573">
        <v>0</v>
      </c>
      <c r="AC573" t="s">
        <v>48</v>
      </c>
      <c r="AD573" s="5">
        <v>99990</v>
      </c>
      <c r="AE573" s="4">
        <v>18180</v>
      </c>
      <c r="AF573" s="5">
        <v>18180</v>
      </c>
      <c r="AG573" s="4">
        <v>63630</v>
      </c>
      <c r="AH573" t="s">
        <v>59</v>
      </c>
      <c r="AI573" s="6" t="s">
        <v>60</v>
      </c>
      <c r="AJ573">
        <v>2011</v>
      </c>
      <c r="AK573" t="s">
        <v>68</v>
      </c>
      <c r="AL573" t="str">
        <f t="shared" si="24"/>
        <v>Low</v>
      </c>
      <c r="AM573" t="str">
        <f t="shared" si="25"/>
        <v>Evening</v>
      </c>
      <c r="AN573">
        <f t="shared" si="26"/>
        <v>2003</v>
      </c>
    </row>
    <row r="574" spans="1:40" x14ac:dyDescent="0.25">
      <c r="A574">
        <v>402</v>
      </c>
      <c r="B574">
        <v>54</v>
      </c>
      <c r="C574">
        <v>603632</v>
      </c>
      <c r="D574" s="3">
        <v>37849</v>
      </c>
      <c r="E574" t="s">
        <v>37</v>
      </c>
      <c r="F574" t="s">
        <v>38</v>
      </c>
      <c r="G574">
        <v>2000</v>
      </c>
      <c r="H574">
        <v>1285.0899999999999</v>
      </c>
      <c r="I574" s="4">
        <v>0</v>
      </c>
      <c r="J574">
        <v>444558</v>
      </c>
      <c r="K574" t="s">
        <v>185</v>
      </c>
      <c r="L574" t="s">
        <v>123</v>
      </c>
      <c r="M574" t="s">
        <v>134</v>
      </c>
      <c r="N574" t="s">
        <v>113</v>
      </c>
      <c r="O574" s="4">
        <v>48000</v>
      </c>
      <c r="P574" s="4">
        <v>-79600</v>
      </c>
      <c r="Q574" s="3">
        <v>42063</v>
      </c>
      <c r="R574" t="s">
        <v>42</v>
      </c>
      <c r="S574" t="s">
        <v>66</v>
      </c>
      <c r="T574" t="s">
        <v>44</v>
      </c>
      <c r="U574" t="s">
        <v>98</v>
      </c>
      <c r="V574" t="s">
        <v>67</v>
      </c>
      <c r="W574" t="s">
        <v>86</v>
      </c>
      <c r="X574">
        <v>19</v>
      </c>
      <c r="Y574">
        <v>1</v>
      </c>
      <c r="Z574" t="s">
        <v>68</v>
      </c>
      <c r="AA574">
        <v>0</v>
      </c>
      <c r="AB574">
        <v>2</v>
      </c>
      <c r="AC574" t="s">
        <v>48</v>
      </c>
      <c r="AD574" s="5">
        <v>67770</v>
      </c>
      <c r="AE574" s="4">
        <v>7530</v>
      </c>
      <c r="AF574" s="5">
        <v>15060</v>
      </c>
      <c r="AG574" s="4">
        <v>45180</v>
      </c>
      <c r="AH574" t="s">
        <v>59</v>
      </c>
      <c r="AI574" s="6" t="s">
        <v>152</v>
      </c>
      <c r="AJ574">
        <v>2013</v>
      </c>
      <c r="AK574" t="s">
        <v>48</v>
      </c>
      <c r="AL574" t="str">
        <f t="shared" si="24"/>
        <v>High</v>
      </c>
      <c r="AM574" t="str">
        <f t="shared" si="25"/>
        <v>Evening</v>
      </c>
      <c r="AN574">
        <f t="shared" si="26"/>
        <v>2003</v>
      </c>
    </row>
    <row r="575" spans="1:40" x14ac:dyDescent="0.25">
      <c r="A575">
        <v>270</v>
      </c>
      <c r="B575">
        <v>45</v>
      </c>
      <c r="C575">
        <v>497347</v>
      </c>
      <c r="D575" s="3">
        <v>37856</v>
      </c>
      <c r="E575" t="s">
        <v>37</v>
      </c>
      <c r="F575" t="s">
        <v>78</v>
      </c>
      <c r="G575">
        <v>500</v>
      </c>
      <c r="H575">
        <v>1187.53</v>
      </c>
      <c r="I575" s="4">
        <v>0</v>
      </c>
      <c r="J575">
        <v>615383</v>
      </c>
      <c r="K575" t="s">
        <v>184</v>
      </c>
      <c r="L575" t="s">
        <v>62</v>
      </c>
      <c r="M575" t="s">
        <v>96</v>
      </c>
      <c r="N575" t="s">
        <v>113</v>
      </c>
      <c r="O575" s="4">
        <v>83200</v>
      </c>
      <c r="P575" s="4">
        <v>-53300</v>
      </c>
      <c r="Q575" s="3">
        <v>42059</v>
      </c>
      <c r="R575" t="s">
        <v>65</v>
      </c>
      <c r="S575" t="s">
        <v>43</v>
      </c>
      <c r="T575" t="s">
        <v>89</v>
      </c>
      <c r="U575" t="s">
        <v>98</v>
      </c>
      <c r="V575" t="s">
        <v>57</v>
      </c>
      <c r="W575" t="s">
        <v>47</v>
      </c>
      <c r="X575">
        <v>23</v>
      </c>
      <c r="Y575">
        <v>3</v>
      </c>
      <c r="Z575" t="s">
        <v>55</v>
      </c>
      <c r="AA575">
        <v>0</v>
      </c>
      <c r="AB575">
        <v>0</v>
      </c>
      <c r="AC575" t="s">
        <v>48</v>
      </c>
      <c r="AD575" s="5">
        <v>54340</v>
      </c>
      <c r="AE575" s="4">
        <v>9880</v>
      </c>
      <c r="AF575" s="5">
        <v>0</v>
      </c>
      <c r="AG575" s="4">
        <v>44460</v>
      </c>
      <c r="AH575" t="s">
        <v>49</v>
      </c>
      <c r="AI575" s="6" t="s">
        <v>50</v>
      </c>
      <c r="AJ575">
        <v>2005</v>
      </c>
      <c r="AK575" t="s">
        <v>68</v>
      </c>
      <c r="AL575" t="str">
        <f t="shared" si="24"/>
        <v>Low</v>
      </c>
      <c r="AM575" t="str">
        <f t="shared" si="25"/>
        <v>Evening</v>
      </c>
      <c r="AN575">
        <f t="shared" si="26"/>
        <v>2003</v>
      </c>
    </row>
    <row r="576" spans="1:40" x14ac:dyDescent="0.25">
      <c r="A576">
        <v>53</v>
      </c>
      <c r="B576">
        <v>36</v>
      </c>
      <c r="C576">
        <v>125324</v>
      </c>
      <c r="D576" s="3">
        <v>37877</v>
      </c>
      <c r="E576" t="s">
        <v>37</v>
      </c>
      <c r="F576" t="s">
        <v>78</v>
      </c>
      <c r="G576">
        <v>2000</v>
      </c>
      <c r="H576">
        <v>1712.68</v>
      </c>
      <c r="I576" s="4">
        <v>0</v>
      </c>
      <c r="J576">
        <v>614233</v>
      </c>
      <c r="K576" t="s">
        <v>185</v>
      </c>
      <c r="L576" t="s">
        <v>79</v>
      </c>
      <c r="M576" t="s">
        <v>122</v>
      </c>
      <c r="N576" t="s">
        <v>113</v>
      </c>
      <c r="O576" s="4">
        <v>72200</v>
      </c>
      <c r="P576" s="4">
        <v>0</v>
      </c>
      <c r="Q576" s="3">
        <v>42053</v>
      </c>
      <c r="R576" t="s">
        <v>65</v>
      </c>
      <c r="S576" t="s">
        <v>43</v>
      </c>
      <c r="T576" t="s">
        <v>44</v>
      </c>
      <c r="U576" t="s">
        <v>84</v>
      </c>
      <c r="V576" t="s">
        <v>57</v>
      </c>
      <c r="W576" t="s">
        <v>58</v>
      </c>
      <c r="X576">
        <v>17</v>
      </c>
      <c r="Y576">
        <v>3</v>
      </c>
      <c r="Z576" t="s">
        <v>55</v>
      </c>
      <c r="AA576">
        <v>2</v>
      </c>
      <c r="AB576">
        <v>0</v>
      </c>
      <c r="AC576" t="s">
        <v>48</v>
      </c>
      <c r="AD576" s="5">
        <v>51100</v>
      </c>
      <c r="AE576" s="4">
        <v>10220</v>
      </c>
      <c r="AF576" s="5">
        <v>5110</v>
      </c>
      <c r="AG576" s="4">
        <v>35770</v>
      </c>
      <c r="AH576" t="s">
        <v>90</v>
      </c>
      <c r="AI576" s="6" t="s">
        <v>107</v>
      </c>
      <c r="AJ576">
        <v>2006</v>
      </c>
      <c r="AK576" t="s">
        <v>68</v>
      </c>
      <c r="AL576" t="str">
        <f t="shared" si="24"/>
        <v>High</v>
      </c>
      <c r="AM576" t="str">
        <f t="shared" si="25"/>
        <v>Afternoon</v>
      </c>
      <c r="AN576">
        <f t="shared" si="26"/>
        <v>2003</v>
      </c>
    </row>
    <row r="577" spans="1:40" x14ac:dyDescent="0.25">
      <c r="A577">
        <v>254</v>
      </c>
      <c r="B577">
        <v>45</v>
      </c>
      <c r="C577">
        <v>633375</v>
      </c>
      <c r="D577" s="3">
        <v>37881</v>
      </c>
      <c r="E577" t="s">
        <v>71</v>
      </c>
      <c r="F577" t="s">
        <v>38</v>
      </c>
      <c r="G577">
        <v>500</v>
      </c>
      <c r="H577">
        <v>1083.6400000000001</v>
      </c>
      <c r="I577" s="4">
        <v>0</v>
      </c>
      <c r="J577">
        <v>614372</v>
      </c>
      <c r="K577" t="s">
        <v>185</v>
      </c>
      <c r="L577" t="s">
        <v>123</v>
      </c>
      <c r="M577" t="s">
        <v>92</v>
      </c>
      <c r="N577" t="s">
        <v>41</v>
      </c>
      <c r="O577" s="4">
        <v>59800</v>
      </c>
      <c r="P577" s="4">
        <v>0</v>
      </c>
      <c r="Q577" s="3">
        <v>42062</v>
      </c>
      <c r="R577" t="s">
        <v>65</v>
      </c>
      <c r="S577" t="s">
        <v>66</v>
      </c>
      <c r="T577" t="s">
        <v>89</v>
      </c>
      <c r="U577" t="s">
        <v>45</v>
      </c>
      <c r="V577" t="s">
        <v>99</v>
      </c>
      <c r="W577" t="s">
        <v>47</v>
      </c>
      <c r="X577">
        <v>19</v>
      </c>
      <c r="Y577">
        <v>3</v>
      </c>
      <c r="Z577" t="s">
        <v>48</v>
      </c>
      <c r="AA577">
        <v>0</v>
      </c>
      <c r="AB577">
        <v>0</v>
      </c>
      <c r="AC577" t="s">
        <v>55</v>
      </c>
      <c r="AD577" s="5">
        <v>79680</v>
      </c>
      <c r="AE577" s="4">
        <v>13280</v>
      </c>
      <c r="AF577" s="5">
        <v>13280</v>
      </c>
      <c r="AG577" s="4">
        <v>53120</v>
      </c>
      <c r="AH577" t="s">
        <v>132</v>
      </c>
      <c r="AI577" s="6" t="s">
        <v>133</v>
      </c>
      <c r="AJ577">
        <v>2004</v>
      </c>
      <c r="AK577" t="s">
        <v>68</v>
      </c>
      <c r="AL577" t="str">
        <f t="shared" si="24"/>
        <v>Low</v>
      </c>
      <c r="AM577" t="str">
        <f t="shared" si="25"/>
        <v>Evening</v>
      </c>
      <c r="AN577">
        <f t="shared" si="26"/>
        <v>2003</v>
      </c>
    </row>
    <row r="578" spans="1:40" x14ac:dyDescent="0.25">
      <c r="A578">
        <v>406</v>
      </c>
      <c r="B578">
        <v>58</v>
      </c>
      <c r="C578">
        <v>756981</v>
      </c>
      <c r="D578" s="3">
        <v>37896</v>
      </c>
      <c r="E578" t="s">
        <v>37</v>
      </c>
      <c r="F578" t="s">
        <v>38</v>
      </c>
      <c r="G578">
        <v>2000</v>
      </c>
      <c r="H578">
        <v>1117.04</v>
      </c>
      <c r="I578" s="4">
        <v>0</v>
      </c>
      <c r="J578">
        <v>605121</v>
      </c>
      <c r="K578" t="s">
        <v>185</v>
      </c>
      <c r="L578" t="s">
        <v>39</v>
      </c>
      <c r="M578" t="s">
        <v>102</v>
      </c>
      <c r="N578" t="s">
        <v>64</v>
      </c>
      <c r="O578" s="4">
        <v>0</v>
      </c>
      <c r="P578" s="4">
        <v>-42700</v>
      </c>
      <c r="Q578" s="3">
        <v>42005</v>
      </c>
      <c r="R578" t="s">
        <v>65</v>
      </c>
      <c r="S578" t="s">
        <v>74</v>
      </c>
      <c r="T578" t="s">
        <v>89</v>
      </c>
      <c r="U578" t="s">
        <v>98</v>
      </c>
      <c r="V578" t="s">
        <v>93</v>
      </c>
      <c r="W578" t="s">
        <v>103</v>
      </c>
      <c r="X578">
        <v>15</v>
      </c>
      <c r="Y578">
        <v>3</v>
      </c>
      <c r="Z578" t="s">
        <v>55</v>
      </c>
      <c r="AA578">
        <v>1</v>
      </c>
      <c r="AB578">
        <v>2</v>
      </c>
      <c r="AC578" t="s">
        <v>55</v>
      </c>
      <c r="AD578" s="5">
        <v>65520</v>
      </c>
      <c r="AE578" s="4">
        <v>10920</v>
      </c>
      <c r="AF578" s="5">
        <v>5460</v>
      </c>
      <c r="AG578" s="4">
        <v>49140</v>
      </c>
      <c r="AH578" t="s">
        <v>143</v>
      </c>
      <c r="AI578" s="6" t="s">
        <v>151</v>
      </c>
      <c r="AJ578">
        <v>2009</v>
      </c>
      <c r="AK578" t="s">
        <v>68</v>
      </c>
      <c r="AL578" t="str">
        <f t="shared" ref="AL578:AL641" si="27">IF(G578 &lt;= 1000, IF(G578 &lt;= 500, "Low", "Medium"), "High")</f>
        <v>High</v>
      </c>
      <c r="AM578" t="str">
        <f t="shared" ref="AM578:AM641" si="28">IF(X578 &lt; 6, "Night", IF(X578 &lt; 12, "Morning", IF(X578 &lt; 18, "Afternoon", "Evening")))</f>
        <v>Afternoon</v>
      </c>
      <c r="AN578">
        <f t="shared" ref="AN578:AN641" si="29">YEAR(D578)</f>
        <v>2003</v>
      </c>
    </row>
    <row r="579" spans="1:40" x14ac:dyDescent="0.25">
      <c r="A579">
        <v>70</v>
      </c>
      <c r="B579">
        <v>28</v>
      </c>
      <c r="C579">
        <v>265437</v>
      </c>
      <c r="D579" s="3">
        <v>37905</v>
      </c>
      <c r="E579" t="s">
        <v>71</v>
      </c>
      <c r="F579" t="s">
        <v>38</v>
      </c>
      <c r="G579">
        <v>1000</v>
      </c>
      <c r="H579">
        <v>1319.81</v>
      </c>
      <c r="I579" s="4">
        <v>0</v>
      </c>
      <c r="J579">
        <v>613587</v>
      </c>
      <c r="K579" t="s">
        <v>185</v>
      </c>
      <c r="L579" t="s">
        <v>106</v>
      </c>
      <c r="M579" t="s">
        <v>52</v>
      </c>
      <c r="N579" t="s">
        <v>41</v>
      </c>
      <c r="O579" s="4">
        <v>67200</v>
      </c>
      <c r="P579" s="4">
        <v>-59400</v>
      </c>
      <c r="Q579" s="3">
        <v>42032</v>
      </c>
      <c r="R579" t="s">
        <v>65</v>
      </c>
      <c r="S579" t="s">
        <v>43</v>
      </c>
      <c r="T579" t="s">
        <v>56</v>
      </c>
      <c r="U579" t="s">
        <v>45</v>
      </c>
      <c r="V579" t="s">
        <v>93</v>
      </c>
      <c r="W579" t="s">
        <v>75</v>
      </c>
      <c r="X579">
        <v>14</v>
      </c>
      <c r="Y579">
        <v>4</v>
      </c>
      <c r="Z579" t="s">
        <v>68</v>
      </c>
      <c r="AA579">
        <v>1</v>
      </c>
      <c r="AB579">
        <v>0</v>
      </c>
      <c r="AC579" t="s">
        <v>48</v>
      </c>
      <c r="AD579" s="5">
        <v>31680</v>
      </c>
      <c r="AE579" s="4">
        <v>3520</v>
      </c>
      <c r="AF579" s="5">
        <v>3520</v>
      </c>
      <c r="AG579" s="4">
        <v>24640</v>
      </c>
      <c r="AH579" t="s">
        <v>94</v>
      </c>
      <c r="AI579" s="6" t="s">
        <v>95</v>
      </c>
      <c r="AJ579">
        <v>2006</v>
      </c>
      <c r="AK579" t="s">
        <v>68</v>
      </c>
      <c r="AL579" t="str">
        <f t="shared" si="27"/>
        <v>Medium</v>
      </c>
      <c r="AM579" t="str">
        <f t="shared" si="28"/>
        <v>Afternoon</v>
      </c>
      <c r="AN579">
        <f t="shared" si="29"/>
        <v>2003</v>
      </c>
    </row>
    <row r="580" spans="1:40" x14ac:dyDescent="0.25">
      <c r="A580">
        <v>154</v>
      </c>
      <c r="B580">
        <v>36</v>
      </c>
      <c r="C580">
        <v>979285</v>
      </c>
      <c r="D580" s="3">
        <v>37972</v>
      </c>
      <c r="E580" t="s">
        <v>71</v>
      </c>
      <c r="F580" t="s">
        <v>38</v>
      </c>
      <c r="G580">
        <v>2000</v>
      </c>
      <c r="H580">
        <v>1313.51</v>
      </c>
      <c r="I580" s="4">
        <v>7000000</v>
      </c>
      <c r="J580">
        <v>600904</v>
      </c>
      <c r="K580" t="s">
        <v>184</v>
      </c>
      <c r="L580" t="s">
        <v>101</v>
      </c>
      <c r="M580" t="s">
        <v>102</v>
      </c>
      <c r="N580" t="s">
        <v>64</v>
      </c>
      <c r="O580" s="4">
        <v>68500</v>
      </c>
      <c r="P580" s="4">
        <v>0</v>
      </c>
      <c r="Q580" s="3">
        <v>42038</v>
      </c>
      <c r="R580" t="s">
        <v>54</v>
      </c>
      <c r="S580" t="s">
        <v>55</v>
      </c>
      <c r="T580" t="s">
        <v>142</v>
      </c>
      <c r="U580" t="s">
        <v>80</v>
      </c>
      <c r="V580" t="s">
        <v>46</v>
      </c>
      <c r="W580" t="s">
        <v>120</v>
      </c>
      <c r="X580">
        <v>9</v>
      </c>
      <c r="Y580">
        <v>1</v>
      </c>
      <c r="Z580" t="s">
        <v>55</v>
      </c>
      <c r="AA580">
        <v>2</v>
      </c>
      <c r="AB580">
        <v>0</v>
      </c>
      <c r="AC580" t="s">
        <v>55</v>
      </c>
      <c r="AD580" s="5">
        <v>2800</v>
      </c>
      <c r="AE580" s="4">
        <v>280</v>
      </c>
      <c r="AF580" s="5">
        <v>280</v>
      </c>
      <c r="AG580" s="4">
        <v>2240</v>
      </c>
      <c r="AH580" t="s">
        <v>143</v>
      </c>
      <c r="AI580" s="6" t="s">
        <v>144</v>
      </c>
      <c r="AJ580">
        <v>2015</v>
      </c>
      <c r="AK580" t="s">
        <v>68</v>
      </c>
      <c r="AL580" t="str">
        <f t="shared" si="27"/>
        <v>High</v>
      </c>
      <c r="AM580" t="str">
        <f t="shared" si="28"/>
        <v>Morning</v>
      </c>
      <c r="AN580">
        <f t="shared" si="29"/>
        <v>2003</v>
      </c>
    </row>
    <row r="581" spans="1:40" x14ac:dyDescent="0.25">
      <c r="A581">
        <v>47</v>
      </c>
      <c r="B581">
        <v>34</v>
      </c>
      <c r="C581">
        <v>218109</v>
      </c>
      <c r="D581" s="3">
        <v>37986</v>
      </c>
      <c r="E581" t="s">
        <v>71</v>
      </c>
      <c r="F581" t="s">
        <v>78</v>
      </c>
      <c r="G581">
        <v>500</v>
      </c>
      <c r="H581">
        <v>1161.31</v>
      </c>
      <c r="I581" s="4">
        <v>0</v>
      </c>
      <c r="J581">
        <v>617527</v>
      </c>
      <c r="K581" t="s">
        <v>184</v>
      </c>
      <c r="L581" t="s">
        <v>62</v>
      </c>
      <c r="M581" t="s">
        <v>102</v>
      </c>
      <c r="N581" t="s">
        <v>53</v>
      </c>
      <c r="O581" s="4">
        <v>64800</v>
      </c>
      <c r="P581" s="4">
        <v>-24300</v>
      </c>
      <c r="Q581" s="3">
        <v>42011</v>
      </c>
      <c r="R581" t="s">
        <v>42</v>
      </c>
      <c r="S581" t="s">
        <v>74</v>
      </c>
      <c r="T581" t="s">
        <v>56</v>
      </c>
      <c r="U581" t="s">
        <v>45</v>
      </c>
      <c r="V581" t="s">
        <v>46</v>
      </c>
      <c r="W581" t="s">
        <v>86</v>
      </c>
      <c r="X581">
        <v>23</v>
      </c>
      <c r="Y581">
        <v>1</v>
      </c>
      <c r="Z581" t="s">
        <v>48</v>
      </c>
      <c r="AA581">
        <v>1</v>
      </c>
      <c r="AB581">
        <v>3</v>
      </c>
      <c r="AC581" t="s">
        <v>55</v>
      </c>
      <c r="AD581" s="5">
        <v>62920</v>
      </c>
      <c r="AE581" s="4">
        <v>11440</v>
      </c>
      <c r="AF581" s="5">
        <v>5720</v>
      </c>
      <c r="AG581" s="4">
        <v>45760</v>
      </c>
      <c r="AH581" t="s">
        <v>76</v>
      </c>
      <c r="AI581" s="6" t="s">
        <v>149</v>
      </c>
      <c r="AJ581">
        <v>2012</v>
      </c>
      <c r="AK581" t="s">
        <v>68</v>
      </c>
      <c r="AL581" t="str">
        <f t="shared" si="27"/>
        <v>Low</v>
      </c>
      <c r="AM581" t="str">
        <f t="shared" si="28"/>
        <v>Evening</v>
      </c>
      <c r="AN581">
        <f t="shared" si="29"/>
        <v>2003</v>
      </c>
    </row>
    <row r="582" spans="1:40" x14ac:dyDescent="0.25">
      <c r="A582">
        <v>161</v>
      </c>
      <c r="B582">
        <v>38</v>
      </c>
      <c r="C582">
        <v>192524</v>
      </c>
      <c r="D582" s="3">
        <v>37988</v>
      </c>
      <c r="E582" t="s">
        <v>71</v>
      </c>
      <c r="F582" t="s">
        <v>61</v>
      </c>
      <c r="G582">
        <v>2000</v>
      </c>
      <c r="H582">
        <v>1133.8499999999999</v>
      </c>
      <c r="I582" s="4">
        <v>0</v>
      </c>
      <c r="J582">
        <v>439870</v>
      </c>
      <c r="K582" t="s">
        <v>185</v>
      </c>
      <c r="L582" t="s">
        <v>62</v>
      </c>
      <c r="M582" t="s">
        <v>96</v>
      </c>
      <c r="N582" t="s">
        <v>113</v>
      </c>
      <c r="O582" s="4">
        <v>60200</v>
      </c>
      <c r="P582" s="4">
        <v>0</v>
      </c>
      <c r="Q582" s="3">
        <v>42007</v>
      </c>
      <c r="R582" t="s">
        <v>65</v>
      </c>
      <c r="S582" t="s">
        <v>74</v>
      </c>
      <c r="T582" t="s">
        <v>89</v>
      </c>
      <c r="U582" t="s">
        <v>45</v>
      </c>
      <c r="V582" t="s">
        <v>93</v>
      </c>
      <c r="W582" t="s">
        <v>86</v>
      </c>
      <c r="X582">
        <v>0</v>
      </c>
      <c r="Y582">
        <v>3</v>
      </c>
      <c r="Z582" t="s">
        <v>48</v>
      </c>
      <c r="AA582">
        <v>2</v>
      </c>
      <c r="AB582">
        <v>2</v>
      </c>
      <c r="AC582" t="s">
        <v>48</v>
      </c>
      <c r="AD582" s="5">
        <v>60480</v>
      </c>
      <c r="AE582" s="4">
        <v>5040</v>
      </c>
      <c r="AF582" s="5">
        <v>15120</v>
      </c>
      <c r="AG582" s="4">
        <v>40320</v>
      </c>
      <c r="AH582" t="s">
        <v>143</v>
      </c>
      <c r="AI582" s="6" t="s">
        <v>151</v>
      </c>
      <c r="AJ582">
        <v>2003</v>
      </c>
      <c r="AK582" t="s">
        <v>68</v>
      </c>
      <c r="AL582" t="str">
        <f t="shared" si="27"/>
        <v>High</v>
      </c>
      <c r="AM582" t="str">
        <f t="shared" si="28"/>
        <v>Night</v>
      </c>
      <c r="AN582">
        <f t="shared" si="29"/>
        <v>2004</v>
      </c>
    </row>
    <row r="583" spans="1:40" x14ac:dyDescent="0.25">
      <c r="A583">
        <v>255</v>
      </c>
      <c r="B583">
        <v>44</v>
      </c>
      <c r="C583">
        <v>903203</v>
      </c>
      <c r="D583" s="3">
        <v>37989</v>
      </c>
      <c r="E583" t="s">
        <v>37</v>
      </c>
      <c r="F583" t="s">
        <v>78</v>
      </c>
      <c r="G583">
        <v>2000</v>
      </c>
      <c r="H583">
        <v>814.96</v>
      </c>
      <c r="I583" s="4">
        <v>6000000</v>
      </c>
      <c r="J583">
        <v>435267</v>
      </c>
      <c r="K583" t="s">
        <v>184</v>
      </c>
      <c r="L583" t="s">
        <v>62</v>
      </c>
      <c r="M583" t="s">
        <v>96</v>
      </c>
      <c r="N583" t="s">
        <v>113</v>
      </c>
      <c r="O583" s="4">
        <v>68500</v>
      </c>
      <c r="P583" s="4">
        <v>0</v>
      </c>
      <c r="Q583" s="3">
        <v>42040</v>
      </c>
      <c r="R583" t="s">
        <v>110</v>
      </c>
      <c r="S583" t="s">
        <v>55</v>
      </c>
      <c r="T583" t="s">
        <v>142</v>
      </c>
      <c r="U583" t="s">
        <v>45</v>
      </c>
      <c r="V583" t="s">
        <v>99</v>
      </c>
      <c r="W583" t="s">
        <v>100</v>
      </c>
      <c r="X583">
        <v>7</v>
      </c>
      <c r="Y583">
        <v>1</v>
      </c>
      <c r="Z583" t="s">
        <v>55</v>
      </c>
      <c r="AA583">
        <v>2</v>
      </c>
      <c r="AB583">
        <v>2</v>
      </c>
      <c r="AC583" t="s">
        <v>68</v>
      </c>
      <c r="AD583" s="5">
        <v>6400</v>
      </c>
      <c r="AE583" s="4">
        <v>640</v>
      </c>
      <c r="AF583" s="5">
        <v>1280</v>
      </c>
      <c r="AG583" s="4">
        <v>4480</v>
      </c>
      <c r="AH583" t="s">
        <v>59</v>
      </c>
      <c r="AI583" s="6" t="s">
        <v>152</v>
      </c>
      <c r="AJ583">
        <v>2005</v>
      </c>
      <c r="AK583" t="s">
        <v>48</v>
      </c>
      <c r="AL583" t="str">
        <f t="shared" si="27"/>
        <v>High</v>
      </c>
      <c r="AM583" t="str">
        <f t="shared" si="28"/>
        <v>Morning</v>
      </c>
      <c r="AN583">
        <f t="shared" si="29"/>
        <v>2004</v>
      </c>
    </row>
    <row r="584" spans="1:40" x14ac:dyDescent="0.25">
      <c r="A584">
        <v>87</v>
      </c>
      <c r="B584">
        <v>27</v>
      </c>
      <c r="C584">
        <v>326289</v>
      </c>
      <c r="D584" s="3">
        <v>37989</v>
      </c>
      <c r="E584" t="s">
        <v>37</v>
      </c>
      <c r="F584" t="s">
        <v>61</v>
      </c>
      <c r="G584">
        <v>500</v>
      </c>
      <c r="H584">
        <v>1048.3900000000001</v>
      </c>
      <c r="I584" s="4">
        <v>0</v>
      </c>
      <c r="J584">
        <v>620962</v>
      </c>
      <c r="K584" t="s">
        <v>184</v>
      </c>
      <c r="L584" t="s">
        <v>101</v>
      </c>
      <c r="M584" t="s">
        <v>115</v>
      </c>
      <c r="N584" t="s">
        <v>64</v>
      </c>
      <c r="O584" s="4">
        <v>0</v>
      </c>
      <c r="P584" s="4">
        <v>0</v>
      </c>
      <c r="Q584" s="3">
        <v>42048</v>
      </c>
      <c r="R584" t="s">
        <v>42</v>
      </c>
      <c r="S584" t="s">
        <v>43</v>
      </c>
      <c r="T584" t="s">
        <v>56</v>
      </c>
      <c r="U584" t="s">
        <v>45</v>
      </c>
      <c r="V584" t="s">
        <v>67</v>
      </c>
      <c r="W584" t="s">
        <v>58</v>
      </c>
      <c r="X584">
        <v>2</v>
      </c>
      <c r="Y584">
        <v>1</v>
      </c>
      <c r="Z584" t="s">
        <v>55</v>
      </c>
      <c r="AA584">
        <v>2</v>
      </c>
      <c r="AB584">
        <v>1</v>
      </c>
      <c r="AC584" t="s">
        <v>48</v>
      </c>
      <c r="AD584" s="5">
        <v>34650</v>
      </c>
      <c r="AE584" s="4">
        <v>6300</v>
      </c>
      <c r="AF584" s="5">
        <v>3150</v>
      </c>
      <c r="AG584" s="4">
        <v>25200</v>
      </c>
      <c r="AH584" t="s">
        <v>104</v>
      </c>
      <c r="AI584" s="6" t="s">
        <v>105</v>
      </c>
      <c r="AJ584">
        <v>1996</v>
      </c>
      <c r="AK584" t="s">
        <v>68</v>
      </c>
      <c r="AL584" t="str">
        <f t="shared" si="27"/>
        <v>Low</v>
      </c>
      <c r="AM584" t="str">
        <f t="shared" si="28"/>
        <v>Night</v>
      </c>
      <c r="AN584">
        <f t="shared" si="29"/>
        <v>2004</v>
      </c>
    </row>
    <row r="585" spans="1:40" x14ac:dyDescent="0.25">
      <c r="A585">
        <v>430</v>
      </c>
      <c r="B585">
        <v>59</v>
      </c>
      <c r="C585">
        <v>691189</v>
      </c>
      <c r="D585" s="3">
        <v>37996</v>
      </c>
      <c r="E585" t="s">
        <v>37</v>
      </c>
      <c r="F585" t="s">
        <v>38</v>
      </c>
      <c r="G585">
        <v>2000</v>
      </c>
      <c r="H585">
        <v>1326.62</v>
      </c>
      <c r="I585" s="4">
        <v>7000000</v>
      </c>
      <c r="J585">
        <v>477310</v>
      </c>
      <c r="K585" t="s">
        <v>185</v>
      </c>
      <c r="L585" t="s">
        <v>39</v>
      </c>
      <c r="M585" t="s">
        <v>92</v>
      </c>
      <c r="N585" t="s">
        <v>64</v>
      </c>
      <c r="O585" s="4">
        <v>0</v>
      </c>
      <c r="P585" s="4">
        <v>0</v>
      </c>
      <c r="Q585" s="3">
        <v>42007</v>
      </c>
      <c r="R585" t="s">
        <v>65</v>
      </c>
      <c r="S585" t="s">
        <v>74</v>
      </c>
      <c r="T585" t="s">
        <v>56</v>
      </c>
      <c r="U585" t="s">
        <v>84</v>
      </c>
      <c r="V585" t="s">
        <v>67</v>
      </c>
      <c r="W585" t="s">
        <v>58</v>
      </c>
      <c r="X585">
        <v>19</v>
      </c>
      <c r="Y585">
        <v>3</v>
      </c>
      <c r="Z585" t="s">
        <v>55</v>
      </c>
      <c r="AA585">
        <v>0</v>
      </c>
      <c r="AB585">
        <v>3</v>
      </c>
      <c r="AC585" t="s">
        <v>48</v>
      </c>
      <c r="AD585" s="5">
        <v>81800</v>
      </c>
      <c r="AE585" s="4">
        <v>16360</v>
      </c>
      <c r="AF585" s="5">
        <v>8180</v>
      </c>
      <c r="AG585" s="4">
        <v>57260</v>
      </c>
      <c r="AH585" t="s">
        <v>87</v>
      </c>
      <c r="AI585" s="6" t="s">
        <v>88</v>
      </c>
      <c r="AJ585">
        <v>1998</v>
      </c>
      <c r="AK585" t="s">
        <v>68</v>
      </c>
      <c r="AL585" t="str">
        <f t="shared" si="27"/>
        <v>High</v>
      </c>
      <c r="AM585" t="str">
        <f t="shared" si="28"/>
        <v>Evening</v>
      </c>
      <c r="AN585">
        <f t="shared" si="29"/>
        <v>2004</v>
      </c>
    </row>
    <row r="586" spans="1:40" x14ac:dyDescent="0.25">
      <c r="A586">
        <v>428</v>
      </c>
      <c r="B586">
        <v>54</v>
      </c>
      <c r="C586">
        <v>492745</v>
      </c>
      <c r="D586" s="3">
        <v>38021</v>
      </c>
      <c r="E586" t="s">
        <v>51</v>
      </c>
      <c r="F586" t="s">
        <v>61</v>
      </c>
      <c r="G586">
        <v>2000</v>
      </c>
      <c r="H586">
        <v>1506.21</v>
      </c>
      <c r="I586" s="4">
        <v>0</v>
      </c>
      <c r="J586">
        <v>453407</v>
      </c>
      <c r="K586" t="s">
        <v>185</v>
      </c>
      <c r="L586" t="s">
        <v>101</v>
      </c>
      <c r="M586" t="s">
        <v>115</v>
      </c>
      <c r="N586" t="s">
        <v>73</v>
      </c>
      <c r="O586" s="4">
        <v>0</v>
      </c>
      <c r="P586" s="4">
        <v>-24400</v>
      </c>
      <c r="Q586" s="3">
        <v>42026</v>
      </c>
      <c r="R586" t="s">
        <v>65</v>
      </c>
      <c r="S586" t="s">
        <v>43</v>
      </c>
      <c r="T586" t="s">
        <v>56</v>
      </c>
      <c r="U586" t="s">
        <v>84</v>
      </c>
      <c r="V586" t="s">
        <v>67</v>
      </c>
      <c r="W586" t="s">
        <v>58</v>
      </c>
      <c r="X586">
        <v>16</v>
      </c>
      <c r="Y586">
        <v>3</v>
      </c>
      <c r="Z586" t="s">
        <v>68</v>
      </c>
      <c r="AA586">
        <v>1</v>
      </c>
      <c r="AB586">
        <v>0</v>
      </c>
      <c r="AC586" t="s">
        <v>55</v>
      </c>
      <c r="AD586" s="5">
        <v>76560</v>
      </c>
      <c r="AE586" s="4">
        <v>12760</v>
      </c>
      <c r="AF586" s="5">
        <v>6380</v>
      </c>
      <c r="AG586" s="4">
        <v>57420</v>
      </c>
      <c r="AH586" t="s">
        <v>87</v>
      </c>
      <c r="AI586" s="6" t="s">
        <v>153</v>
      </c>
      <c r="AJ586">
        <v>2009</v>
      </c>
      <c r="AK586" t="s">
        <v>68</v>
      </c>
      <c r="AL586" t="str">
        <f t="shared" si="27"/>
        <v>High</v>
      </c>
      <c r="AM586" t="str">
        <f t="shared" si="28"/>
        <v>Afternoon</v>
      </c>
      <c r="AN586">
        <f t="shared" si="29"/>
        <v>2004</v>
      </c>
    </row>
    <row r="587" spans="1:40" x14ac:dyDescent="0.25">
      <c r="A587">
        <v>252</v>
      </c>
      <c r="B587">
        <v>39</v>
      </c>
      <c r="C587">
        <v>261905</v>
      </c>
      <c r="D587" s="3">
        <v>38045</v>
      </c>
      <c r="E587" t="s">
        <v>71</v>
      </c>
      <c r="F587" t="s">
        <v>78</v>
      </c>
      <c r="G587">
        <v>500</v>
      </c>
      <c r="H587">
        <v>1312.22</v>
      </c>
      <c r="I587" s="4">
        <v>9000000</v>
      </c>
      <c r="J587">
        <v>609949</v>
      </c>
      <c r="K587" t="s">
        <v>185</v>
      </c>
      <c r="L587" t="s">
        <v>106</v>
      </c>
      <c r="M587" t="s">
        <v>115</v>
      </c>
      <c r="N587" t="s">
        <v>53</v>
      </c>
      <c r="O587" s="4">
        <v>0</v>
      </c>
      <c r="P587" s="4">
        <v>-33300</v>
      </c>
      <c r="Q587" s="3">
        <v>42056</v>
      </c>
      <c r="R587" t="s">
        <v>65</v>
      </c>
      <c r="S587" t="s">
        <v>74</v>
      </c>
      <c r="T587" t="s">
        <v>56</v>
      </c>
      <c r="U587" t="s">
        <v>98</v>
      </c>
      <c r="V587" t="s">
        <v>99</v>
      </c>
      <c r="W587" t="s">
        <v>58</v>
      </c>
      <c r="X587">
        <v>15</v>
      </c>
      <c r="Y587">
        <v>3</v>
      </c>
      <c r="Z587" t="s">
        <v>55</v>
      </c>
      <c r="AA587">
        <v>0</v>
      </c>
      <c r="AB587">
        <v>3</v>
      </c>
      <c r="AC587" t="s">
        <v>68</v>
      </c>
      <c r="AD587" s="5">
        <v>59400</v>
      </c>
      <c r="AE587" s="4">
        <v>11880</v>
      </c>
      <c r="AF587" s="5">
        <v>5940</v>
      </c>
      <c r="AG587" s="4">
        <v>41580</v>
      </c>
      <c r="AH587" t="s">
        <v>136</v>
      </c>
      <c r="AI587" s="6" t="s">
        <v>155</v>
      </c>
      <c r="AJ587">
        <v>2010</v>
      </c>
      <c r="AK587" t="s">
        <v>48</v>
      </c>
      <c r="AL587" t="str">
        <f t="shared" si="27"/>
        <v>Low</v>
      </c>
      <c r="AM587" t="str">
        <f t="shared" si="28"/>
        <v>Afternoon</v>
      </c>
      <c r="AN587">
        <f t="shared" si="29"/>
        <v>2004</v>
      </c>
    </row>
    <row r="588" spans="1:40" x14ac:dyDescent="0.25">
      <c r="A588">
        <v>222</v>
      </c>
      <c r="B588">
        <v>39</v>
      </c>
      <c r="C588">
        <v>378588</v>
      </c>
      <c r="D588" s="3">
        <v>38046</v>
      </c>
      <c r="E588" t="s">
        <v>37</v>
      </c>
      <c r="F588" t="s">
        <v>78</v>
      </c>
      <c r="G588">
        <v>500</v>
      </c>
      <c r="H588">
        <v>1757.87</v>
      </c>
      <c r="I588" s="4">
        <v>0</v>
      </c>
      <c r="J588">
        <v>458993</v>
      </c>
      <c r="K588" t="s">
        <v>185</v>
      </c>
      <c r="L588" t="s">
        <v>106</v>
      </c>
      <c r="M588" t="s">
        <v>115</v>
      </c>
      <c r="N588" t="s">
        <v>113</v>
      </c>
      <c r="O588" s="4">
        <v>71400</v>
      </c>
      <c r="P588" s="4">
        <v>0</v>
      </c>
      <c r="Q588" s="3">
        <v>42021</v>
      </c>
      <c r="R588" t="s">
        <v>65</v>
      </c>
      <c r="S588" t="s">
        <v>66</v>
      </c>
      <c r="T588" t="s">
        <v>44</v>
      </c>
      <c r="U588" t="s">
        <v>98</v>
      </c>
      <c r="V588" t="s">
        <v>46</v>
      </c>
      <c r="W588" t="s">
        <v>120</v>
      </c>
      <c r="X588">
        <v>9</v>
      </c>
      <c r="Y588">
        <v>3</v>
      </c>
      <c r="Z588" t="s">
        <v>48</v>
      </c>
      <c r="AA588">
        <v>2</v>
      </c>
      <c r="AB588">
        <v>1</v>
      </c>
      <c r="AC588" t="s">
        <v>55</v>
      </c>
      <c r="AD588" s="5">
        <v>55000</v>
      </c>
      <c r="AE588" s="4">
        <v>5000</v>
      </c>
      <c r="AF588" s="5">
        <v>10000</v>
      </c>
      <c r="AG588" s="4">
        <v>40000</v>
      </c>
      <c r="AH588" t="s">
        <v>49</v>
      </c>
      <c r="AI588" s="6">
        <v>93</v>
      </c>
      <c r="AJ588">
        <v>1996</v>
      </c>
      <c r="AK588" t="s">
        <v>48</v>
      </c>
      <c r="AL588" t="str">
        <f t="shared" si="27"/>
        <v>Low</v>
      </c>
      <c r="AM588" t="str">
        <f t="shared" si="28"/>
        <v>Morning</v>
      </c>
      <c r="AN588">
        <f t="shared" si="29"/>
        <v>2004</v>
      </c>
    </row>
    <row r="589" spans="1:40" x14ac:dyDescent="0.25">
      <c r="A589">
        <v>163</v>
      </c>
      <c r="B589">
        <v>37</v>
      </c>
      <c r="C589">
        <v>812989</v>
      </c>
      <c r="D589" s="3">
        <v>38052</v>
      </c>
      <c r="E589" t="s">
        <v>51</v>
      </c>
      <c r="F589" t="s">
        <v>38</v>
      </c>
      <c r="G589">
        <v>500</v>
      </c>
      <c r="H589">
        <v>1178.95</v>
      </c>
      <c r="I589" s="4">
        <v>6000000</v>
      </c>
      <c r="J589">
        <v>441370</v>
      </c>
      <c r="K589" t="s">
        <v>184</v>
      </c>
      <c r="L589" t="s">
        <v>123</v>
      </c>
      <c r="M589" t="s">
        <v>96</v>
      </c>
      <c r="N589" t="s">
        <v>64</v>
      </c>
      <c r="O589" s="4">
        <v>0</v>
      </c>
      <c r="P589" s="4">
        <v>-67300</v>
      </c>
      <c r="Q589" s="3">
        <v>42020</v>
      </c>
      <c r="R589" t="s">
        <v>42</v>
      </c>
      <c r="S589" t="s">
        <v>66</v>
      </c>
      <c r="T589" t="s">
        <v>89</v>
      </c>
      <c r="U589" t="s">
        <v>84</v>
      </c>
      <c r="V589" t="s">
        <v>67</v>
      </c>
      <c r="W589" t="s">
        <v>86</v>
      </c>
      <c r="X589">
        <v>20</v>
      </c>
      <c r="Y589">
        <v>1</v>
      </c>
      <c r="Z589" t="s">
        <v>48</v>
      </c>
      <c r="AA589">
        <v>2</v>
      </c>
      <c r="AB589">
        <v>3</v>
      </c>
      <c r="AC589" t="s">
        <v>48</v>
      </c>
      <c r="AD589" s="5">
        <v>49400</v>
      </c>
      <c r="AE589" s="4">
        <v>4940</v>
      </c>
      <c r="AF589" s="5">
        <v>9880</v>
      </c>
      <c r="AG589" s="4">
        <v>34580</v>
      </c>
      <c r="AH589" t="s">
        <v>136</v>
      </c>
      <c r="AI589" s="6" t="s">
        <v>137</v>
      </c>
      <c r="AJ589">
        <v>2005</v>
      </c>
      <c r="AK589" t="s">
        <v>68</v>
      </c>
      <c r="AL589" t="str">
        <f t="shared" si="27"/>
        <v>Low</v>
      </c>
      <c r="AM589" t="str">
        <f t="shared" si="28"/>
        <v>Evening</v>
      </c>
      <c r="AN589">
        <f t="shared" si="29"/>
        <v>2004</v>
      </c>
    </row>
    <row r="590" spans="1:40" x14ac:dyDescent="0.25">
      <c r="A590">
        <v>85</v>
      </c>
      <c r="B590">
        <v>31</v>
      </c>
      <c r="C590">
        <v>873384</v>
      </c>
      <c r="D590" s="3">
        <v>38056</v>
      </c>
      <c r="E590" t="s">
        <v>71</v>
      </c>
      <c r="F590" t="s">
        <v>38</v>
      </c>
      <c r="G590">
        <v>2000</v>
      </c>
      <c r="H590">
        <v>1234.69</v>
      </c>
      <c r="I590" s="4">
        <v>9000000</v>
      </c>
      <c r="J590">
        <v>613471</v>
      </c>
      <c r="K590" t="s">
        <v>184</v>
      </c>
      <c r="L590" t="s">
        <v>39</v>
      </c>
      <c r="M590" t="s">
        <v>83</v>
      </c>
      <c r="N590" t="s">
        <v>41</v>
      </c>
      <c r="O590" s="4">
        <v>0</v>
      </c>
      <c r="P590" s="4">
        <v>0</v>
      </c>
      <c r="Q590" s="3">
        <v>42041</v>
      </c>
      <c r="R590" t="s">
        <v>65</v>
      </c>
      <c r="S590" t="s">
        <v>74</v>
      </c>
      <c r="T590" t="s">
        <v>44</v>
      </c>
      <c r="U590" t="s">
        <v>98</v>
      </c>
      <c r="V590" t="s">
        <v>93</v>
      </c>
      <c r="W590" t="s">
        <v>75</v>
      </c>
      <c r="X590">
        <v>1</v>
      </c>
      <c r="Y590">
        <v>2</v>
      </c>
      <c r="Z590" t="s">
        <v>68</v>
      </c>
      <c r="AA590">
        <v>2</v>
      </c>
      <c r="AB590">
        <v>1</v>
      </c>
      <c r="AC590" t="s">
        <v>55</v>
      </c>
      <c r="AD590" s="5">
        <v>74400</v>
      </c>
      <c r="AE590" s="4">
        <v>14880</v>
      </c>
      <c r="AF590" s="5">
        <v>7440</v>
      </c>
      <c r="AG590" s="4">
        <v>52080</v>
      </c>
      <c r="AH590" t="s">
        <v>132</v>
      </c>
      <c r="AI590" s="6" t="s">
        <v>138</v>
      </c>
      <c r="AJ590">
        <v>2003</v>
      </c>
      <c r="AK590" t="s">
        <v>48</v>
      </c>
      <c r="AL590" t="str">
        <f t="shared" si="27"/>
        <v>High</v>
      </c>
      <c r="AM590" t="str">
        <f t="shared" si="28"/>
        <v>Night</v>
      </c>
      <c r="AN590">
        <f t="shared" si="29"/>
        <v>2004</v>
      </c>
    </row>
    <row r="591" spans="1:40" x14ac:dyDescent="0.25">
      <c r="A591">
        <v>287</v>
      </c>
      <c r="B591">
        <v>41</v>
      </c>
      <c r="C591">
        <v>456604</v>
      </c>
      <c r="D591" s="3">
        <v>38075</v>
      </c>
      <c r="E591" t="s">
        <v>71</v>
      </c>
      <c r="F591" t="s">
        <v>78</v>
      </c>
      <c r="G591">
        <v>2000</v>
      </c>
      <c r="H591">
        <v>968.74</v>
      </c>
      <c r="I591" s="4">
        <v>0</v>
      </c>
      <c r="J591">
        <v>477519</v>
      </c>
      <c r="K591" t="s">
        <v>185</v>
      </c>
      <c r="L591" t="s">
        <v>101</v>
      </c>
      <c r="M591" t="s">
        <v>115</v>
      </c>
      <c r="N591" t="s">
        <v>97</v>
      </c>
      <c r="O591" s="4">
        <v>0</v>
      </c>
      <c r="P591" s="4">
        <v>-49000</v>
      </c>
      <c r="Q591" s="3">
        <v>42023</v>
      </c>
      <c r="R591" t="s">
        <v>54</v>
      </c>
      <c r="S591" t="s">
        <v>55</v>
      </c>
      <c r="T591" t="s">
        <v>142</v>
      </c>
      <c r="U591" t="s">
        <v>80</v>
      </c>
      <c r="V591" t="s">
        <v>46</v>
      </c>
      <c r="W591" t="s">
        <v>120</v>
      </c>
      <c r="X591">
        <v>9</v>
      </c>
      <c r="Y591">
        <v>1</v>
      </c>
      <c r="Z591" t="s">
        <v>55</v>
      </c>
      <c r="AA591">
        <v>2</v>
      </c>
      <c r="AB591">
        <v>3</v>
      </c>
      <c r="AC591" t="s">
        <v>55</v>
      </c>
      <c r="AD591" s="5">
        <v>5170</v>
      </c>
      <c r="AE591" s="4">
        <v>470</v>
      </c>
      <c r="AF591" s="5">
        <v>940</v>
      </c>
      <c r="AG591" s="4">
        <v>3760</v>
      </c>
      <c r="AH591" t="s">
        <v>118</v>
      </c>
      <c r="AI591" s="6" t="s">
        <v>154</v>
      </c>
      <c r="AJ591">
        <v>2001</v>
      </c>
      <c r="AK591" t="s">
        <v>68</v>
      </c>
      <c r="AL591" t="str">
        <f t="shared" si="27"/>
        <v>High</v>
      </c>
      <c r="AM591" t="str">
        <f t="shared" si="28"/>
        <v>Morning</v>
      </c>
      <c r="AN591">
        <f t="shared" si="29"/>
        <v>2004</v>
      </c>
    </row>
    <row r="592" spans="1:40" x14ac:dyDescent="0.25">
      <c r="A592">
        <v>192</v>
      </c>
      <c r="B592">
        <v>40</v>
      </c>
      <c r="C592">
        <v>175177</v>
      </c>
      <c r="D592" s="3">
        <v>38092</v>
      </c>
      <c r="E592" t="s">
        <v>71</v>
      </c>
      <c r="F592" t="s">
        <v>61</v>
      </c>
      <c r="G592">
        <v>1000</v>
      </c>
      <c r="H592">
        <v>1405.99</v>
      </c>
      <c r="I592" s="4">
        <v>0</v>
      </c>
      <c r="J592">
        <v>472895</v>
      </c>
      <c r="K592" t="s">
        <v>184</v>
      </c>
      <c r="L592" t="s">
        <v>79</v>
      </c>
      <c r="M592" t="s">
        <v>63</v>
      </c>
      <c r="N592" t="s">
        <v>97</v>
      </c>
      <c r="O592" s="4">
        <v>0</v>
      </c>
      <c r="P592" s="4">
        <v>0</v>
      </c>
      <c r="Q592" s="3">
        <v>42064</v>
      </c>
      <c r="R592" t="s">
        <v>65</v>
      </c>
      <c r="S592" t="s">
        <v>43</v>
      </c>
      <c r="T592" t="s">
        <v>56</v>
      </c>
      <c r="U592" t="s">
        <v>109</v>
      </c>
      <c r="V592" t="s">
        <v>57</v>
      </c>
      <c r="W592" t="s">
        <v>86</v>
      </c>
      <c r="X592">
        <v>18</v>
      </c>
      <c r="Y592">
        <v>3</v>
      </c>
      <c r="Z592" t="s">
        <v>48</v>
      </c>
      <c r="AA592">
        <v>1</v>
      </c>
      <c r="AB592">
        <v>0</v>
      </c>
      <c r="AC592" t="s">
        <v>48</v>
      </c>
      <c r="AD592" s="5">
        <v>42930</v>
      </c>
      <c r="AE592" s="4">
        <v>9540</v>
      </c>
      <c r="AF592" s="5">
        <v>4770</v>
      </c>
      <c r="AG592" s="4">
        <v>28620</v>
      </c>
      <c r="AH592" t="s">
        <v>132</v>
      </c>
      <c r="AI592" s="6" t="s">
        <v>148</v>
      </c>
      <c r="AJ592">
        <v>2005</v>
      </c>
      <c r="AK592" t="s">
        <v>68</v>
      </c>
      <c r="AL592" t="str">
        <f t="shared" si="27"/>
        <v>Medium</v>
      </c>
      <c r="AM592" t="str">
        <f t="shared" si="28"/>
        <v>Evening</v>
      </c>
      <c r="AN592">
        <f t="shared" si="29"/>
        <v>2004</v>
      </c>
    </row>
    <row r="593" spans="1:40" x14ac:dyDescent="0.25">
      <c r="A593">
        <v>253</v>
      </c>
      <c r="B593">
        <v>41</v>
      </c>
      <c r="C593">
        <v>228403</v>
      </c>
      <c r="D593" s="3">
        <v>38097</v>
      </c>
      <c r="E593" t="s">
        <v>51</v>
      </c>
      <c r="F593" t="s">
        <v>61</v>
      </c>
      <c r="G593">
        <v>1000</v>
      </c>
      <c r="H593">
        <v>1435.09</v>
      </c>
      <c r="I593" s="4">
        <v>0</v>
      </c>
      <c r="J593">
        <v>471519</v>
      </c>
      <c r="K593" t="s">
        <v>184</v>
      </c>
      <c r="L593" t="s">
        <v>112</v>
      </c>
      <c r="M593" t="s">
        <v>52</v>
      </c>
      <c r="N593" t="s">
        <v>113</v>
      </c>
      <c r="O593" s="4">
        <v>36600</v>
      </c>
      <c r="P593" s="4">
        <v>0</v>
      </c>
      <c r="Q593" s="3">
        <v>42015</v>
      </c>
      <c r="R593" t="s">
        <v>42</v>
      </c>
      <c r="S593" t="s">
        <v>66</v>
      </c>
      <c r="T593" t="s">
        <v>89</v>
      </c>
      <c r="U593" t="s">
        <v>45</v>
      </c>
      <c r="V593" t="s">
        <v>46</v>
      </c>
      <c r="W593" t="s">
        <v>120</v>
      </c>
      <c r="X593">
        <v>17</v>
      </c>
      <c r="Y593">
        <v>1</v>
      </c>
      <c r="Z593" t="s">
        <v>68</v>
      </c>
      <c r="AA593">
        <v>2</v>
      </c>
      <c r="AB593">
        <v>0</v>
      </c>
      <c r="AC593" t="s">
        <v>55</v>
      </c>
      <c r="AD593" s="5">
        <v>56610</v>
      </c>
      <c r="AE593" s="4">
        <v>6290</v>
      </c>
      <c r="AF593" s="5">
        <v>6290</v>
      </c>
      <c r="AG593" s="4">
        <v>44030</v>
      </c>
      <c r="AH593" t="s">
        <v>76</v>
      </c>
      <c r="AI593" s="6" t="s">
        <v>77</v>
      </c>
      <c r="AJ593">
        <v>1995</v>
      </c>
      <c r="AK593" t="s">
        <v>68</v>
      </c>
      <c r="AL593" t="str">
        <f t="shared" si="27"/>
        <v>Medium</v>
      </c>
      <c r="AM593" t="str">
        <f t="shared" si="28"/>
        <v>Afternoon</v>
      </c>
      <c r="AN593">
        <f t="shared" si="29"/>
        <v>2004</v>
      </c>
    </row>
    <row r="594" spans="1:40" x14ac:dyDescent="0.25">
      <c r="A594">
        <v>194</v>
      </c>
      <c r="B594">
        <v>34</v>
      </c>
      <c r="C594">
        <v>445694</v>
      </c>
      <c r="D594" s="3">
        <v>38131</v>
      </c>
      <c r="E594" t="s">
        <v>71</v>
      </c>
      <c r="F594" t="s">
        <v>38</v>
      </c>
      <c r="G594">
        <v>1000</v>
      </c>
      <c r="H594">
        <v>1193.45</v>
      </c>
      <c r="I594" s="4">
        <v>0</v>
      </c>
      <c r="J594">
        <v>464743</v>
      </c>
      <c r="K594" t="s">
        <v>185</v>
      </c>
      <c r="L594" t="s">
        <v>123</v>
      </c>
      <c r="M594" t="s">
        <v>92</v>
      </c>
      <c r="N594" t="s">
        <v>113</v>
      </c>
      <c r="O594" s="4">
        <v>0</v>
      </c>
      <c r="P594" s="4">
        <v>0</v>
      </c>
      <c r="Q594" s="3">
        <v>42028</v>
      </c>
      <c r="R594" t="s">
        <v>42</v>
      </c>
      <c r="S594" t="s">
        <v>66</v>
      </c>
      <c r="T594" t="s">
        <v>89</v>
      </c>
      <c r="U594" t="s">
        <v>109</v>
      </c>
      <c r="V594" t="s">
        <v>93</v>
      </c>
      <c r="W594" t="s">
        <v>103</v>
      </c>
      <c r="X594">
        <v>11</v>
      </c>
      <c r="Y594">
        <v>1</v>
      </c>
      <c r="Z594" t="s">
        <v>55</v>
      </c>
      <c r="AA594">
        <v>2</v>
      </c>
      <c r="AB594">
        <v>1</v>
      </c>
      <c r="AC594" t="s">
        <v>48</v>
      </c>
      <c r="AD594" s="5">
        <v>58800</v>
      </c>
      <c r="AE594" s="4">
        <v>11760</v>
      </c>
      <c r="AF594" s="5">
        <v>5880</v>
      </c>
      <c r="AG594" s="4">
        <v>41160</v>
      </c>
      <c r="AH594" t="s">
        <v>87</v>
      </c>
      <c r="AI594" s="6" t="s">
        <v>88</v>
      </c>
      <c r="AJ594">
        <v>1997</v>
      </c>
      <c r="AK594" t="s">
        <v>68</v>
      </c>
      <c r="AL594" t="str">
        <f t="shared" si="27"/>
        <v>Medium</v>
      </c>
      <c r="AM594" t="str">
        <f t="shared" si="28"/>
        <v>Morning</v>
      </c>
      <c r="AN594">
        <f t="shared" si="29"/>
        <v>2004</v>
      </c>
    </row>
    <row r="595" spans="1:40" x14ac:dyDescent="0.25">
      <c r="A595">
        <v>289</v>
      </c>
      <c r="B595">
        <v>46</v>
      </c>
      <c r="C595">
        <v>858060</v>
      </c>
      <c r="D595" s="3">
        <v>38138</v>
      </c>
      <c r="E595" t="s">
        <v>71</v>
      </c>
      <c r="F595" t="s">
        <v>38</v>
      </c>
      <c r="G595">
        <v>2000</v>
      </c>
      <c r="H595">
        <v>1209.07</v>
      </c>
      <c r="I595" s="4">
        <v>0</v>
      </c>
      <c r="J595">
        <v>604138</v>
      </c>
      <c r="K595" t="s">
        <v>185</v>
      </c>
      <c r="L595" t="s">
        <v>123</v>
      </c>
      <c r="M595" t="s">
        <v>72</v>
      </c>
      <c r="N595" t="s">
        <v>73</v>
      </c>
      <c r="O595" s="4">
        <v>0</v>
      </c>
      <c r="P595" s="4">
        <v>0</v>
      </c>
      <c r="Q595" s="3">
        <v>42063</v>
      </c>
      <c r="R595" t="s">
        <v>42</v>
      </c>
      <c r="S595" t="s">
        <v>66</v>
      </c>
      <c r="T595" t="s">
        <v>56</v>
      </c>
      <c r="U595" t="s">
        <v>109</v>
      </c>
      <c r="V595" t="s">
        <v>99</v>
      </c>
      <c r="W595" t="s">
        <v>75</v>
      </c>
      <c r="X595">
        <v>18</v>
      </c>
      <c r="Y595">
        <v>1</v>
      </c>
      <c r="Z595" t="s">
        <v>48</v>
      </c>
      <c r="AA595">
        <v>0</v>
      </c>
      <c r="AB595">
        <v>1</v>
      </c>
      <c r="AC595" t="s">
        <v>48</v>
      </c>
      <c r="AD595" s="5">
        <v>56430</v>
      </c>
      <c r="AE595" s="4">
        <v>6270</v>
      </c>
      <c r="AF595" s="5">
        <v>6270</v>
      </c>
      <c r="AG595" s="4">
        <v>43890</v>
      </c>
      <c r="AH595" t="s">
        <v>132</v>
      </c>
      <c r="AI595" s="6" t="s">
        <v>133</v>
      </c>
      <c r="AJ595">
        <v>1995</v>
      </c>
      <c r="AK595" t="s">
        <v>48</v>
      </c>
      <c r="AL595" t="str">
        <f t="shared" si="27"/>
        <v>High</v>
      </c>
      <c r="AM595" t="str">
        <f t="shared" si="28"/>
        <v>Evening</v>
      </c>
      <c r="AN595">
        <f t="shared" si="29"/>
        <v>2004</v>
      </c>
    </row>
    <row r="596" spans="1:40" x14ac:dyDescent="0.25">
      <c r="A596">
        <v>65</v>
      </c>
      <c r="B596">
        <v>29</v>
      </c>
      <c r="C596">
        <v>133889</v>
      </c>
      <c r="D596" s="3">
        <v>38152</v>
      </c>
      <c r="E596" t="s">
        <v>37</v>
      </c>
      <c r="F596" t="s">
        <v>38</v>
      </c>
      <c r="G596">
        <v>2000</v>
      </c>
      <c r="H596">
        <v>1441.6</v>
      </c>
      <c r="I596" s="4">
        <v>5000000</v>
      </c>
      <c r="J596">
        <v>472223</v>
      </c>
      <c r="K596" t="s">
        <v>184</v>
      </c>
      <c r="L596" t="s">
        <v>39</v>
      </c>
      <c r="M596" t="s">
        <v>63</v>
      </c>
      <c r="N596" t="s">
        <v>64</v>
      </c>
      <c r="O596" s="4">
        <v>0</v>
      </c>
      <c r="P596" s="4">
        <v>0</v>
      </c>
      <c r="Q596" s="3">
        <v>42016</v>
      </c>
      <c r="R596" t="s">
        <v>65</v>
      </c>
      <c r="S596" t="s">
        <v>66</v>
      </c>
      <c r="T596" t="s">
        <v>56</v>
      </c>
      <c r="U596" t="s">
        <v>98</v>
      </c>
      <c r="V596" t="s">
        <v>99</v>
      </c>
      <c r="W596" t="s">
        <v>47</v>
      </c>
      <c r="X596">
        <v>21</v>
      </c>
      <c r="Y596">
        <v>3</v>
      </c>
      <c r="Z596" t="s">
        <v>48</v>
      </c>
      <c r="AA596">
        <v>0</v>
      </c>
      <c r="AB596">
        <v>0</v>
      </c>
      <c r="AC596" t="s">
        <v>55</v>
      </c>
      <c r="AD596" s="5">
        <v>62900</v>
      </c>
      <c r="AE596" s="4">
        <v>6290</v>
      </c>
      <c r="AF596" s="5">
        <v>12580</v>
      </c>
      <c r="AG596" s="4">
        <v>44030</v>
      </c>
      <c r="AH596" t="s">
        <v>136</v>
      </c>
      <c r="AI596" s="6" t="s">
        <v>155</v>
      </c>
      <c r="AJ596">
        <v>1998</v>
      </c>
      <c r="AK596" t="s">
        <v>68</v>
      </c>
      <c r="AL596" t="str">
        <f t="shared" si="27"/>
        <v>High</v>
      </c>
      <c r="AM596" t="str">
        <f t="shared" si="28"/>
        <v>Evening</v>
      </c>
      <c r="AN596">
        <f t="shared" si="29"/>
        <v>2004</v>
      </c>
    </row>
    <row r="597" spans="1:40" x14ac:dyDescent="0.25">
      <c r="A597">
        <v>215</v>
      </c>
      <c r="B597">
        <v>35</v>
      </c>
      <c r="C597">
        <v>330119</v>
      </c>
      <c r="D597" s="3">
        <v>38153</v>
      </c>
      <c r="E597" t="s">
        <v>71</v>
      </c>
      <c r="F597" t="s">
        <v>78</v>
      </c>
      <c r="G597">
        <v>1000</v>
      </c>
      <c r="H597">
        <v>1125.4000000000001</v>
      </c>
      <c r="I597" s="4">
        <v>0</v>
      </c>
      <c r="J597">
        <v>606144</v>
      </c>
      <c r="K597" t="s">
        <v>185</v>
      </c>
      <c r="L597" t="s">
        <v>101</v>
      </c>
      <c r="M597" t="s">
        <v>131</v>
      </c>
      <c r="N597" t="s">
        <v>41</v>
      </c>
      <c r="O597" s="4">
        <v>40000</v>
      </c>
      <c r="P597" s="4">
        <v>-43400</v>
      </c>
      <c r="Q597" s="3">
        <v>42019</v>
      </c>
      <c r="R597" t="s">
        <v>54</v>
      </c>
      <c r="S597" t="s">
        <v>55</v>
      </c>
      <c r="T597" t="s">
        <v>142</v>
      </c>
      <c r="U597" t="s">
        <v>80</v>
      </c>
      <c r="V597" t="s">
        <v>93</v>
      </c>
      <c r="W597" t="s">
        <v>47</v>
      </c>
      <c r="X597">
        <v>6</v>
      </c>
      <c r="Y597">
        <v>1</v>
      </c>
      <c r="Z597" t="s">
        <v>55</v>
      </c>
      <c r="AA597">
        <v>2</v>
      </c>
      <c r="AB597">
        <v>1</v>
      </c>
      <c r="AC597" t="s">
        <v>68</v>
      </c>
      <c r="AD597" s="5">
        <v>2640</v>
      </c>
      <c r="AE597" s="4">
        <v>220</v>
      </c>
      <c r="AF597" s="5">
        <v>440</v>
      </c>
      <c r="AG597" s="4">
        <v>1980</v>
      </c>
      <c r="AH597" t="s">
        <v>136</v>
      </c>
      <c r="AI597" s="6" t="s">
        <v>137</v>
      </c>
      <c r="AJ597">
        <v>2001</v>
      </c>
      <c r="AK597" t="s">
        <v>68</v>
      </c>
      <c r="AL597" t="str">
        <f t="shared" si="27"/>
        <v>Medium</v>
      </c>
      <c r="AM597" t="str">
        <f t="shared" si="28"/>
        <v>Morning</v>
      </c>
      <c r="AN597">
        <f t="shared" si="29"/>
        <v>2004</v>
      </c>
    </row>
    <row r="598" spans="1:40" x14ac:dyDescent="0.25">
      <c r="A598">
        <v>313</v>
      </c>
      <c r="B598">
        <v>50</v>
      </c>
      <c r="C598">
        <v>116645</v>
      </c>
      <c r="D598" s="3">
        <v>38168</v>
      </c>
      <c r="E598" t="s">
        <v>37</v>
      </c>
      <c r="F598" t="s">
        <v>61</v>
      </c>
      <c r="G598">
        <v>2000</v>
      </c>
      <c r="H598">
        <v>1255.6199999999999</v>
      </c>
      <c r="I598" s="4">
        <v>0</v>
      </c>
      <c r="J598">
        <v>603882</v>
      </c>
      <c r="K598" t="s">
        <v>185</v>
      </c>
      <c r="L598" t="s">
        <v>39</v>
      </c>
      <c r="M598" t="s">
        <v>72</v>
      </c>
      <c r="N598" t="s">
        <v>73</v>
      </c>
      <c r="O598" s="4">
        <v>0</v>
      </c>
      <c r="P598" s="4">
        <v>0</v>
      </c>
      <c r="Q598" s="3">
        <v>42037</v>
      </c>
      <c r="R598" t="s">
        <v>65</v>
      </c>
      <c r="S598" t="s">
        <v>43</v>
      </c>
      <c r="T598" t="s">
        <v>44</v>
      </c>
      <c r="U598" t="s">
        <v>98</v>
      </c>
      <c r="V598" t="s">
        <v>37</v>
      </c>
      <c r="W598" t="s">
        <v>120</v>
      </c>
      <c r="X598">
        <v>18</v>
      </c>
      <c r="Y598">
        <v>3</v>
      </c>
      <c r="Z598" t="s">
        <v>48</v>
      </c>
      <c r="AA598">
        <v>2</v>
      </c>
      <c r="AB598">
        <v>1</v>
      </c>
      <c r="AC598" t="s">
        <v>48</v>
      </c>
      <c r="AD598" s="5">
        <v>69000</v>
      </c>
      <c r="AE598" s="4">
        <v>13800</v>
      </c>
      <c r="AF598" s="5">
        <v>6900</v>
      </c>
      <c r="AG598" s="4">
        <v>48300</v>
      </c>
      <c r="AH598" t="s">
        <v>104</v>
      </c>
      <c r="AI598" s="6" t="s">
        <v>105</v>
      </c>
      <c r="AJ598">
        <v>1995</v>
      </c>
      <c r="AK598" t="s">
        <v>48</v>
      </c>
      <c r="AL598" t="str">
        <f t="shared" si="27"/>
        <v>High</v>
      </c>
      <c r="AM598" t="str">
        <f t="shared" si="28"/>
        <v>Evening</v>
      </c>
      <c r="AN598">
        <f t="shared" si="29"/>
        <v>2004</v>
      </c>
    </row>
    <row r="599" spans="1:40" x14ac:dyDescent="0.25">
      <c r="A599">
        <v>254</v>
      </c>
      <c r="B599">
        <v>46</v>
      </c>
      <c r="C599">
        <v>871432</v>
      </c>
      <c r="D599" s="3">
        <v>38183</v>
      </c>
      <c r="E599" t="s">
        <v>71</v>
      </c>
      <c r="F599" t="s">
        <v>38</v>
      </c>
      <c r="G599">
        <v>2000</v>
      </c>
      <c r="H599">
        <v>1472.43</v>
      </c>
      <c r="I599" s="4">
        <v>0</v>
      </c>
      <c r="J599">
        <v>619794</v>
      </c>
      <c r="K599" t="s">
        <v>185</v>
      </c>
      <c r="L599" t="s">
        <v>39</v>
      </c>
      <c r="M599" t="s">
        <v>83</v>
      </c>
      <c r="N599" t="s">
        <v>41</v>
      </c>
      <c r="O599" s="4">
        <v>0</v>
      </c>
      <c r="P599" s="4">
        <v>-90600</v>
      </c>
      <c r="Q599" s="3">
        <v>42014</v>
      </c>
      <c r="R599" t="s">
        <v>65</v>
      </c>
      <c r="S599" t="s">
        <v>74</v>
      </c>
      <c r="T599" t="s">
        <v>44</v>
      </c>
      <c r="U599" t="s">
        <v>109</v>
      </c>
      <c r="V599" t="s">
        <v>93</v>
      </c>
      <c r="W599" t="s">
        <v>75</v>
      </c>
      <c r="X599">
        <v>3</v>
      </c>
      <c r="Y599">
        <v>3</v>
      </c>
      <c r="Z599" t="s">
        <v>55</v>
      </c>
      <c r="AA599">
        <v>1</v>
      </c>
      <c r="AB599">
        <v>3</v>
      </c>
      <c r="AC599" t="s">
        <v>48</v>
      </c>
      <c r="AD599" s="5">
        <v>63580</v>
      </c>
      <c r="AE599" s="4">
        <v>5780</v>
      </c>
      <c r="AF599" s="5">
        <v>11560</v>
      </c>
      <c r="AG599" s="4">
        <v>46240</v>
      </c>
      <c r="AH599" t="s">
        <v>143</v>
      </c>
      <c r="AI599" s="6" t="s">
        <v>151</v>
      </c>
      <c r="AJ599">
        <v>2004</v>
      </c>
      <c r="AK599" t="s">
        <v>68</v>
      </c>
      <c r="AL599" t="str">
        <f t="shared" si="27"/>
        <v>High</v>
      </c>
      <c r="AM599" t="str">
        <f t="shared" si="28"/>
        <v>Night</v>
      </c>
      <c r="AN599">
        <f t="shared" si="29"/>
        <v>2004</v>
      </c>
    </row>
    <row r="600" spans="1:40" x14ac:dyDescent="0.25">
      <c r="A600">
        <v>70</v>
      </c>
      <c r="B600">
        <v>27</v>
      </c>
      <c r="C600">
        <v>714784</v>
      </c>
      <c r="D600" s="3">
        <v>38184</v>
      </c>
      <c r="E600" t="s">
        <v>51</v>
      </c>
      <c r="F600" t="s">
        <v>38</v>
      </c>
      <c r="G600">
        <v>1000</v>
      </c>
      <c r="H600">
        <v>1008.79</v>
      </c>
      <c r="I600" s="4">
        <v>4000000</v>
      </c>
      <c r="J600">
        <v>466691</v>
      </c>
      <c r="K600" t="s">
        <v>184</v>
      </c>
      <c r="L600" t="s">
        <v>101</v>
      </c>
      <c r="M600" t="s">
        <v>131</v>
      </c>
      <c r="N600" t="s">
        <v>64</v>
      </c>
      <c r="O600" s="4">
        <v>46000</v>
      </c>
      <c r="P600" s="4">
        <v>0</v>
      </c>
      <c r="Q600" s="3">
        <v>42017</v>
      </c>
      <c r="R600" t="s">
        <v>54</v>
      </c>
      <c r="S600" t="s">
        <v>55</v>
      </c>
      <c r="T600" t="s">
        <v>142</v>
      </c>
      <c r="U600" t="s">
        <v>45</v>
      </c>
      <c r="V600" t="s">
        <v>93</v>
      </c>
      <c r="W600" t="s">
        <v>47</v>
      </c>
      <c r="X600">
        <v>19</v>
      </c>
      <c r="Y600">
        <v>1</v>
      </c>
      <c r="Z600" t="s">
        <v>68</v>
      </c>
      <c r="AA600">
        <v>2</v>
      </c>
      <c r="AB600">
        <v>3</v>
      </c>
      <c r="AC600" t="s">
        <v>55</v>
      </c>
      <c r="AD600" s="5">
        <v>4400</v>
      </c>
      <c r="AE600" s="4">
        <v>0</v>
      </c>
      <c r="AF600" s="5">
        <v>550</v>
      </c>
      <c r="AG600" s="4">
        <v>3850</v>
      </c>
      <c r="AH600" t="s">
        <v>94</v>
      </c>
      <c r="AI600" s="6" t="s">
        <v>95</v>
      </c>
      <c r="AJ600">
        <v>2000</v>
      </c>
      <c r="AK600" t="s">
        <v>68</v>
      </c>
      <c r="AL600" t="str">
        <f t="shared" si="27"/>
        <v>Medium</v>
      </c>
      <c r="AM600" t="str">
        <f t="shared" si="28"/>
        <v>Evening</v>
      </c>
      <c r="AN600">
        <f t="shared" si="29"/>
        <v>2004</v>
      </c>
    </row>
    <row r="601" spans="1:40" x14ac:dyDescent="0.25">
      <c r="A601">
        <v>128</v>
      </c>
      <c r="B601">
        <v>35</v>
      </c>
      <c r="C601">
        <v>469966</v>
      </c>
      <c r="D601" s="3">
        <v>38190</v>
      </c>
      <c r="E601" t="s">
        <v>51</v>
      </c>
      <c r="F601" t="s">
        <v>78</v>
      </c>
      <c r="G601">
        <v>500</v>
      </c>
      <c r="H601">
        <v>1366.6</v>
      </c>
      <c r="I601" s="4">
        <v>0</v>
      </c>
      <c r="J601">
        <v>620493</v>
      </c>
      <c r="K601" t="s">
        <v>184</v>
      </c>
      <c r="L601" t="s">
        <v>39</v>
      </c>
      <c r="M601" t="s">
        <v>52</v>
      </c>
      <c r="N601" t="s">
        <v>53</v>
      </c>
      <c r="O601" s="4">
        <v>0</v>
      </c>
      <c r="P601" s="4">
        <v>0</v>
      </c>
      <c r="Q601" s="3">
        <v>42005</v>
      </c>
      <c r="R601" t="s">
        <v>65</v>
      </c>
      <c r="S601" t="s">
        <v>74</v>
      </c>
      <c r="T601" t="s">
        <v>56</v>
      </c>
      <c r="U601" t="s">
        <v>84</v>
      </c>
      <c r="V601" t="s">
        <v>67</v>
      </c>
      <c r="W601" t="s">
        <v>47</v>
      </c>
      <c r="X601">
        <v>10</v>
      </c>
      <c r="Y601">
        <v>3</v>
      </c>
      <c r="Z601" t="s">
        <v>55</v>
      </c>
      <c r="AA601">
        <v>2</v>
      </c>
      <c r="AB601">
        <v>1</v>
      </c>
      <c r="AC601" t="s">
        <v>68</v>
      </c>
      <c r="AD601" s="5">
        <v>88220</v>
      </c>
      <c r="AE601" s="4">
        <v>16040</v>
      </c>
      <c r="AF601" s="5">
        <v>16040</v>
      </c>
      <c r="AG601" s="4">
        <v>56140</v>
      </c>
      <c r="AH601" t="s">
        <v>76</v>
      </c>
      <c r="AI601" s="6" t="s">
        <v>149</v>
      </c>
      <c r="AJ601">
        <v>2008</v>
      </c>
      <c r="AK601" t="s">
        <v>68</v>
      </c>
      <c r="AL601" t="str">
        <f t="shared" si="27"/>
        <v>Low</v>
      </c>
      <c r="AM601" t="str">
        <f t="shared" si="28"/>
        <v>Morning</v>
      </c>
      <c r="AN601">
        <f t="shared" si="29"/>
        <v>2004</v>
      </c>
    </row>
    <row r="602" spans="1:40" x14ac:dyDescent="0.25">
      <c r="A602">
        <v>267</v>
      </c>
      <c r="B602">
        <v>46</v>
      </c>
      <c r="C602">
        <v>270208</v>
      </c>
      <c r="D602" s="3">
        <v>38208</v>
      </c>
      <c r="E602" t="s">
        <v>37</v>
      </c>
      <c r="F602" t="s">
        <v>61</v>
      </c>
      <c r="G602">
        <v>2000</v>
      </c>
      <c r="H602">
        <v>1546.01</v>
      </c>
      <c r="I602" s="4">
        <v>0</v>
      </c>
      <c r="J602">
        <v>616276</v>
      </c>
      <c r="K602" t="s">
        <v>184</v>
      </c>
      <c r="L602" t="s">
        <v>39</v>
      </c>
      <c r="M602" t="s">
        <v>131</v>
      </c>
      <c r="N602" t="s">
        <v>97</v>
      </c>
      <c r="O602" s="4">
        <v>0</v>
      </c>
      <c r="P602" s="4">
        <v>0</v>
      </c>
      <c r="Q602" s="3">
        <v>42010</v>
      </c>
      <c r="R602" t="s">
        <v>65</v>
      </c>
      <c r="S602" t="s">
        <v>74</v>
      </c>
      <c r="T602" t="s">
        <v>89</v>
      </c>
      <c r="U602" t="s">
        <v>45</v>
      </c>
      <c r="V602" t="s">
        <v>57</v>
      </c>
      <c r="W602" t="s">
        <v>58</v>
      </c>
      <c r="X602">
        <v>4</v>
      </c>
      <c r="Y602">
        <v>4</v>
      </c>
      <c r="Z602" t="s">
        <v>68</v>
      </c>
      <c r="AA602">
        <v>2</v>
      </c>
      <c r="AB602">
        <v>1</v>
      </c>
      <c r="AC602" t="s">
        <v>55</v>
      </c>
      <c r="AD602" s="5">
        <v>77100</v>
      </c>
      <c r="AE602" s="4">
        <v>15420</v>
      </c>
      <c r="AF602" s="5">
        <v>7710</v>
      </c>
      <c r="AG602" s="4">
        <v>53970</v>
      </c>
      <c r="AH602" t="s">
        <v>143</v>
      </c>
      <c r="AI602" s="6" t="s">
        <v>151</v>
      </c>
      <c r="AJ602">
        <v>1996</v>
      </c>
      <c r="AK602" t="s">
        <v>68</v>
      </c>
      <c r="AL602" t="str">
        <f t="shared" si="27"/>
        <v>High</v>
      </c>
      <c r="AM602" t="str">
        <f t="shared" si="28"/>
        <v>Night</v>
      </c>
      <c r="AN602">
        <f t="shared" si="29"/>
        <v>2004</v>
      </c>
    </row>
    <row r="603" spans="1:40" x14ac:dyDescent="0.25">
      <c r="A603">
        <v>267</v>
      </c>
      <c r="B603">
        <v>46</v>
      </c>
      <c r="C603">
        <v>362843</v>
      </c>
      <c r="D603" s="3">
        <v>38208</v>
      </c>
      <c r="E603" t="s">
        <v>37</v>
      </c>
      <c r="F603" t="s">
        <v>38</v>
      </c>
      <c r="G603">
        <v>2000</v>
      </c>
      <c r="H603">
        <v>1111.17</v>
      </c>
      <c r="I603" s="4">
        <v>0</v>
      </c>
      <c r="J603">
        <v>469438</v>
      </c>
      <c r="K603" t="s">
        <v>185</v>
      </c>
      <c r="L603" t="s">
        <v>39</v>
      </c>
      <c r="M603" t="s">
        <v>40</v>
      </c>
      <c r="N603" t="s">
        <v>73</v>
      </c>
      <c r="O603" s="4">
        <v>35000</v>
      </c>
      <c r="P603" s="4">
        <v>0</v>
      </c>
      <c r="Q603" s="3">
        <v>42038</v>
      </c>
      <c r="R603" t="s">
        <v>110</v>
      </c>
      <c r="S603" t="s">
        <v>55</v>
      </c>
      <c r="T603" t="s">
        <v>142</v>
      </c>
      <c r="U603" t="s">
        <v>80</v>
      </c>
      <c r="V603" t="s">
        <v>93</v>
      </c>
      <c r="W603" t="s">
        <v>75</v>
      </c>
      <c r="X603">
        <v>3</v>
      </c>
      <c r="Y603">
        <v>1</v>
      </c>
      <c r="Z603" t="s">
        <v>48</v>
      </c>
      <c r="AA603">
        <v>2</v>
      </c>
      <c r="AB603">
        <v>3</v>
      </c>
      <c r="AC603" t="s">
        <v>48</v>
      </c>
      <c r="AD603" s="5">
        <v>4950</v>
      </c>
      <c r="AE603" s="4">
        <v>900</v>
      </c>
      <c r="AF603" s="5">
        <v>450</v>
      </c>
      <c r="AG603" s="4">
        <v>3600</v>
      </c>
      <c r="AH603" t="s">
        <v>94</v>
      </c>
      <c r="AI603" s="6" t="s">
        <v>95</v>
      </c>
      <c r="AJ603">
        <v>1995</v>
      </c>
      <c r="AK603" t="s">
        <v>68</v>
      </c>
      <c r="AL603" t="str">
        <f t="shared" si="27"/>
        <v>High</v>
      </c>
      <c r="AM603" t="str">
        <f t="shared" si="28"/>
        <v>Night</v>
      </c>
      <c r="AN603">
        <f t="shared" si="29"/>
        <v>2004</v>
      </c>
    </row>
    <row r="604" spans="1:40" x14ac:dyDescent="0.25">
      <c r="A604">
        <v>475</v>
      </c>
      <c r="B604">
        <v>61</v>
      </c>
      <c r="C604">
        <v>607974</v>
      </c>
      <c r="D604" s="3">
        <v>38211</v>
      </c>
      <c r="E604" t="s">
        <v>71</v>
      </c>
      <c r="F604" t="s">
        <v>78</v>
      </c>
      <c r="G604">
        <v>500</v>
      </c>
      <c r="H604">
        <v>1265.72</v>
      </c>
      <c r="I604" s="4">
        <v>0</v>
      </c>
      <c r="J604">
        <v>612506</v>
      </c>
      <c r="K604" t="s">
        <v>184</v>
      </c>
      <c r="L604" t="s">
        <v>101</v>
      </c>
      <c r="M604" t="s">
        <v>122</v>
      </c>
      <c r="N604" t="s">
        <v>97</v>
      </c>
      <c r="O604" s="4">
        <v>0</v>
      </c>
      <c r="P604" s="4">
        <v>-59500</v>
      </c>
      <c r="Q604" s="3">
        <v>42053</v>
      </c>
      <c r="R604" t="s">
        <v>42</v>
      </c>
      <c r="S604" t="s">
        <v>74</v>
      </c>
      <c r="T604" t="s">
        <v>44</v>
      </c>
      <c r="U604" t="s">
        <v>84</v>
      </c>
      <c r="V604" t="s">
        <v>46</v>
      </c>
      <c r="W604" t="s">
        <v>47</v>
      </c>
      <c r="X604">
        <v>23</v>
      </c>
      <c r="Y604">
        <v>1</v>
      </c>
      <c r="Z604" t="s">
        <v>48</v>
      </c>
      <c r="AA604">
        <v>0</v>
      </c>
      <c r="AB604">
        <v>2</v>
      </c>
      <c r="AC604" t="s">
        <v>55</v>
      </c>
      <c r="AD604" s="5">
        <v>64350</v>
      </c>
      <c r="AE604" s="4">
        <v>9900</v>
      </c>
      <c r="AF604" s="5">
        <v>9900</v>
      </c>
      <c r="AG604" s="4">
        <v>44550</v>
      </c>
      <c r="AH604" t="s">
        <v>59</v>
      </c>
      <c r="AI604" s="6" t="s">
        <v>60</v>
      </c>
      <c r="AJ604">
        <v>1998</v>
      </c>
      <c r="AK604" t="s">
        <v>68</v>
      </c>
      <c r="AL604" t="str">
        <f t="shared" si="27"/>
        <v>Low</v>
      </c>
      <c r="AM604" t="str">
        <f t="shared" si="28"/>
        <v>Evening</v>
      </c>
      <c r="AN604">
        <f t="shared" si="29"/>
        <v>2004</v>
      </c>
    </row>
    <row r="605" spans="1:40" x14ac:dyDescent="0.25">
      <c r="A605">
        <v>225</v>
      </c>
      <c r="B605">
        <v>43</v>
      </c>
      <c r="C605">
        <v>221186</v>
      </c>
      <c r="D605" s="3">
        <v>38212</v>
      </c>
      <c r="E605" t="s">
        <v>37</v>
      </c>
      <c r="F605" t="s">
        <v>61</v>
      </c>
      <c r="G605">
        <v>1000</v>
      </c>
      <c r="H605">
        <v>1517.54</v>
      </c>
      <c r="I605" s="4">
        <v>0</v>
      </c>
      <c r="J605">
        <v>617883</v>
      </c>
      <c r="K605" t="s">
        <v>185</v>
      </c>
      <c r="L605" t="s">
        <v>123</v>
      </c>
      <c r="M605" t="s">
        <v>96</v>
      </c>
      <c r="N605" t="s">
        <v>64</v>
      </c>
      <c r="O605" s="4">
        <v>0</v>
      </c>
      <c r="P605" s="4">
        <v>-20900</v>
      </c>
      <c r="Q605" s="3">
        <v>42013</v>
      </c>
      <c r="R605" t="s">
        <v>65</v>
      </c>
      <c r="S605" t="s">
        <v>66</v>
      </c>
      <c r="T605" t="s">
        <v>44</v>
      </c>
      <c r="U605" t="s">
        <v>45</v>
      </c>
      <c r="V605" t="s">
        <v>46</v>
      </c>
      <c r="W605" t="s">
        <v>47</v>
      </c>
      <c r="X605">
        <v>16</v>
      </c>
      <c r="Y605">
        <v>3</v>
      </c>
      <c r="Z605" t="s">
        <v>68</v>
      </c>
      <c r="AA605">
        <v>2</v>
      </c>
      <c r="AB605">
        <v>0</v>
      </c>
      <c r="AC605" t="s">
        <v>48</v>
      </c>
      <c r="AD605" s="5">
        <v>64400</v>
      </c>
      <c r="AE605" s="4">
        <v>6440</v>
      </c>
      <c r="AF605" s="5">
        <v>6440</v>
      </c>
      <c r="AG605" s="4">
        <v>51520</v>
      </c>
      <c r="AH605" t="s">
        <v>132</v>
      </c>
      <c r="AI605" s="6" t="s">
        <v>139</v>
      </c>
      <c r="AJ605">
        <v>2011</v>
      </c>
      <c r="AK605" t="s">
        <v>68</v>
      </c>
      <c r="AL605" t="str">
        <f t="shared" si="27"/>
        <v>Medium</v>
      </c>
      <c r="AM605" t="str">
        <f t="shared" si="28"/>
        <v>Afternoon</v>
      </c>
      <c r="AN605">
        <f t="shared" si="29"/>
        <v>2004</v>
      </c>
    </row>
    <row r="606" spans="1:40" x14ac:dyDescent="0.25">
      <c r="A606">
        <v>372</v>
      </c>
      <c r="B606">
        <v>50</v>
      </c>
      <c r="C606">
        <v>769475</v>
      </c>
      <c r="D606" s="3">
        <v>38225</v>
      </c>
      <c r="E606" t="s">
        <v>37</v>
      </c>
      <c r="F606" t="s">
        <v>78</v>
      </c>
      <c r="G606">
        <v>2000</v>
      </c>
      <c r="H606">
        <v>1368.57</v>
      </c>
      <c r="I606" s="4">
        <v>0</v>
      </c>
      <c r="J606">
        <v>474860</v>
      </c>
      <c r="K606" t="s">
        <v>184</v>
      </c>
      <c r="L606" t="s">
        <v>39</v>
      </c>
      <c r="M606" t="s">
        <v>83</v>
      </c>
      <c r="N606" t="s">
        <v>53</v>
      </c>
      <c r="O606" s="4">
        <v>0</v>
      </c>
      <c r="P606" s="4">
        <v>0</v>
      </c>
      <c r="Q606" s="3">
        <v>42007</v>
      </c>
      <c r="R606" t="s">
        <v>65</v>
      </c>
      <c r="S606" t="s">
        <v>43</v>
      </c>
      <c r="T606" t="s">
        <v>44</v>
      </c>
      <c r="U606" t="s">
        <v>45</v>
      </c>
      <c r="V606" t="s">
        <v>67</v>
      </c>
      <c r="W606" t="s">
        <v>103</v>
      </c>
      <c r="X606">
        <v>18</v>
      </c>
      <c r="Y606">
        <v>3</v>
      </c>
      <c r="Z606" t="s">
        <v>68</v>
      </c>
      <c r="AA606">
        <v>2</v>
      </c>
      <c r="AB606">
        <v>2</v>
      </c>
      <c r="AC606" t="s">
        <v>48</v>
      </c>
      <c r="AD606" s="5">
        <v>51800</v>
      </c>
      <c r="AE606" s="4">
        <v>5180</v>
      </c>
      <c r="AF606" s="5">
        <v>10360</v>
      </c>
      <c r="AG606" s="4">
        <v>36260</v>
      </c>
      <c r="AH606" t="s">
        <v>81</v>
      </c>
      <c r="AI606" s="6" t="s">
        <v>116</v>
      </c>
      <c r="AJ606">
        <v>2003</v>
      </c>
      <c r="AK606" t="s">
        <v>68</v>
      </c>
      <c r="AL606" t="str">
        <f t="shared" si="27"/>
        <v>High</v>
      </c>
      <c r="AM606" t="str">
        <f t="shared" si="28"/>
        <v>Evening</v>
      </c>
      <c r="AN606">
        <f t="shared" si="29"/>
        <v>2004</v>
      </c>
    </row>
    <row r="607" spans="1:40" x14ac:dyDescent="0.25">
      <c r="A607">
        <v>240</v>
      </c>
      <c r="B607">
        <v>40</v>
      </c>
      <c r="C607">
        <v>845751</v>
      </c>
      <c r="D607" s="3">
        <v>38241</v>
      </c>
      <c r="E607" t="s">
        <v>51</v>
      </c>
      <c r="F607" t="s">
        <v>61</v>
      </c>
      <c r="G607">
        <v>500</v>
      </c>
      <c r="H607">
        <v>1533.71</v>
      </c>
      <c r="I607" s="4">
        <v>9000000</v>
      </c>
      <c r="J607">
        <v>469856</v>
      </c>
      <c r="K607" t="s">
        <v>184</v>
      </c>
      <c r="L607" t="s">
        <v>123</v>
      </c>
      <c r="M607" t="s">
        <v>108</v>
      </c>
      <c r="N607" t="s">
        <v>64</v>
      </c>
      <c r="O607" s="4">
        <v>0</v>
      </c>
      <c r="P607" s="4">
        <v>-70900</v>
      </c>
      <c r="Q607" s="3">
        <v>42014</v>
      </c>
      <c r="R607" t="s">
        <v>65</v>
      </c>
      <c r="S607" t="s">
        <v>66</v>
      </c>
      <c r="T607" t="s">
        <v>89</v>
      </c>
      <c r="U607" t="s">
        <v>84</v>
      </c>
      <c r="V607" t="s">
        <v>57</v>
      </c>
      <c r="W607" t="s">
        <v>103</v>
      </c>
      <c r="X607">
        <v>18</v>
      </c>
      <c r="Y607">
        <v>2</v>
      </c>
      <c r="Z607" t="s">
        <v>48</v>
      </c>
      <c r="AA607">
        <v>0</v>
      </c>
      <c r="AB607">
        <v>2</v>
      </c>
      <c r="AC607" t="s">
        <v>55</v>
      </c>
      <c r="AD607" s="5">
        <v>66550</v>
      </c>
      <c r="AE607" s="4">
        <v>6050</v>
      </c>
      <c r="AF607" s="5">
        <v>12100</v>
      </c>
      <c r="AG607" s="4">
        <v>48400</v>
      </c>
      <c r="AH607" t="s">
        <v>104</v>
      </c>
      <c r="AI607" s="6" t="s">
        <v>128</v>
      </c>
      <c r="AJ607">
        <v>2008</v>
      </c>
      <c r="AK607" t="s">
        <v>68</v>
      </c>
      <c r="AL607" t="str">
        <f t="shared" si="27"/>
        <v>Low</v>
      </c>
      <c r="AM607" t="str">
        <f t="shared" si="28"/>
        <v>Evening</v>
      </c>
      <c r="AN607">
        <f t="shared" si="29"/>
        <v>2004</v>
      </c>
    </row>
    <row r="608" spans="1:40" x14ac:dyDescent="0.25">
      <c r="A608">
        <v>172</v>
      </c>
      <c r="B608">
        <v>35</v>
      </c>
      <c r="C608">
        <v>476923</v>
      </c>
      <c r="D608" s="3">
        <v>38249</v>
      </c>
      <c r="E608" t="s">
        <v>71</v>
      </c>
      <c r="F608" t="s">
        <v>61</v>
      </c>
      <c r="G608">
        <v>2000</v>
      </c>
      <c r="H608">
        <v>1219.04</v>
      </c>
      <c r="I608" s="4">
        <v>0</v>
      </c>
      <c r="J608">
        <v>456602</v>
      </c>
      <c r="K608" t="s">
        <v>185</v>
      </c>
      <c r="L608" t="s">
        <v>39</v>
      </c>
      <c r="M608" t="s">
        <v>122</v>
      </c>
      <c r="N608" t="s">
        <v>64</v>
      </c>
      <c r="O608" s="4">
        <v>63600</v>
      </c>
      <c r="P608" s="4">
        <v>-68700</v>
      </c>
      <c r="Q608" s="3">
        <v>42015</v>
      </c>
      <c r="R608" t="s">
        <v>65</v>
      </c>
      <c r="S608" t="s">
        <v>66</v>
      </c>
      <c r="T608" t="s">
        <v>44</v>
      </c>
      <c r="U608" t="s">
        <v>45</v>
      </c>
      <c r="V608" t="s">
        <v>37</v>
      </c>
      <c r="W608" t="s">
        <v>100</v>
      </c>
      <c r="X608">
        <v>19</v>
      </c>
      <c r="Y608">
        <v>3</v>
      </c>
      <c r="Z608" t="s">
        <v>55</v>
      </c>
      <c r="AA608">
        <v>2</v>
      </c>
      <c r="AB608">
        <v>0</v>
      </c>
      <c r="AC608" t="s">
        <v>68</v>
      </c>
      <c r="AD608" s="5">
        <v>79750</v>
      </c>
      <c r="AE608" s="4">
        <v>14500</v>
      </c>
      <c r="AF608" s="5">
        <v>14500</v>
      </c>
      <c r="AG608" s="4">
        <v>50750</v>
      </c>
      <c r="AH608" t="s">
        <v>87</v>
      </c>
      <c r="AI608" s="6" t="s">
        <v>88</v>
      </c>
      <c r="AJ608">
        <v>1999</v>
      </c>
      <c r="AK608" t="s">
        <v>68</v>
      </c>
      <c r="AL608" t="str">
        <f t="shared" si="27"/>
        <v>High</v>
      </c>
      <c r="AM608" t="str">
        <f t="shared" si="28"/>
        <v>Evening</v>
      </c>
      <c r="AN608">
        <f t="shared" si="29"/>
        <v>2004</v>
      </c>
    </row>
    <row r="609" spans="1:40" x14ac:dyDescent="0.25">
      <c r="A609">
        <v>214</v>
      </c>
      <c r="B609">
        <v>41</v>
      </c>
      <c r="C609">
        <v>795686</v>
      </c>
      <c r="D609" s="3">
        <v>38284</v>
      </c>
      <c r="E609" t="s">
        <v>71</v>
      </c>
      <c r="F609" t="s">
        <v>78</v>
      </c>
      <c r="G609">
        <v>500</v>
      </c>
      <c r="H609">
        <v>1398.51</v>
      </c>
      <c r="I609" s="4">
        <v>4000000</v>
      </c>
      <c r="J609">
        <v>472214</v>
      </c>
      <c r="K609" t="s">
        <v>185</v>
      </c>
      <c r="L609" t="s">
        <v>101</v>
      </c>
      <c r="M609" t="s">
        <v>83</v>
      </c>
      <c r="N609" t="s">
        <v>113</v>
      </c>
      <c r="O609" s="4">
        <v>0</v>
      </c>
      <c r="P609" s="4">
        <v>-57100</v>
      </c>
      <c r="Q609" s="3">
        <v>42036</v>
      </c>
      <c r="R609" t="s">
        <v>65</v>
      </c>
      <c r="S609" t="s">
        <v>43</v>
      </c>
      <c r="T609" t="s">
        <v>44</v>
      </c>
      <c r="U609" t="s">
        <v>84</v>
      </c>
      <c r="V609" t="s">
        <v>99</v>
      </c>
      <c r="W609" t="s">
        <v>103</v>
      </c>
      <c r="X609">
        <v>13</v>
      </c>
      <c r="Y609">
        <v>3</v>
      </c>
      <c r="Z609" t="s">
        <v>55</v>
      </c>
      <c r="AA609">
        <v>2</v>
      </c>
      <c r="AB609">
        <v>0</v>
      </c>
      <c r="AC609" t="s">
        <v>68</v>
      </c>
      <c r="AD609" s="5">
        <v>64000</v>
      </c>
      <c r="AE609" s="4">
        <v>12800</v>
      </c>
      <c r="AF609" s="5">
        <v>6400</v>
      </c>
      <c r="AG609" s="4">
        <v>44800</v>
      </c>
      <c r="AH609" t="s">
        <v>132</v>
      </c>
      <c r="AI609" s="6" t="s">
        <v>148</v>
      </c>
      <c r="AJ609">
        <v>1996</v>
      </c>
      <c r="AK609" t="s">
        <v>48</v>
      </c>
      <c r="AL609" t="str">
        <f t="shared" si="27"/>
        <v>Low</v>
      </c>
      <c r="AM609" t="str">
        <f t="shared" si="28"/>
        <v>Afternoon</v>
      </c>
      <c r="AN609">
        <f t="shared" si="29"/>
        <v>2004</v>
      </c>
    </row>
    <row r="610" spans="1:40" x14ac:dyDescent="0.25">
      <c r="A610">
        <v>380</v>
      </c>
      <c r="B610">
        <v>56</v>
      </c>
      <c r="C610">
        <v>971338</v>
      </c>
      <c r="D610" s="3">
        <v>38295</v>
      </c>
      <c r="E610" t="s">
        <v>37</v>
      </c>
      <c r="F610" t="s">
        <v>61</v>
      </c>
      <c r="G610">
        <v>1000</v>
      </c>
      <c r="H610">
        <v>1570.86</v>
      </c>
      <c r="I610" s="4">
        <v>0</v>
      </c>
      <c r="J610">
        <v>454685</v>
      </c>
      <c r="K610" t="s">
        <v>185</v>
      </c>
      <c r="L610" t="s">
        <v>39</v>
      </c>
      <c r="M610" t="s">
        <v>134</v>
      </c>
      <c r="N610" t="s">
        <v>53</v>
      </c>
      <c r="O610" s="4">
        <v>66000</v>
      </c>
      <c r="P610" s="4">
        <v>0</v>
      </c>
      <c r="Q610" s="3">
        <v>42009</v>
      </c>
      <c r="R610" t="s">
        <v>42</v>
      </c>
      <c r="S610" t="s">
        <v>43</v>
      </c>
      <c r="T610" t="s">
        <v>89</v>
      </c>
      <c r="U610" t="s">
        <v>45</v>
      </c>
      <c r="V610" t="s">
        <v>57</v>
      </c>
      <c r="W610" t="s">
        <v>103</v>
      </c>
      <c r="X610">
        <v>10</v>
      </c>
      <c r="Y610">
        <v>1</v>
      </c>
      <c r="Z610" t="s">
        <v>55</v>
      </c>
      <c r="AA610">
        <v>0</v>
      </c>
      <c r="AB610">
        <v>1</v>
      </c>
      <c r="AC610" t="s">
        <v>48</v>
      </c>
      <c r="AD610" s="5">
        <v>58160</v>
      </c>
      <c r="AE610" s="4">
        <v>7270</v>
      </c>
      <c r="AF610" s="5">
        <v>7270</v>
      </c>
      <c r="AG610" s="4">
        <v>43620</v>
      </c>
      <c r="AH610" t="s">
        <v>49</v>
      </c>
      <c r="AI610" s="6">
        <v>95</v>
      </c>
      <c r="AJ610">
        <v>1996</v>
      </c>
      <c r="AK610" t="s">
        <v>48</v>
      </c>
      <c r="AL610" t="str">
        <f t="shared" si="27"/>
        <v>Medium</v>
      </c>
      <c r="AM610" t="str">
        <f t="shared" si="28"/>
        <v>Morning</v>
      </c>
      <c r="AN610">
        <f t="shared" si="29"/>
        <v>2004</v>
      </c>
    </row>
    <row r="611" spans="1:40" x14ac:dyDescent="0.25">
      <c r="A611">
        <v>140</v>
      </c>
      <c r="B611">
        <v>31</v>
      </c>
      <c r="C611">
        <v>275265</v>
      </c>
      <c r="D611" s="3">
        <v>38306</v>
      </c>
      <c r="E611" t="s">
        <v>51</v>
      </c>
      <c r="F611" t="s">
        <v>78</v>
      </c>
      <c r="G611">
        <v>500</v>
      </c>
      <c r="H611">
        <v>708.64</v>
      </c>
      <c r="I611" s="4">
        <v>6000000</v>
      </c>
      <c r="J611">
        <v>470610</v>
      </c>
      <c r="K611" t="s">
        <v>185</v>
      </c>
      <c r="L611" t="s">
        <v>106</v>
      </c>
      <c r="M611" t="s">
        <v>52</v>
      </c>
      <c r="N611" t="s">
        <v>73</v>
      </c>
      <c r="O611" s="4">
        <v>53500</v>
      </c>
      <c r="P611" s="4">
        <v>0</v>
      </c>
      <c r="Q611" s="3">
        <v>42010</v>
      </c>
      <c r="R611" t="s">
        <v>42</v>
      </c>
      <c r="S611" t="s">
        <v>43</v>
      </c>
      <c r="T611" t="s">
        <v>89</v>
      </c>
      <c r="U611" t="s">
        <v>45</v>
      </c>
      <c r="V611" t="s">
        <v>93</v>
      </c>
      <c r="W611" t="s">
        <v>103</v>
      </c>
      <c r="X611">
        <v>9</v>
      </c>
      <c r="Y611">
        <v>1</v>
      </c>
      <c r="Z611" t="s">
        <v>68</v>
      </c>
      <c r="AA611">
        <v>0</v>
      </c>
      <c r="AB611">
        <v>2</v>
      </c>
      <c r="AC611" t="s">
        <v>48</v>
      </c>
      <c r="AD611" s="5">
        <v>77880</v>
      </c>
      <c r="AE611" s="4">
        <v>14160</v>
      </c>
      <c r="AF611" s="5">
        <v>7080</v>
      </c>
      <c r="AG611" s="4">
        <v>56640</v>
      </c>
      <c r="AH611" t="s">
        <v>118</v>
      </c>
      <c r="AI611" s="6" t="s">
        <v>119</v>
      </c>
      <c r="AJ611">
        <v>2015</v>
      </c>
      <c r="AK611" t="s">
        <v>68</v>
      </c>
      <c r="AL611" t="str">
        <f t="shared" si="27"/>
        <v>Low</v>
      </c>
      <c r="AM611" t="str">
        <f t="shared" si="28"/>
        <v>Morning</v>
      </c>
      <c r="AN611">
        <f t="shared" si="29"/>
        <v>2004</v>
      </c>
    </row>
    <row r="612" spans="1:40" x14ac:dyDescent="0.25">
      <c r="A612">
        <v>230</v>
      </c>
      <c r="B612">
        <v>42</v>
      </c>
      <c r="C612">
        <v>175960</v>
      </c>
      <c r="D612" s="3">
        <v>38307</v>
      </c>
      <c r="E612" t="s">
        <v>51</v>
      </c>
      <c r="F612" t="s">
        <v>61</v>
      </c>
      <c r="G612">
        <v>1000</v>
      </c>
      <c r="H612">
        <v>1023.11</v>
      </c>
      <c r="I612" s="4">
        <v>0</v>
      </c>
      <c r="J612">
        <v>476130</v>
      </c>
      <c r="K612" t="s">
        <v>184</v>
      </c>
      <c r="L612" t="s">
        <v>39</v>
      </c>
      <c r="M612" t="s">
        <v>131</v>
      </c>
      <c r="N612" t="s">
        <v>64</v>
      </c>
      <c r="O612" s="4">
        <v>0</v>
      </c>
      <c r="P612" s="4">
        <v>-45300</v>
      </c>
      <c r="Q612" s="3">
        <v>42041</v>
      </c>
      <c r="R612" t="s">
        <v>65</v>
      </c>
      <c r="S612" t="s">
        <v>66</v>
      </c>
      <c r="T612" t="s">
        <v>56</v>
      </c>
      <c r="U612" t="s">
        <v>98</v>
      </c>
      <c r="V612" t="s">
        <v>67</v>
      </c>
      <c r="W612" t="s">
        <v>103</v>
      </c>
      <c r="X612">
        <v>13</v>
      </c>
      <c r="Y612">
        <v>3</v>
      </c>
      <c r="Z612" t="s">
        <v>68</v>
      </c>
      <c r="AA612">
        <v>1</v>
      </c>
      <c r="AB612">
        <v>2</v>
      </c>
      <c r="AC612" t="s">
        <v>48</v>
      </c>
      <c r="AD612" s="5">
        <v>58850</v>
      </c>
      <c r="AE612" s="4">
        <v>10700</v>
      </c>
      <c r="AF612" s="5">
        <v>10700</v>
      </c>
      <c r="AG612" s="4">
        <v>37450</v>
      </c>
      <c r="AH612" t="s">
        <v>81</v>
      </c>
      <c r="AI612" s="6" t="s">
        <v>116</v>
      </c>
      <c r="AJ612">
        <v>1999</v>
      </c>
      <c r="AK612" t="s">
        <v>68</v>
      </c>
      <c r="AL612" t="str">
        <f t="shared" si="27"/>
        <v>Medium</v>
      </c>
      <c r="AM612" t="str">
        <f t="shared" si="28"/>
        <v>Afternoon</v>
      </c>
      <c r="AN612">
        <f t="shared" si="29"/>
        <v>2004</v>
      </c>
    </row>
    <row r="613" spans="1:40" x14ac:dyDescent="0.25">
      <c r="A613">
        <v>150</v>
      </c>
      <c r="B613">
        <v>30</v>
      </c>
      <c r="C613">
        <v>354481</v>
      </c>
      <c r="D613" s="3">
        <v>38308</v>
      </c>
      <c r="E613" t="s">
        <v>51</v>
      </c>
      <c r="F613" t="s">
        <v>61</v>
      </c>
      <c r="G613">
        <v>1000</v>
      </c>
      <c r="H613">
        <v>1342.02</v>
      </c>
      <c r="I613" s="4">
        <v>0</v>
      </c>
      <c r="J613">
        <v>608425</v>
      </c>
      <c r="K613" t="s">
        <v>185</v>
      </c>
      <c r="L613" t="s">
        <v>39</v>
      </c>
      <c r="M613" t="s">
        <v>85</v>
      </c>
      <c r="N613" t="s">
        <v>64</v>
      </c>
      <c r="O613" s="4">
        <v>0</v>
      </c>
      <c r="P613" s="4">
        <v>0</v>
      </c>
      <c r="Q613" s="3">
        <v>42063</v>
      </c>
      <c r="R613" t="s">
        <v>110</v>
      </c>
      <c r="S613" t="s">
        <v>55</v>
      </c>
      <c r="T613" t="s">
        <v>142</v>
      </c>
      <c r="U613" t="s">
        <v>80</v>
      </c>
      <c r="V613" t="s">
        <v>57</v>
      </c>
      <c r="W613" t="s">
        <v>75</v>
      </c>
      <c r="X613">
        <v>8</v>
      </c>
      <c r="Y613">
        <v>1</v>
      </c>
      <c r="Z613" t="s">
        <v>48</v>
      </c>
      <c r="AA613">
        <v>0</v>
      </c>
      <c r="AB613">
        <v>2</v>
      </c>
      <c r="AC613" t="s">
        <v>68</v>
      </c>
      <c r="AD613" s="5">
        <v>4500</v>
      </c>
      <c r="AE613" s="4">
        <v>450</v>
      </c>
      <c r="AF613" s="5">
        <v>450</v>
      </c>
      <c r="AG613" s="4">
        <v>3600</v>
      </c>
      <c r="AH613" t="s">
        <v>49</v>
      </c>
      <c r="AI613" s="6">
        <v>93</v>
      </c>
      <c r="AJ613">
        <v>1999</v>
      </c>
      <c r="AK613" t="s">
        <v>68</v>
      </c>
      <c r="AL613" t="str">
        <f t="shared" si="27"/>
        <v>Medium</v>
      </c>
      <c r="AM613" t="str">
        <f t="shared" si="28"/>
        <v>Morning</v>
      </c>
      <c r="AN613">
        <f t="shared" si="29"/>
        <v>2004</v>
      </c>
    </row>
    <row r="614" spans="1:40" x14ac:dyDescent="0.25">
      <c r="A614">
        <v>250</v>
      </c>
      <c r="B614">
        <v>42</v>
      </c>
      <c r="C614">
        <v>254837</v>
      </c>
      <c r="D614" s="3">
        <v>38316</v>
      </c>
      <c r="E614" t="s">
        <v>51</v>
      </c>
      <c r="F614" t="s">
        <v>61</v>
      </c>
      <c r="G614">
        <v>500</v>
      </c>
      <c r="H614">
        <v>1055.5999999999999</v>
      </c>
      <c r="I614" s="4">
        <v>0</v>
      </c>
      <c r="J614">
        <v>457962</v>
      </c>
      <c r="K614" t="s">
        <v>185</v>
      </c>
      <c r="L614" t="s">
        <v>106</v>
      </c>
      <c r="M614" t="s">
        <v>102</v>
      </c>
      <c r="N614" t="s">
        <v>41</v>
      </c>
      <c r="O614" s="4">
        <v>69500</v>
      </c>
      <c r="P614" s="4">
        <v>-40700</v>
      </c>
      <c r="Q614" s="3">
        <v>42007</v>
      </c>
      <c r="R614" t="s">
        <v>42</v>
      </c>
      <c r="S614" t="s">
        <v>66</v>
      </c>
      <c r="T614" t="s">
        <v>44</v>
      </c>
      <c r="U614" t="s">
        <v>98</v>
      </c>
      <c r="V614" t="s">
        <v>46</v>
      </c>
      <c r="W614" t="s">
        <v>47</v>
      </c>
      <c r="X614">
        <v>16</v>
      </c>
      <c r="Y614">
        <v>1</v>
      </c>
      <c r="Z614" t="s">
        <v>55</v>
      </c>
      <c r="AA614">
        <v>1</v>
      </c>
      <c r="AB614">
        <v>1</v>
      </c>
      <c r="AC614" t="s">
        <v>55</v>
      </c>
      <c r="AD614" s="5">
        <v>74800</v>
      </c>
      <c r="AE614" s="4">
        <v>13600</v>
      </c>
      <c r="AF614" s="5">
        <v>6800</v>
      </c>
      <c r="AG614" s="4">
        <v>54400</v>
      </c>
      <c r="AH614" t="s">
        <v>104</v>
      </c>
      <c r="AI614" s="6" t="s">
        <v>150</v>
      </c>
      <c r="AJ614">
        <v>2009</v>
      </c>
      <c r="AK614" t="s">
        <v>48</v>
      </c>
      <c r="AL614" t="str">
        <f t="shared" si="27"/>
        <v>Low</v>
      </c>
      <c r="AM614" t="str">
        <f t="shared" si="28"/>
        <v>Afternoon</v>
      </c>
      <c r="AN614">
        <f t="shared" si="29"/>
        <v>2004</v>
      </c>
    </row>
    <row r="615" spans="1:40" x14ac:dyDescent="0.25">
      <c r="A615">
        <v>239</v>
      </c>
      <c r="B615">
        <v>40</v>
      </c>
      <c r="C615">
        <v>488724</v>
      </c>
      <c r="D615" s="3">
        <v>38320</v>
      </c>
      <c r="E615" t="s">
        <v>51</v>
      </c>
      <c r="F615" t="s">
        <v>61</v>
      </c>
      <c r="G615">
        <v>500</v>
      </c>
      <c r="H615">
        <v>1463.95</v>
      </c>
      <c r="I615" s="4">
        <v>0</v>
      </c>
      <c r="J615">
        <v>430567</v>
      </c>
      <c r="K615" t="s">
        <v>184</v>
      </c>
      <c r="L615" t="s">
        <v>123</v>
      </c>
      <c r="M615" t="s">
        <v>63</v>
      </c>
      <c r="N615" t="s">
        <v>64</v>
      </c>
      <c r="O615" s="4">
        <v>0</v>
      </c>
      <c r="P615" s="4">
        <v>0</v>
      </c>
      <c r="Q615" s="3">
        <v>42046</v>
      </c>
      <c r="R615" t="s">
        <v>65</v>
      </c>
      <c r="S615" t="s">
        <v>66</v>
      </c>
      <c r="T615" t="s">
        <v>89</v>
      </c>
      <c r="U615" t="s">
        <v>45</v>
      </c>
      <c r="V615" t="s">
        <v>99</v>
      </c>
      <c r="W615" t="s">
        <v>86</v>
      </c>
      <c r="X615">
        <v>20</v>
      </c>
      <c r="Y615">
        <v>3</v>
      </c>
      <c r="Z615" t="s">
        <v>55</v>
      </c>
      <c r="AA615">
        <v>0</v>
      </c>
      <c r="AB615">
        <v>0</v>
      </c>
      <c r="AC615" t="s">
        <v>48</v>
      </c>
      <c r="AD615" s="5">
        <v>69740</v>
      </c>
      <c r="AE615" s="4">
        <v>6340</v>
      </c>
      <c r="AF615" s="5">
        <v>6340</v>
      </c>
      <c r="AG615" s="4">
        <v>57060</v>
      </c>
      <c r="AH615" t="s">
        <v>69</v>
      </c>
      <c r="AI615" s="6" t="s">
        <v>114</v>
      </c>
      <c r="AJ615">
        <v>2003</v>
      </c>
      <c r="AK615" t="s">
        <v>68</v>
      </c>
      <c r="AL615" t="str">
        <f t="shared" si="27"/>
        <v>Low</v>
      </c>
      <c r="AM615" t="str">
        <f t="shared" si="28"/>
        <v>Evening</v>
      </c>
      <c r="AN615">
        <f t="shared" si="29"/>
        <v>2004</v>
      </c>
    </row>
    <row r="616" spans="1:40" x14ac:dyDescent="0.25">
      <c r="A616">
        <v>322</v>
      </c>
      <c r="B616">
        <v>44</v>
      </c>
      <c r="C616">
        <v>769602</v>
      </c>
      <c r="D616" s="3">
        <v>38340</v>
      </c>
      <c r="E616" t="s">
        <v>71</v>
      </c>
      <c r="F616" t="s">
        <v>61</v>
      </c>
      <c r="G616">
        <v>1000</v>
      </c>
      <c r="H616">
        <v>1156.19</v>
      </c>
      <c r="I616" s="4">
        <v>0</v>
      </c>
      <c r="J616">
        <v>606249</v>
      </c>
      <c r="K616" t="s">
        <v>184</v>
      </c>
      <c r="L616" t="s">
        <v>112</v>
      </c>
      <c r="M616" t="s">
        <v>52</v>
      </c>
      <c r="N616" t="s">
        <v>41</v>
      </c>
      <c r="O616" s="4">
        <v>49900</v>
      </c>
      <c r="P616" s="4">
        <v>-62700</v>
      </c>
      <c r="Q616" s="3">
        <v>42050</v>
      </c>
      <c r="R616" t="s">
        <v>65</v>
      </c>
      <c r="S616" t="s">
        <v>43</v>
      </c>
      <c r="T616" t="s">
        <v>44</v>
      </c>
      <c r="U616" t="s">
        <v>84</v>
      </c>
      <c r="V616" t="s">
        <v>67</v>
      </c>
      <c r="W616" t="s">
        <v>120</v>
      </c>
      <c r="X616">
        <v>20</v>
      </c>
      <c r="Y616">
        <v>3</v>
      </c>
      <c r="Z616" t="s">
        <v>48</v>
      </c>
      <c r="AA616">
        <v>0</v>
      </c>
      <c r="AB616">
        <v>3</v>
      </c>
      <c r="AC616" t="s">
        <v>55</v>
      </c>
      <c r="AD616" s="5">
        <v>49400</v>
      </c>
      <c r="AE616" s="4">
        <v>9880</v>
      </c>
      <c r="AF616" s="5">
        <v>4940</v>
      </c>
      <c r="AG616" s="4">
        <v>34580</v>
      </c>
      <c r="AH616" t="s">
        <v>136</v>
      </c>
      <c r="AI616" s="6" t="s">
        <v>137</v>
      </c>
      <c r="AJ616">
        <v>2010</v>
      </c>
      <c r="AK616" t="s">
        <v>68</v>
      </c>
      <c r="AL616" t="str">
        <f t="shared" si="27"/>
        <v>Medium</v>
      </c>
      <c r="AM616" t="str">
        <f t="shared" si="28"/>
        <v>Evening</v>
      </c>
      <c r="AN616">
        <f t="shared" si="29"/>
        <v>2004</v>
      </c>
    </row>
    <row r="617" spans="1:40" x14ac:dyDescent="0.25">
      <c r="A617">
        <v>193</v>
      </c>
      <c r="B617">
        <v>40</v>
      </c>
      <c r="C617">
        <v>608039</v>
      </c>
      <c r="D617" s="3">
        <v>38349</v>
      </c>
      <c r="E617" t="s">
        <v>71</v>
      </c>
      <c r="F617" t="s">
        <v>61</v>
      </c>
      <c r="G617">
        <v>500</v>
      </c>
      <c r="H617">
        <v>1155.3800000000001</v>
      </c>
      <c r="I617" s="4">
        <v>0</v>
      </c>
      <c r="J617">
        <v>604952</v>
      </c>
      <c r="K617" t="s">
        <v>184</v>
      </c>
      <c r="L617" t="s">
        <v>62</v>
      </c>
      <c r="M617" t="s">
        <v>122</v>
      </c>
      <c r="N617" t="s">
        <v>113</v>
      </c>
      <c r="O617" s="4">
        <v>34200</v>
      </c>
      <c r="P617" s="4">
        <v>-32300</v>
      </c>
      <c r="Q617" s="3">
        <v>42032</v>
      </c>
      <c r="R617" t="s">
        <v>42</v>
      </c>
      <c r="S617" t="s">
        <v>43</v>
      </c>
      <c r="T617" t="s">
        <v>56</v>
      </c>
      <c r="U617" t="s">
        <v>84</v>
      </c>
      <c r="V617" t="s">
        <v>67</v>
      </c>
      <c r="W617" t="s">
        <v>47</v>
      </c>
      <c r="X617">
        <v>6</v>
      </c>
      <c r="Y617">
        <v>1</v>
      </c>
      <c r="Z617" t="s">
        <v>68</v>
      </c>
      <c r="AA617">
        <v>0</v>
      </c>
      <c r="AB617">
        <v>0</v>
      </c>
      <c r="AC617" t="s">
        <v>48</v>
      </c>
      <c r="AD617" s="5">
        <v>63900</v>
      </c>
      <c r="AE617" s="4">
        <v>6390</v>
      </c>
      <c r="AF617" s="5">
        <v>6390</v>
      </c>
      <c r="AG617" s="4">
        <v>51120</v>
      </c>
      <c r="AH617" t="s">
        <v>81</v>
      </c>
      <c r="AI617" s="6" t="s">
        <v>121</v>
      </c>
      <c r="AJ617">
        <v>2001</v>
      </c>
      <c r="AK617" t="s">
        <v>68</v>
      </c>
      <c r="AL617" t="str">
        <f t="shared" si="27"/>
        <v>Low</v>
      </c>
      <c r="AM617" t="str">
        <f t="shared" si="28"/>
        <v>Morning</v>
      </c>
      <c r="AN617">
        <f t="shared" si="29"/>
        <v>2004</v>
      </c>
    </row>
    <row r="618" spans="1:40" x14ac:dyDescent="0.25">
      <c r="A618">
        <v>169</v>
      </c>
      <c r="B618">
        <v>38</v>
      </c>
      <c r="C618">
        <v>283052</v>
      </c>
      <c r="D618" s="3">
        <v>38359</v>
      </c>
      <c r="E618" t="s">
        <v>71</v>
      </c>
      <c r="F618" t="s">
        <v>61</v>
      </c>
      <c r="G618">
        <v>1000</v>
      </c>
      <c r="H618">
        <v>1555.94</v>
      </c>
      <c r="I618" s="4">
        <v>0</v>
      </c>
      <c r="J618">
        <v>459878</v>
      </c>
      <c r="K618" t="s">
        <v>185</v>
      </c>
      <c r="L618" t="s">
        <v>62</v>
      </c>
      <c r="M618" t="s">
        <v>40</v>
      </c>
      <c r="N618" t="s">
        <v>64</v>
      </c>
      <c r="O618" s="4">
        <v>23300</v>
      </c>
      <c r="P618" s="4">
        <v>0</v>
      </c>
      <c r="Q618" s="3">
        <v>42029</v>
      </c>
      <c r="R618" t="s">
        <v>65</v>
      </c>
      <c r="S618" t="s">
        <v>74</v>
      </c>
      <c r="T618" t="s">
        <v>89</v>
      </c>
      <c r="U618" t="s">
        <v>98</v>
      </c>
      <c r="V618" t="s">
        <v>57</v>
      </c>
      <c r="W618" t="s">
        <v>58</v>
      </c>
      <c r="X618">
        <v>12</v>
      </c>
      <c r="Y618">
        <v>3</v>
      </c>
      <c r="Z618" t="s">
        <v>68</v>
      </c>
      <c r="AA618">
        <v>1</v>
      </c>
      <c r="AB618">
        <v>3</v>
      </c>
      <c r="AC618" t="s">
        <v>48</v>
      </c>
      <c r="AD618" s="5">
        <v>79080</v>
      </c>
      <c r="AE618" s="4">
        <v>6590</v>
      </c>
      <c r="AF618" s="5">
        <v>13180</v>
      </c>
      <c r="AG618" s="4">
        <v>59310</v>
      </c>
      <c r="AH618" t="s">
        <v>59</v>
      </c>
      <c r="AI618" s="6" t="s">
        <v>135</v>
      </c>
      <c r="AJ618">
        <v>2012</v>
      </c>
      <c r="AK618" t="s">
        <v>68</v>
      </c>
      <c r="AL618" t="str">
        <f t="shared" si="27"/>
        <v>Medium</v>
      </c>
      <c r="AM618" t="str">
        <f t="shared" si="28"/>
        <v>Afternoon</v>
      </c>
      <c r="AN618">
        <f t="shared" si="29"/>
        <v>2005</v>
      </c>
    </row>
    <row r="619" spans="1:40" x14ac:dyDescent="0.25">
      <c r="A619">
        <v>303</v>
      </c>
      <c r="B619">
        <v>46</v>
      </c>
      <c r="C619">
        <v>832300</v>
      </c>
      <c r="D619" s="3">
        <v>38366</v>
      </c>
      <c r="E619" t="s">
        <v>51</v>
      </c>
      <c r="F619" t="s">
        <v>61</v>
      </c>
      <c r="G619">
        <v>1000</v>
      </c>
      <c r="H619">
        <v>709.14</v>
      </c>
      <c r="I619" s="4">
        <v>0</v>
      </c>
      <c r="J619">
        <v>450184</v>
      </c>
      <c r="K619" t="s">
        <v>185</v>
      </c>
      <c r="L619" t="s">
        <v>101</v>
      </c>
      <c r="M619" t="s">
        <v>52</v>
      </c>
      <c r="N619" t="s">
        <v>41</v>
      </c>
      <c r="O619" s="4">
        <v>0</v>
      </c>
      <c r="P619" s="4">
        <v>0</v>
      </c>
      <c r="Q619" s="3">
        <v>42047</v>
      </c>
      <c r="R619" t="s">
        <v>65</v>
      </c>
      <c r="S619" t="s">
        <v>66</v>
      </c>
      <c r="T619" t="s">
        <v>56</v>
      </c>
      <c r="U619" t="s">
        <v>84</v>
      </c>
      <c r="V619" t="s">
        <v>67</v>
      </c>
      <c r="W619" t="s">
        <v>120</v>
      </c>
      <c r="X619">
        <v>3</v>
      </c>
      <c r="Y619">
        <v>3</v>
      </c>
      <c r="Z619" t="s">
        <v>68</v>
      </c>
      <c r="AA619">
        <v>1</v>
      </c>
      <c r="AB619">
        <v>0</v>
      </c>
      <c r="AC619" t="s">
        <v>68</v>
      </c>
      <c r="AD619" s="5">
        <v>54890</v>
      </c>
      <c r="AE619" s="4">
        <v>9980</v>
      </c>
      <c r="AF619" s="5">
        <v>4990</v>
      </c>
      <c r="AG619" s="4">
        <v>39920</v>
      </c>
      <c r="AH619" t="s">
        <v>94</v>
      </c>
      <c r="AI619" s="6" t="s">
        <v>130</v>
      </c>
      <c r="AJ619">
        <v>2006</v>
      </c>
      <c r="AK619" t="s">
        <v>68</v>
      </c>
      <c r="AL619" t="str">
        <f t="shared" si="27"/>
        <v>Medium</v>
      </c>
      <c r="AM619" t="str">
        <f t="shared" si="28"/>
        <v>Night</v>
      </c>
      <c r="AN619">
        <f t="shared" si="29"/>
        <v>2005</v>
      </c>
    </row>
    <row r="620" spans="1:40" x14ac:dyDescent="0.25">
      <c r="A620">
        <v>20</v>
      </c>
      <c r="B620">
        <v>21</v>
      </c>
      <c r="C620">
        <v>918037</v>
      </c>
      <c r="D620" s="3">
        <v>38382</v>
      </c>
      <c r="E620" t="s">
        <v>37</v>
      </c>
      <c r="F620" t="s">
        <v>38</v>
      </c>
      <c r="G620">
        <v>1000</v>
      </c>
      <c r="H620">
        <v>1390.29</v>
      </c>
      <c r="I620" s="4">
        <v>0</v>
      </c>
      <c r="J620">
        <v>479408</v>
      </c>
      <c r="K620" t="s">
        <v>184</v>
      </c>
      <c r="L620" t="s">
        <v>101</v>
      </c>
      <c r="M620" t="s">
        <v>96</v>
      </c>
      <c r="N620" t="s">
        <v>53</v>
      </c>
      <c r="O620" s="4">
        <v>0</v>
      </c>
      <c r="P620" s="4">
        <v>-41200</v>
      </c>
      <c r="Q620" s="3">
        <v>42018</v>
      </c>
      <c r="R620" t="s">
        <v>42</v>
      </c>
      <c r="S620" t="s">
        <v>66</v>
      </c>
      <c r="T620" t="s">
        <v>56</v>
      </c>
      <c r="U620" t="s">
        <v>84</v>
      </c>
      <c r="V620" t="s">
        <v>129</v>
      </c>
      <c r="W620" t="s">
        <v>120</v>
      </c>
      <c r="X620">
        <v>14</v>
      </c>
      <c r="Y620">
        <v>1</v>
      </c>
      <c r="Z620" t="s">
        <v>68</v>
      </c>
      <c r="AA620">
        <v>0</v>
      </c>
      <c r="AB620">
        <v>0</v>
      </c>
      <c r="AC620" t="s">
        <v>55</v>
      </c>
      <c r="AD620" s="5">
        <v>62900</v>
      </c>
      <c r="AE620" s="4">
        <v>12580</v>
      </c>
      <c r="AF620" s="5">
        <v>6290</v>
      </c>
      <c r="AG620" s="4">
        <v>44030</v>
      </c>
      <c r="AH620" t="s">
        <v>81</v>
      </c>
      <c r="AI620" s="6" t="s">
        <v>116</v>
      </c>
      <c r="AJ620">
        <v>2006</v>
      </c>
      <c r="AK620" t="s">
        <v>68</v>
      </c>
      <c r="AL620" t="str">
        <f t="shared" si="27"/>
        <v>Medium</v>
      </c>
      <c r="AM620" t="str">
        <f t="shared" si="28"/>
        <v>Afternoon</v>
      </c>
      <c r="AN620">
        <f t="shared" si="29"/>
        <v>2005</v>
      </c>
    </row>
    <row r="621" spans="1:40" x14ac:dyDescent="0.25">
      <c r="A621">
        <v>193</v>
      </c>
      <c r="B621">
        <v>40</v>
      </c>
      <c r="C621">
        <v>311783</v>
      </c>
      <c r="D621" s="3">
        <v>38408</v>
      </c>
      <c r="E621" t="s">
        <v>37</v>
      </c>
      <c r="F621" t="s">
        <v>61</v>
      </c>
      <c r="G621">
        <v>500</v>
      </c>
      <c r="H621">
        <v>1233.8499999999999</v>
      </c>
      <c r="I621" s="4">
        <v>0</v>
      </c>
      <c r="J621">
        <v>457463</v>
      </c>
      <c r="K621" t="s">
        <v>184</v>
      </c>
      <c r="L621" t="s">
        <v>112</v>
      </c>
      <c r="M621" t="s">
        <v>122</v>
      </c>
      <c r="N621" t="s">
        <v>41</v>
      </c>
      <c r="O621" s="4">
        <v>0</v>
      </c>
      <c r="P621" s="4">
        <v>0</v>
      </c>
      <c r="Q621" s="3">
        <v>42063</v>
      </c>
      <c r="R621" t="s">
        <v>65</v>
      </c>
      <c r="S621" t="s">
        <v>43</v>
      </c>
      <c r="T621" t="s">
        <v>89</v>
      </c>
      <c r="U621" t="s">
        <v>109</v>
      </c>
      <c r="V621" t="s">
        <v>129</v>
      </c>
      <c r="W621" t="s">
        <v>100</v>
      </c>
      <c r="X621">
        <v>23</v>
      </c>
      <c r="Y621">
        <v>3</v>
      </c>
      <c r="Z621" t="s">
        <v>55</v>
      </c>
      <c r="AA621">
        <v>2</v>
      </c>
      <c r="AB621">
        <v>1</v>
      </c>
      <c r="AC621" t="s">
        <v>48</v>
      </c>
      <c r="AD621" s="5">
        <v>64260</v>
      </c>
      <c r="AE621" s="4">
        <v>0</v>
      </c>
      <c r="AF621" s="5">
        <v>14280</v>
      </c>
      <c r="AG621" s="4">
        <v>49980</v>
      </c>
      <c r="AH621" t="s">
        <v>104</v>
      </c>
      <c r="AI621" s="6" t="s">
        <v>128</v>
      </c>
      <c r="AJ621">
        <v>1999</v>
      </c>
      <c r="AK621" t="s">
        <v>68</v>
      </c>
      <c r="AL621" t="str">
        <f t="shared" si="27"/>
        <v>Low</v>
      </c>
      <c r="AM621" t="str">
        <f t="shared" si="28"/>
        <v>Evening</v>
      </c>
      <c r="AN621">
        <f t="shared" si="29"/>
        <v>2005</v>
      </c>
    </row>
    <row r="622" spans="1:40" x14ac:dyDescent="0.25">
      <c r="A622">
        <v>151</v>
      </c>
      <c r="B622">
        <v>36</v>
      </c>
      <c r="C622">
        <v>485372</v>
      </c>
      <c r="D622" s="3">
        <v>38409</v>
      </c>
      <c r="E622" t="s">
        <v>37</v>
      </c>
      <c r="F622" t="s">
        <v>38</v>
      </c>
      <c r="G622">
        <v>2000</v>
      </c>
      <c r="H622">
        <v>870.63</v>
      </c>
      <c r="I622" s="4">
        <v>0</v>
      </c>
      <c r="J622">
        <v>431725</v>
      </c>
      <c r="K622" t="s">
        <v>184</v>
      </c>
      <c r="L622" t="s">
        <v>39</v>
      </c>
      <c r="M622" t="s">
        <v>131</v>
      </c>
      <c r="N622" t="s">
        <v>64</v>
      </c>
      <c r="O622" s="4">
        <v>94800</v>
      </c>
      <c r="P622" s="4">
        <v>-58500</v>
      </c>
      <c r="Q622" s="3">
        <v>42010</v>
      </c>
      <c r="R622" t="s">
        <v>65</v>
      </c>
      <c r="S622" t="s">
        <v>43</v>
      </c>
      <c r="T622" t="s">
        <v>56</v>
      </c>
      <c r="U622" t="s">
        <v>45</v>
      </c>
      <c r="V622" t="s">
        <v>57</v>
      </c>
      <c r="W622" t="s">
        <v>100</v>
      </c>
      <c r="X622">
        <v>12</v>
      </c>
      <c r="Y622">
        <v>3</v>
      </c>
      <c r="Z622" t="s">
        <v>68</v>
      </c>
      <c r="AA622">
        <v>1</v>
      </c>
      <c r="AB622">
        <v>1</v>
      </c>
      <c r="AC622" t="s">
        <v>68</v>
      </c>
      <c r="AD622" s="5">
        <v>62920</v>
      </c>
      <c r="AE622" s="4">
        <v>11440</v>
      </c>
      <c r="AF622" s="5">
        <v>5720</v>
      </c>
      <c r="AG622" s="4">
        <v>45760</v>
      </c>
      <c r="AH622" t="s">
        <v>104</v>
      </c>
      <c r="AI622" s="6" t="s">
        <v>128</v>
      </c>
      <c r="AJ622">
        <v>2000</v>
      </c>
      <c r="AK622" t="s">
        <v>68</v>
      </c>
      <c r="AL622" t="str">
        <f t="shared" si="27"/>
        <v>High</v>
      </c>
      <c r="AM622" t="str">
        <f t="shared" si="28"/>
        <v>Afternoon</v>
      </c>
      <c r="AN622">
        <f t="shared" si="29"/>
        <v>2005</v>
      </c>
    </row>
    <row r="623" spans="1:40" x14ac:dyDescent="0.25">
      <c r="A623">
        <v>224</v>
      </c>
      <c r="B623">
        <v>42</v>
      </c>
      <c r="C623">
        <v>662088</v>
      </c>
      <c r="D623" s="3">
        <v>38417</v>
      </c>
      <c r="E623" t="s">
        <v>37</v>
      </c>
      <c r="F623" t="s">
        <v>78</v>
      </c>
      <c r="G623">
        <v>500</v>
      </c>
      <c r="H623">
        <v>1212.75</v>
      </c>
      <c r="I623" s="4">
        <v>0</v>
      </c>
      <c r="J623">
        <v>455913</v>
      </c>
      <c r="K623" t="s">
        <v>184</v>
      </c>
      <c r="L623" t="s">
        <v>112</v>
      </c>
      <c r="M623" t="s">
        <v>85</v>
      </c>
      <c r="N623" t="s">
        <v>64</v>
      </c>
      <c r="O623" s="4">
        <v>0</v>
      </c>
      <c r="P623" s="4">
        <v>-51400</v>
      </c>
      <c r="Q623" s="3">
        <v>42031</v>
      </c>
      <c r="R623" t="s">
        <v>42</v>
      </c>
      <c r="S623" t="s">
        <v>74</v>
      </c>
      <c r="T623" t="s">
        <v>56</v>
      </c>
      <c r="U623" t="s">
        <v>84</v>
      </c>
      <c r="V623" t="s">
        <v>93</v>
      </c>
      <c r="W623" t="s">
        <v>86</v>
      </c>
      <c r="X623">
        <v>11</v>
      </c>
      <c r="Y623">
        <v>1</v>
      </c>
      <c r="Z623" t="s">
        <v>55</v>
      </c>
      <c r="AA623">
        <v>0</v>
      </c>
      <c r="AB623">
        <v>0</v>
      </c>
      <c r="AC623" t="s">
        <v>48</v>
      </c>
      <c r="AD623" s="5">
        <v>55200</v>
      </c>
      <c r="AE623" s="4">
        <v>9200</v>
      </c>
      <c r="AF623" s="5">
        <v>13800</v>
      </c>
      <c r="AG623" s="4">
        <v>32200</v>
      </c>
      <c r="AH623" t="s">
        <v>140</v>
      </c>
      <c r="AI623" s="6" t="s">
        <v>141</v>
      </c>
      <c r="AJ623">
        <v>1998</v>
      </c>
      <c r="AK623" t="s">
        <v>68</v>
      </c>
      <c r="AL623" t="str">
        <f t="shared" si="27"/>
        <v>Low</v>
      </c>
      <c r="AM623" t="str">
        <f t="shared" si="28"/>
        <v>Morning</v>
      </c>
      <c r="AN623">
        <f t="shared" si="29"/>
        <v>2005</v>
      </c>
    </row>
    <row r="624" spans="1:40" x14ac:dyDescent="0.25">
      <c r="A624">
        <v>264</v>
      </c>
      <c r="B624">
        <v>47</v>
      </c>
      <c r="C624">
        <v>687639</v>
      </c>
      <c r="D624" s="3">
        <v>38418</v>
      </c>
      <c r="E624" t="s">
        <v>51</v>
      </c>
      <c r="F624" t="s">
        <v>38</v>
      </c>
      <c r="G624">
        <v>2000</v>
      </c>
      <c r="H624">
        <v>1181.46</v>
      </c>
      <c r="I624" s="4">
        <v>10000000</v>
      </c>
      <c r="J624">
        <v>601117</v>
      </c>
      <c r="K624" t="s">
        <v>184</v>
      </c>
      <c r="L624" t="s">
        <v>123</v>
      </c>
      <c r="M624" t="s">
        <v>115</v>
      </c>
      <c r="N624" t="s">
        <v>53</v>
      </c>
      <c r="O624" s="4">
        <v>0</v>
      </c>
      <c r="P624" s="4">
        <v>-67400</v>
      </c>
      <c r="Q624" s="3">
        <v>42047</v>
      </c>
      <c r="R624" t="s">
        <v>65</v>
      </c>
      <c r="S624" t="s">
        <v>74</v>
      </c>
      <c r="T624" t="s">
        <v>89</v>
      </c>
      <c r="U624" t="s">
        <v>109</v>
      </c>
      <c r="V624" t="s">
        <v>37</v>
      </c>
      <c r="W624" t="s">
        <v>75</v>
      </c>
      <c r="X624">
        <v>16</v>
      </c>
      <c r="Y624">
        <v>4</v>
      </c>
      <c r="Z624" t="s">
        <v>48</v>
      </c>
      <c r="AA624">
        <v>1</v>
      </c>
      <c r="AB624">
        <v>2</v>
      </c>
      <c r="AC624" t="s">
        <v>48</v>
      </c>
      <c r="AD624" s="5">
        <v>62370</v>
      </c>
      <c r="AE624" s="4">
        <v>5670</v>
      </c>
      <c r="AF624" s="5">
        <v>5670</v>
      </c>
      <c r="AG624" s="4">
        <v>51030</v>
      </c>
      <c r="AH624" t="s">
        <v>69</v>
      </c>
      <c r="AI624" s="6" t="s">
        <v>114</v>
      </c>
      <c r="AJ624">
        <v>2001</v>
      </c>
      <c r="AK624" t="s">
        <v>68</v>
      </c>
      <c r="AL624" t="str">
        <f t="shared" si="27"/>
        <v>High</v>
      </c>
      <c r="AM624" t="str">
        <f t="shared" si="28"/>
        <v>Afternoon</v>
      </c>
      <c r="AN624">
        <f t="shared" si="29"/>
        <v>2005</v>
      </c>
    </row>
    <row r="625" spans="1:40" x14ac:dyDescent="0.25">
      <c r="A625">
        <v>276</v>
      </c>
      <c r="B625">
        <v>46</v>
      </c>
      <c r="C625">
        <v>140880</v>
      </c>
      <c r="D625" s="3">
        <v>38440</v>
      </c>
      <c r="E625" t="s">
        <v>71</v>
      </c>
      <c r="F625" t="s">
        <v>38</v>
      </c>
      <c r="G625">
        <v>500</v>
      </c>
      <c r="H625">
        <v>1448.84</v>
      </c>
      <c r="I625" s="4">
        <v>0</v>
      </c>
      <c r="J625">
        <v>430987</v>
      </c>
      <c r="K625" t="s">
        <v>184</v>
      </c>
      <c r="L625" t="s">
        <v>101</v>
      </c>
      <c r="M625" t="s">
        <v>52</v>
      </c>
      <c r="N625" t="s">
        <v>41</v>
      </c>
      <c r="O625" s="4">
        <v>0</v>
      </c>
      <c r="P625" s="4">
        <v>-50000</v>
      </c>
      <c r="Q625" s="3">
        <v>42056</v>
      </c>
      <c r="R625" t="s">
        <v>110</v>
      </c>
      <c r="S625" t="s">
        <v>55</v>
      </c>
      <c r="T625" t="s">
        <v>142</v>
      </c>
      <c r="U625" t="s">
        <v>45</v>
      </c>
      <c r="V625" t="s">
        <v>46</v>
      </c>
      <c r="W625" t="s">
        <v>100</v>
      </c>
      <c r="X625">
        <v>7</v>
      </c>
      <c r="Y625">
        <v>1</v>
      </c>
      <c r="Z625" t="s">
        <v>55</v>
      </c>
      <c r="AA625">
        <v>0</v>
      </c>
      <c r="AB625">
        <v>1</v>
      </c>
      <c r="AC625" t="s">
        <v>68</v>
      </c>
      <c r="AD625" s="5">
        <v>5940</v>
      </c>
      <c r="AE625" s="4">
        <v>660</v>
      </c>
      <c r="AF625" s="5">
        <v>660</v>
      </c>
      <c r="AG625" s="4">
        <v>4620</v>
      </c>
      <c r="AH625" t="s">
        <v>94</v>
      </c>
      <c r="AI625" s="6" t="s">
        <v>111</v>
      </c>
      <c r="AJ625">
        <v>2015</v>
      </c>
      <c r="AK625" t="s">
        <v>68</v>
      </c>
      <c r="AL625" t="str">
        <f t="shared" si="27"/>
        <v>Low</v>
      </c>
      <c r="AM625" t="str">
        <f t="shared" si="28"/>
        <v>Morning</v>
      </c>
      <c r="AN625">
        <f t="shared" si="29"/>
        <v>2005</v>
      </c>
    </row>
    <row r="626" spans="1:40" x14ac:dyDescent="0.25">
      <c r="A626">
        <v>448</v>
      </c>
      <c r="B626">
        <v>57</v>
      </c>
      <c r="C626">
        <v>431283</v>
      </c>
      <c r="D626" s="3">
        <v>38442</v>
      </c>
      <c r="E626" t="s">
        <v>71</v>
      </c>
      <c r="F626" t="s">
        <v>61</v>
      </c>
      <c r="G626">
        <v>2000</v>
      </c>
      <c r="H626">
        <v>1376.16</v>
      </c>
      <c r="I626" s="4">
        <v>0</v>
      </c>
      <c r="J626">
        <v>466555</v>
      </c>
      <c r="K626" t="s">
        <v>184</v>
      </c>
      <c r="L626" t="s">
        <v>62</v>
      </c>
      <c r="M626" t="s">
        <v>83</v>
      </c>
      <c r="N626" t="s">
        <v>64</v>
      </c>
      <c r="O626" s="4">
        <v>38600</v>
      </c>
      <c r="P626" s="4">
        <v>-50300</v>
      </c>
      <c r="Q626" s="3">
        <v>42039</v>
      </c>
      <c r="R626" t="s">
        <v>65</v>
      </c>
      <c r="S626" t="s">
        <v>74</v>
      </c>
      <c r="T626" t="s">
        <v>44</v>
      </c>
      <c r="U626" t="s">
        <v>45</v>
      </c>
      <c r="V626" t="s">
        <v>46</v>
      </c>
      <c r="W626" t="s">
        <v>75</v>
      </c>
      <c r="X626">
        <v>10</v>
      </c>
      <c r="Y626">
        <v>3</v>
      </c>
      <c r="Z626" t="s">
        <v>68</v>
      </c>
      <c r="AA626">
        <v>2</v>
      </c>
      <c r="AB626">
        <v>1</v>
      </c>
      <c r="AC626" t="s">
        <v>55</v>
      </c>
      <c r="AD626" s="5">
        <v>47760</v>
      </c>
      <c r="AE626" s="4">
        <v>5970</v>
      </c>
      <c r="AF626" s="5">
        <v>5970</v>
      </c>
      <c r="AG626" s="4">
        <v>35820</v>
      </c>
      <c r="AH626" t="s">
        <v>118</v>
      </c>
      <c r="AI626" s="6" t="s">
        <v>124</v>
      </c>
      <c r="AJ626">
        <v>2013</v>
      </c>
      <c r="AK626" t="s">
        <v>48</v>
      </c>
      <c r="AL626" t="str">
        <f t="shared" si="27"/>
        <v>High</v>
      </c>
      <c r="AM626" t="str">
        <f t="shared" si="28"/>
        <v>Morning</v>
      </c>
      <c r="AN626">
        <f t="shared" si="29"/>
        <v>2005</v>
      </c>
    </row>
    <row r="627" spans="1:40" x14ac:dyDescent="0.25">
      <c r="A627">
        <v>15</v>
      </c>
      <c r="B627">
        <v>34</v>
      </c>
      <c r="C627">
        <v>920826</v>
      </c>
      <c r="D627" s="3">
        <v>38449</v>
      </c>
      <c r="E627" t="s">
        <v>51</v>
      </c>
      <c r="F627" t="s">
        <v>38</v>
      </c>
      <c r="G627">
        <v>2000</v>
      </c>
      <c r="H627">
        <v>1586.41</v>
      </c>
      <c r="I627" s="4">
        <v>0</v>
      </c>
      <c r="J627">
        <v>608708</v>
      </c>
      <c r="K627" t="s">
        <v>184</v>
      </c>
      <c r="L627" t="s">
        <v>106</v>
      </c>
      <c r="M627" t="s">
        <v>63</v>
      </c>
      <c r="N627" t="s">
        <v>53</v>
      </c>
      <c r="O627" s="4">
        <v>33500</v>
      </c>
      <c r="P627" s="4">
        <v>-58900</v>
      </c>
      <c r="Q627" s="3">
        <v>42024</v>
      </c>
      <c r="R627" t="s">
        <v>42</v>
      </c>
      <c r="S627" t="s">
        <v>74</v>
      </c>
      <c r="T627" t="s">
        <v>44</v>
      </c>
      <c r="U627" t="s">
        <v>45</v>
      </c>
      <c r="V627" t="s">
        <v>93</v>
      </c>
      <c r="W627" t="s">
        <v>120</v>
      </c>
      <c r="X627">
        <v>10</v>
      </c>
      <c r="Y627">
        <v>1</v>
      </c>
      <c r="Z627" t="s">
        <v>48</v>
      </c>
      <c r="AA627">
        <v>1</v>
      </c>
      <c r="AB627">
        <v>3</v>
      </c>
      <c r="AC627" t="s">
        <v>55</v>
      </c>
      <c r="AD627" s="5">
        <v>75570</v>
      </c>
      <c r="AE627" s="4">
        <v>6870</v>
      </c>
      <c r="AF627" s="5">
        <v>13740</v>
      </c>
      <c r="AG627" s="4">
        <v>54960</v>
      </c>
      <c r="AH627" t="s">
        <v>132</v>
      </c>
      <c r="AI627" s="6" t="s">
        <v>139</v>
      </c>
      <c r="AJ627">
        <v>2010</v>
      </c>
      <c r="AK627" t="s">
        <v>48</v>
      </c>
      <c r="AL627" t="str">
        <f t="shared" si="27"/>
        <v>High</v>
      </c>
      <c r="AM627" t="str">
        <f t="shared" si="28"/>
        <v>Morning</v>
      </c>
      <c r="AN627">
        <f t="shared" si="29"/>
        <v>2005</v>
      </c>
    </row>
    <row r="628" spans="1:40" x14ac:dyDescent="0.25">
      <c r="A628">
        <v>230</v>
      </c>
      <c r="B628">
        <v>37</v>
      </c>
      <c r="C628">
        <v>776950</v>
      </c>
      <c r="D628" s="3">
        <v>38453</v>
      </c>
      <c r="E628" t="s">
        <v>71</v>
      </c>
      <c r="F628" t="s">
        <v>78</v>
      </c>
      <c r="G628">
        <v>1000</v>
      </c>
      <c r="H628">
        <v>1060.74</v>
      </c>
      <c r="I628" s="4">
        <v>0</v>
      </c>
      <c r="J628">
        <v>471585</v>
      </c>
      <c r="K628" t="s">
        <v>185</v>
      </c>
      <c r="L628" t="s">
        <v>62</v>
      </c>
      <c r="M628" t="s">
        <v>83</v>
      </c>
      <c r="N628" t="s">
        <v>64</v>
      </c>
      <c r="O628" s="4">
        <v>0</v>
      </c>
      <c r="P628" s="4">
        <v>-51500</v>
      </c>
      <c r="Q628" s="3">
        <v>42013</v>
      </c>
      <c r="R628" t="s">
        <v>42</v>
      </c>
      <c r="S628" t="s">
        <v>66</v>
      </c>
      <c r="T628" t="s">
        <v>44</v>
      </c>
      <c r="U628" t="s">
        <v>109</v>
      </c>
      <c r="V628" t="s">
        <v>46</v>
      </c>
      <c r="W628" t="s">
        <v>47</v>
      </c>
      <c r="X628">
        <v>15</v>
      </c>
      <c r="Y628">
        <v>1</v>
      </c>
      <c r="Z628" t="s">
        <v>48</v>
      </c>
      <c r="AA628">
        <v>2</v>
      </c>
      <c r="AB628">
        <v>3</v>
      </c>
      <c r="AC628" t="s">
        <v>55</v>
      </c>
      <c r="AD628" s="5">
        <v>49100</v>
      </c>
      <c r="AE628" s="4">
        <v>9820</v>
      </c>
      <c r="AF628" s="5">
        <v>4910</v>
      </c>
      <c r="AG628" s="4">
        <v>34370</v>
      </c>
      <c r="AH628" t="s">
        <v>118</v>
      </c>
      <c r="AI628" s="6" t="s">
        <v>124</v>
      </c>
      <c r="AJ628">
        <v>1996</v>
      </c>
      <c r="AK628" t="s">
        <v>48</v>
      </c>
      <c r="AL628" t="str">
        <f t="shared" si="27"/>
        <v>Medium</v>
      </c>
      <c r="AM628" t="str">
        <f t="shared" si="28"/>
        <v>Afternoon</v>
      </c>
      <c r="AN628">
        <f t="shared" si="29"/>
        <v>2005</v>
      </c>
    </row>
    <row r="629" spans="1:40" x14ac:dyDescent="0.25">
      <c r="A629">
        <v>100</v>
      </c>
      <c r="B629">
        <v>33</v>
      </c>
      <c r="C629">
        <v>507452</v>
      </c>
      <c r="D629" s="3">
        <v>38459</v>
      </c>
      <c r="E629" t="s">
        <v>37</v>
      </c>
      <c r="F629" t="s">
        <v>38</v>
      </c>
      <c r="G629">
        <v>500</v>
      </c>
      <c r="H629">
        <v>1124.5899999999999</v>
      </c>
      <c r="I629" s="4">
        <v>6000000</v>
      </c>
      <c r="J629">
        <v>459428</v>
      </c>
      <c r="K629" t="s">
        <v>185</v>
      </c>
      <c r="L629" t="s">
        <v>112</v>
      </c>
      <c r="M629" t="s">
        <v>131</v>
      </c>
      <c r="N629" t="s">
        <v>113</v>
      </c>
      <c r="O629" s="4">
        <v>67300</v>
      </c>
      <c r="P629" s="4">
        <v>0</v>
      </c>
      <c r="Q629" s="3">
        <v>42061</v>
      </c>
      <c r="R629" t="s">
        <v>42</v>
      </c>
      <c r="S629" t="s">
        <v>66</v>
      </c>
      <c r="T629" t="s">
        <v>56</v>
      </c>
      <c r="U629" t="s">
        <v>98</v>
      </c>
      <c r="V629" t="s">
        <v>99</v>
      </c>
      <c r="W629" t="s">
        <v>47</v>
      </c>
      <c r="X629">
        <v>4</v>
      </c>
      <c r="Y629">
        <v>1</v>
      </c>
      <c r="Z629" t="s">
        <v>68</v>
      </c>
      <c r="AA629">
        <v>1</v>
      </c>
      <c r="AB629">
        <v>2</v>
      </c>
      <c r="AC629" t="s">
        <v>68</v>
      </c>
      <c r="AD629" s="5">
        <v>40800</v>
      </c>
      <c r="AE629" s="4">
        <v>6800</v>
      </c>
      <c r="AF629" s="5">
        <v>6800</v>
      </c>
      <c r="AG629" s="4">
        <v>27200</v>
      </c>
      <c r="AH629" t="s">
        <v>132</v>
      </c>
      <c r="AI629" s="6" t="s">
        <v>139</v>
      </c>
      <c r="AJ629">
        <v>2004</v>
      </c>
      <c r="AK629" t="s">
        <v>68</v>
      </c>
      <c r="AL629" t="str">
        <f t="shared" si="27"/>
        <v>Low</v>
      </c>
      <c r="AM629" t="str">
        <f t="shared" si="28"/>
        <v>Night</v>
      </c>
      <c r="AN629">
        <f t="shared" si="29"/>
        <v>2005</v>
      </c>
    </row>
    <row r="630" spans="1:40" x14ac:dyDescent="0.25">
      <c r="A630">
        <v>241</v>
      </c>
      <c r="B630">
        <v>39</v>
      </c>
      <c r="C630">
        <v>485295</v>
      </c>
      <c r="D630" s="3">
        <v>38470</v>
      </c>
      <c r="E630" t="s">
        <v>37</v>
      </c>
      <c r="F630" t="s">
        <v>38</v>
      </c>
      <c r="G630">
        <v>1000</v>
      </c>
      <c r="H630">
        <v>1260.56</v>
      </c>
      <c r="I630" s="4">
        <v>0</v>
      </c>
      <c r="J630">
        <v>473591</v>
      </c>
      <c r="K630" t="s">
        <v>184</v>
      </c>
      <c r="L630" t="s">
        <v>123</v>
      </c>
      <c r="M630" t="s">
        <v>131</v>
      </c>
      <c r="N630" t="s">
        <v>64</v>
      </c>
      <c r="O630" s="4">
        <v>0</v>
      </c>
      <c r="P630" s="4">
        <v>-54900</v>
      </c>
      <c r="Q630" s="3">
        <v>42057</v>
      </c>
      <c r="R630" t="s">
        <v>65</v>
      </c>
      <c r="S630" t="s">
        <v>43</v>
      </c>
      <c r="T630" t="s">
        <v>56</v>
      </c>
      <c r="U630" t="s">
        <v>45</v>
      </c>
      <c r="V630" t="s">
        <v>46</v>
      </c>
      <c r="W630" t="s">
        <v>120</v>
      </c>
      <c r="X630">
        <v>20</v>
      </c>
      <c r="Y630">
        <v>3</v>
      </c>
      <c r="Z630" t="s">
        <v>68</v>
      </c>
      <c r="AA630">
        <v>0</v>
      </c>
      <c r="AB630">
        <v>2</v>
      </c>
      <c r="AC630" t="s">
        <v>48</v>
      </c>
      <c r="AD630" s="5">
        <v>37520</v>
      </c>
      <c r="AE630" s="4">
        <v>4690</v>
      </c>
      <c r="AF630" s="5">
        <v>4690</v>
      </c>
      <c r="AG630" s="4">
        <v>28140</v>
      </c>
      <c r="AH630" t="s">
        <v>136</v>
      </c>
      <c r="AI630" s="6" t="s">
        <v>137</v>
      </c>
      <c r="AJ630">
        <v>2010</v>
      </c>
      <c r="AK630" t="s">
        <v>68</v>
      </c>
      <c r="AL630" t="str">
        <f t="shared" si="27"/>
        <v>Medium</v>
      </c>
      <c r="AM630" t="str">
        <f t="shared" si="28"/>
        <v>Evening</v>
      </c>
      <c r="AN630">
        <f t="shared" si="29"/>
        <v>2005</v>
      </c>
    </row>
    <row r="631" spans="1:40" x14ac:dyDescent="0.25">
      <c r="A631">
        <v>152</v>
      </c>
      <c r="B631">
        <v>33</v>
      </c>
      <c r="C631">
        <v>626208</v>
      </c>
      <c r="D631" s="3">
        <v>38480</v>
      </c>
      <c r="E631" t="s">
        <v>37</v>
      </c>
      <c r="F631" t="s">
        <v>61</v>
      </c>
      <c r="G631">
        <v>1000</v>
      </c>
      <c r="H631">
        <v>840.81</v>
      </c>
      <c r="I631" s="4">
        <v>0</v>
      </c>
      <c r="J631">
        <v>613607</v>
      </c>
      <c r="K631" t="s">
        <v>184</v>
      </c>
      <c r="L631" t="s">
        <v>106</v>
      </c>
      <c r="M631" t="s">
        <v>134</v>
      </c>
      <c r="N631" t="s">
        <v>41</v>
      </c>
      <c r="O631" s="4">
        <v>0</v>
      </c>
      <c r="P631" s="4">
        <v>0</v>
      </c>
      <c r="Q631" s="3">
        <v>42049</v>
      </c>
      <c r="R631" t="s">
        <v>42</v>
      </c>
      <c r="S631" t="s">
        <v>66</v>
      </c>
      <c r="T631" t="s">
        <v>56</v>
      </c>
      <c r="U631" t="s">
        <v>109</v>
      </c>
      <c r="V631" t="s">
        <v>67</v>
      </c>
      <c r="W631" t="s">
        <v>75</v>
      </c>
      <c r="X631">
        <v>2</v>
      </c>
      <c r="Y631">
        <v>1</v>
      </c>
      <c r="Z631" t="s">
        <v>48</v>
      </c>
      <c r="AA631">
        <v>0</v>
      </c>
      <c r="AB631">
        <v>2</v>
      </c>
      <c r="AC631" t="s">
        <v>55</v>
      </c>
      <c r="AD631" s="5">
        <v>82610</v>
      </c>
      <c r="AE631" s="4">
        <v>7510</v>
      </c>
      <c r="AF631" s="5">
        <v>7510</v>
      </c>
      <c r="AG631" s="4">
        <v>67590</v>
      </c>
      <c r="AH631" t="s">
        <v>104</v>
      </c>
      <c r="AI631" s="6" t="s">
        <v>128</v>
      </c>
      <c r="AJ631">
        <v>2002</v>
      </c>
      <c r="AK631" t="s">
        <v>48</v>
      </c>
      <c r="AL631" t="str">
        <f t="shared" si="27"/>
        <v>Medium</v>
      </c>
      <c r="AM631" t="str">
        <f t="shared" si="28"/>
        <v>Night</v>
      </c>
      <c r="AN631">
        <f t="shared" si="29"/>
        <v>2005</v>
      </c>
    </row>
    <row r="632" spans="1:40" x14ac:dyDescent="0.25">
      <c r="A632">
        <v>70</v>
      </c>
      <c r="B632">
        <v>26</v>
      </c>
      <c r="C632">
        <v>558938</v>
      </c>
      <c r="D632" s="3">
        <v>38511</v>
      </c>
      <c r="E632" t="s">
        <v>37</v>
      </c>
      <c r="F632" t="s">
        <v>78</v>
      </c>
      <c r="G632">
        <v>1000</v>
      </c>
      <c r="H632">
        <v>1199.44</v>
      </c>
      <c r="I632" s="4">
        <v>5000000</v>
      </c>
      <c r="J632">
        <v>619884</v>
      </c>
      <c r="K632" t="s">
        <v>185</v>
      </c>
      <c r="L632" t="s">
        <v>112</v>
      </c>
      <c r="M632" t="s">
        <v>52</v>
      </c>
      <c r="N632" t="s">
        <v>64</v>
      </c>
      <c r="O632" s="4">
        <v>63600</v>
      </c>
      <c r="P632" s="4">
        <v>0</v>
      </c>
      <c r="Q632" s="3">
        <v>42057</v>
      </c>
      <c r="R632" t="s">
        <v>65</v>
      </c>
      <c r="S632" t="s">
        <v>66</v>
      </c>
      <c r="T632" t="s">
        <v>44</v>
      </c>
      <c r="U632" t="s">
        <v>98</v>
      </c>
      <c r="V632" t="s">
        <v>67</v>
      </c>
      <c r="W632" t="s">
        <v>58</v>
      </c>
      <c r="X632">
        <v>0</v>
      </c>
      <c r="Y632">
        <v>3</v>
      </c>
      <c r="Z632" t="s">
        <v>55</v>
      </c>
      <c r="AA632">
        <v>1</v>
      </c>
      <c r="AB632">
        <v>2</v>
      </c>
      <c r="AC632" t="s">
        <v>48</v>
      </c>
      <c r="AD632" s="5">
        <v>52110</v>
      </c>
      <c r="AE632" s="4">
        <v>5790</v>
      </c>
      <c r="AF632" s="5">
        <v>5790</v>
      </c>
      <c r="AG632" s="4">
        <v>40530</v>
      </c>
      <c r="AH632" t="s">
        <v>87</v>
      </c>
      <c r="AI632" s="6" t="s">
        <v>117</v>
      </c>
      <c r="AJ632">
        <v>2012</v>
      </c>
      <c r="AK632" t="s">
        <v>68</v>
      </c>
      <c r="AL632" t="str">
        <f t="shared" si="27"/>
        <v>Medium</v>
      </c>
      <c r="AM632" t="str">
        <f t="shared" si="28"/>
        <v>Night</v>
      </c>
      <c r="AN632">
        <f t="shared" si="29"/>
        <v>2005</v>
      </c>
    </row>
    <row r="633" spans="1:40" x14ac:dyDescent="0.25">
      <c r="A633">
        <v>261</v>
      </c>
      <c r="B633">
        <v>45</v>
      </c>
      <c r="C633">
        <v>249048</v>
      </c>
      <c r="D633" s="3">
        <v>38520</v>
      </c>
      <c r="E633" t="s">
        <v>71</v>
      </c>
      <c r="F633" t="s">
        <v>38</v>
      </c>
      <c r="G633">
        <v>1000</v>
      </c>
      <c r="H633">
        <v>1254.18</v>
      </c>
      <c r="I633" s="4">
        <v>0</v>
      </c>
      <c r="J633">
        <v>457555</v>
      </c>
      <c r="K633" t="s">
        <v>184</v>
      </c>
      <c r="L633" t="s">
        <v>62</v>
      </c>
      <c r="M633" t="s">
        <v>85</v>
      </c>
      <c r="N633" t="s">
        <v>53</v>
      </c>
      <c r="O633" s="4">
        <v>0</v>
      </c>
      <c r="P633" s="4">
        <v>-45100</v>
      </c>
      <c r="Q633" s="3">
        <v>42015</v>
      </c>
      <c r="R633" t="s">
        <v>42</v>
      </c>
      <c r="S633" t="s">
        <v>66</v>
      </c>
      <c r="T633" t="s">
        <v>56</v>
      </c>
      <c r="U633" t="s">
        <v>84</v>
      </c>
      <c r="V633" t="s">
        <v>46</v>
      </c>
      <c r="W633" t="s">
        <v>47</v>
      </c>
      <c r="X633">
        <v>16</v>
      </c>
      <c r="Y633">
        <v>1</v>
      </c>
      <c r="Z633" t="s">
        <v>48</v>
      </c>
      <c r="AA633">
        <v>0</v>
      </c>
      <c r="AB633">
        <v>1</v>
      </c>
      <c r="AC633" t="s">
        <v>55</v>
      </c>
      <c r="AD633" s="5">
        <v>62590</v>
      </c>
      <c r="AE633" s="4">
        <v>11380</v>
      </c>
      <c r="AF633" s="5">
        <v>11380</v>
      </c>
      <c r="AG633" s="4">
        <v>39830</v>
      </c>
      <c r="AH633" t="s">
        <v>143</v>
      </c>
      <c r="AI633" s="6" t="s">
        <v>151</v>
      </c>
      <c r="AJ633">
        <v>2003</v>
      </c>
      <c r="AK633" t="s">
        <v>68</v>
      </c>
      <c r="AL633" t="str">
        <f t="shared" si="27"/>
        <v>Medium</v>
      </c>
      <c r="AM633" t="str">
        <f t="shared" si="28"/>
        <v>Afternoon</v>
      </c>
      <c r="AN633">
        <f t="shared" si="29"/>
        <v>2005</v>
      </c>
    </row>
    <row r="634" spans="1:40" x14ac:dyDescent="0.25">
      <c r="A634">
        <v>461</v>
      </c>
      <c r="B634">
        <v>61</v>
      </c>
      <c r="C634">
        <v>781181</v>
      </c>
      <c r="D634" s="3">
        <v>38530</v>
      </c>
      <c r="E634" t="s">
        <v>37</v>
      </c>
      <c r="F634" t="s">
        <v>61</v>
      </c>
      <c r="G634">
        <v>2000</v>
      </c>
      <c r="H634">
        <v>1402.75</v>
      </c>
      <c r="I634" s="4">
        <v>0</v>
      </c>
      <c r="J634">
        <v>449557</v>
      </c>
      <c r="K634" t="s">
        <v>185</v>
      </c>
      <c r="L634" t="s">
        <v>123</v>
      </c>
      <c r="M634" t="s">
        <v>102</v>
      </c>
      <c r="N634" t="s">
        <v>41</v>
      </c>
      <c r="O634" s="4">
        <v>0</v>
      </c>
      <c r="P634" s="4">
        <v>0</v>
      </c>
      <c r="Q634" s="3">
        <v>42053</v>
      </c>
      <c r="R634" t="s">
        <v>65</v>
      </c>
      <c r="S634" t="s">
        <v>66</v>
      </c>
      <c r="T634" t="s">
        <v>56</v>
      </c>
      <c r="U634" t="s">
        <v>45</v>
      </c>
      <c r="V634" t="s">
        <v>67</v>
      </c>
      <c r="W634" t="s">
        <v>47</v>
      </c>
      <c r="X634">
        <v>10</v>
      </c>
      <c r="Y634">
        <v>3</v>
      </c>
      <c r="Z634" t="s">
        <v>55</v>
      </c>
      <c r="AA634">
        <v>2</v>
      </c>
      <c r="AB634">
        <v>1</v>
      </c>
      <c r="AC634" t="s">
        <v>48</v>
      </c>
      <c r="AD634" s="5">
        <v>72100</v>
      </c>
      <c r="AE634" s="4">
        <v>7210</v>
      </c>
      <c r="AF634" s="5">
        <v>14420</v>
      </c>
      <c r="AG634" s="4">
        <v>50470</v>
      </c>
      <c r="AH634" t="s">
        <v>136</v>
      </c>
      <c r="AI634" s="6" t="s">
        <v>137</v>
      </c>
      <c r="AJ634">
        <v>2006</v>
      </c>
      <c r="AK634" t="s">
        <v>68</v>
      </c>
      <c r="AL634" t="str">
        <f t="shared" si="27"/>
        <v>High</v>
      </c>
      <c r="AM634" t="str">
        <f t="shared" si="28"/>
        <v>Morning</v>
      </c>
      <c r="AN634">
        <f t="shared" si="29"/>
        <v>2005</v>
      </c>
    </row>
    <row r="635" spans="1:40" x14ac:dyDescent="0.25">
      <c r="A635">
        <v>350</v>
      </c>
      <c r="B635">
        <v>50</v>
      </c>
      <c r="C635">
        <v>391003</v>
      </c>
      <c r="D635" s="3">
        <v>38534</v>
      </c>
      <c r="E635" t="s">
        <v>37</v>
      </c>
      <c r="F635" t="s">
        <v>78</v>
      </c>
      <c r="G635">
        <v>500</v>
      </c>
      <c r="H635">
        <v>889.13</v>
      </c>
      <c r="I635" s="4">
        <v>0</v>
      </c>
      <c r="J635">
        <v>459429</v>
      </c>
      <c r="K635" t="s">
        <v>184</v>
      </c>
      <c r="L635" t="s">
        <v>101</v>
      </c>
      <c r="M635" t="s">
        <v>96</v>
      </c>
      <c r="N635" t="s">
        <v>53</v>
      </c>
      <c r="O635" s="4">
        <v>0</v>
      </c>
      <c r="P635" s="4">
        <v>0</v>
      </c>
      <c r="Q635" s="3">
        <v>42061</v>
      </c>
      <c r="R635" t="s">
        <v>65</v>
      </c>
      <c r="S635" t="s">
        <v>66</v>
      </c>
      <c r="T635" t="s">
        <v>89</v>
      </c>
      <c r="U635" t="s">
        <v>45</v>
      </c>
      <c r="V635" t="s">
        <v>129</v>
      </c>
      <c r="W635" t="s">
        <v>103</v>
      </c>
      <c r="X635">
        <v>14</v>
      </c>
      <c r="Y635">
        <v>3</v>
      </c>
      <c r="Z635" t="s">
        <v>68</v>
      </c>
      <c r="AA635">
        <v>0</v>
      </c>
      <c r="AB635">
        <v>2</v>
      </c>
      <c r="AC635" t="s">
        <v>68</v>
      </c>
      <c r="AD635" s="5">
        <v>44190</v>
      </c>
      <c r="AE635" s="4">
        <v>9820</v>
      </c>
      <c r="AF635" s="5">
        <v>4910</v>
      </c>
      <c r="AG635" s="4">
        <v>29460</v>
      </c>
      <c r="AH635" t="s">
        <v>90</v>
      </c>
      <c r="AI635" s="6" t="s">
        <v>107</v>
      </c>
      <c r="AJ635">
        <v>2015</v>
      </c>
      <c r="AK635" t="s">
        <v>68</v>
      </c>
      <c r="AL635" t="str">
        <f t="shared" si="27"/>
        <v>Low</v>
      </c>
      <c r="AM635" t="str">
        <f t="shared" si="28"/>
        <v>Afternoon</v>
      </c>
      <c r="AN635">
        <f t="shared" si="29"/>
        <v>2005</v>
      </c>
    </row>
    <row r="636" spans="1:40" x14ac:dyDescent="0.25">
      <c r="A636">
        <v>180</v>
      </c>
      <c r="B636">
        <v>35</v>
      </c>
      <c r="C636">
        <v>464234</v>
      </c>
      <c r="D636" s="3">
        <v>38550</v>
      </c>
      <c r="E636" t="s">
        <v>71</v>
      </c>
      <c r="F636" t="s">
        <v>78</v>
      </c>
      <c r="G636">
        <v>1000</v>
      </c>
      <c r="H636">
        <v>1252.48</v>
      </c>
      <c r="I636" s="4">
        <v>0</v>
      </c>
      <c r="J636">
        <v>432148</v>
      </c>
      <c r="K636" t="s">
        <v>185</v>
      </c>
      <c r="L636" t="s">
        <v>39</v>
      </c>
      <c r="M636" t="s">
        <v>52</v>
      </c>
      <c r="N636" t="s">
        <v>97</v>
      </c>
      <c r="O636" s="4">
        <v>0</v>
      </c>
      <c r="P636" s="4">
        <v>-55800</v>
      </c>
      <c r="Q636" s="3">
        <v>42045</v>
      </c>
      <c r="R636" t="s">
        <v>54</v>
      </c>
      <c r="S636" t="s">
        <v>55</v>
      </c>
      <c r="T636" t="s">
        <v>56</v>
      </c>
      <c r="U636" t="s">
        <v>80</v>
      </c>
      <c r="V636" t="s">
        <v>37</v>
      </c>
      <c r="W636" t="s">
        <v>86</v>
      </c>
      <c r="X636">
        <v>17</v>
      </c>
      <c r="Y636">
        <v>1</v>
      </c>
      <c r="Z636" t="s">
        <v>55</v>
      </c>
      <c r="AA636">
        <v>1</v>
      </c>
      <c r="AB636">
        <v>3</v>
      </c>
      <c r="AC636" t="s">
        <v>68</v>
      </c>
      <c r="AD636" s="5">
        <v>5100</v>
      </c>
      <c r="AE636" s="4">
        <v>1020</v>
      </c>
      <c r="AF636" s="5">
        <v>510</v>
      </c>
      <c r="AG636" s="4">
        <v>3570</v>
      </c>
      <c r="AH636" t="s">
        <v>76</v>
      </c>
      <c r="AI636" s="6" t="s">
        <v>149</v>
      </c>
      <c r="AJ636">
        <v>2000</v>
      </c>
      <c r="AK636" t="s">
        <v>68</v>
      </c>
      <c r="AL636" t="str">
        <f t="shared" si="27"/>
        <v>Medium</v>
      </c>
      <c r="AM636" t="str">
        <f t="shared" si="28"/>
        <v>Afternoon</v>
      </c>
      <c r="AN636">
        <f t="shared" si="29"/>
        <v>2005</v>
      </c>
    </row>
    <row r="637" spans="1:40" x14ac:dyDescent="0.25">
      <c r="A637">
        <v>194</v>
      </c>
      <c r="B637">
        <v>39</v>
      </c>
      <c r="C637">
        <v>620215</v>
      </c>
      <c r="D637" s="3">
        <v>38560</v>
      </c>
      <c r="E637" t="s">
        <v>51</v>
      </c>
      <c r="F637" t="s">
        <v>38</v>
      </c>
      <c r="G637">
        <v>500</v>
      </c>
      <c r="H637">
        <v>823.17</v>
      </c>
      <c r="I637" s="4">
        <v>0</v>
      </c>
      <c r="J637">
        <v>455689</v>
      </c>
      <c r="K637" t="s">
        <v>185</v>
      </c>
      <c r="L637" t="s">
        <v>101</v>
      </c>
      <c r="M637" t="s">
        <v>131</v>
      </c>
      <c r="N637" t="s">
        <v>64</v>
      </c>
      <c r="O637" s="4">
        <v>0</v>
      </c>
      <c r="P637" s="4">
        <v>0</v>
      </c>
      <c r="Q637" s="3">
        <v>42058</v>
      </c>
      <c r="R637" t="s">
        <v>65</v>
      </c>
      <c r="S637" t="s">
        <v>74</v>
      </c>
      <c r="T637" t="s">
        <v>44</v>
      </c>
      <c r="U637" t="s">
        <v>98</v>
      </c>
      <c r="V637" t="s">
        <v>93</v>
      </c>
      <c r="W637" t="s">
        <v>47</v>
      </c>
      <c r="X637">
        <v>3</v>
      </c>
      <c r="Y637">
        <v>3</v>
      </c>
      <c r="Z637" t="s">
        <v>55</v>
      </c>
      <c r="AA637">
        <v>2</v>
      </c>
      <c r="AB637">
        <v>2</v>
      </c>
      <c r="AC637" t="s">
        <v>68</v>
      </c>
      <c r="AD637" s="5">
        <v>61500</v>
      </c>
      <c r="AE637" s="4">
        <v>6150</v>
      </c>
      <c r="AF637" s="5">
        <v>12300</v>
      </c>
      <c r="AG637" s="4">
        <v>43050</v>
      </c>
      <c r="AH637" t="s">
        <v>69</v>
      </c>
      <c r="AI637" s="6" t="s">
        <v>70</v>
      </c>
      <c r="AJ637">
        <v>2012</v>
      </c>
      <c r="AK637" t="s">
        <v>68</v>
      </c>
      <c r="AL637" t="str">
        <f t="shared" si="27"/>
        <v>Low</v>
      </c>
      <c r="AM637" t="str">
        <f t="shared" si="28"/>
        <v>Night</v>
      </c>
      <c r="AN637">
        <f t="shared" si="29"/>
        <v>2005</v>
      </c>
    </row>
    <row r="638" spans="1:40" x14ac:dyDescent="0.25">
      <c r="A638">
        <v>123</v>
      </c>
      <c r="B638">
        <v>31</v>
      </c>
      <c r="C638">
        <v>756459</v>
      </c>
      <c r="D638" s="3">
        <v>38569</v>
      </c>
      <c r="E638" t="s">
        <v>51</v>
      </c>
      <c r="F638" t="s">
        <v>38</v>
      </c>
      <c r="G638">
        <v>500</v>
      </c>
      <c r="H638">
        <v>1326</v>
      </c>
      <c r="I638" s="4">
        <v>0</v>
      </c>
      <c r="J638">
        <v>438546</v>
      </c>
      <c r="K638" t="s">
        <v>184</v>
      </c>
      <c r="L638" t="s">
        <v>79</v>
      </c>
      <c r="M638" t="s">
        <v>85</v>
      </c>
      <c r="N638" t="s">
        <v>97</v>
      </c>
      <c r="O638" s="4">
        <v>0</v>
      </c>
      <c r="P638" s="4">
        <v>-54600</v>
      </c>
      <c r="Q638" s="3">
        <v>42052</v>
      </c>
      <c r="R638" t="s">
        <v>42</v>
      </c>
      <c r="S638" t="s">
        <v>43</v>
      </c>
      <c r="T638" t="s">
        <v>89</v>
      </c>
      <c r="U638" t="s">
        <v>84</v>
      </c>
      <c r="V638" t="s">
        <v>46</v>
      </c>
      <c r="W638" t="s">
        <v>120</v>
      </c>
      <c r="X638">
        <v>13</v>
      </c>
      <c r="Y638">
        <v>1</v>
      </c>
      <c r="Z638" t="s">
        <v>55</v>
      </c>
      <c r="AA638">
        <v>1</v>
      </c>
      <c r="AB638">
        <v>2</v>
      </c>
      <c r="AC638" t="s">
        <v>68</v>
      </c>
      <c r="AD638" s="5">
        <v>72120</v>
      </c>
      <c r="AE638" s="4">
        <v>12020</v>
      </c>
      <c r="AF638" s="5">
        <v>12020</v>
      </c>
      <c r="AG638" s="4">
        <v>48080</v>
      </c>
      <c r="AH638" t="s">
        <v>59</v>
      </c>
      <c r="AI638" s="6" t="s">
        <v>152</v>
      </c>
      <c r="AJ638">
        <v>2009</v>
      </c>
      <c r="AK638" t="s">
        <v>68</v>
      </c>
      <c r="AL638" t="str">
        <f t="shared" si="27"/>
        <v>Low</v>
      </c>
      <c r="AM638" t="str">
        <f t="shared" si="28"/>
        <v>Afternoon</v>
      </c>
      <c r="AN638">
        <f t="shared" si="29"/>
        <v>2005</v>
      </c>
    </row>
    <row r="639" spans="1:40" x14ac:dyDescent="0.25">
      <c r="A639">
        <v>356</v>
      </c>
      <c r="B639">
        <v>47</v>
      </c>
      <c r="C639">
        <v>574707</v>
      </c>
      <c r="D639" s="3">
        <v>38587</v>
      </c>
      <c r="E639" t="s">
        <v>51</v>
      </c>
      <c r="F639" t="s">
        <v>38</v>
      </c>
      <c r="G639">
        <v>2000</v>
      </c>
      <c r="H639">
        <v>1155.97</v>
      </c>
      <c r="I639" s="4">
        <v>0</v>
      </c>
      <c r="J639">
        <v>431104</v>
      </c>
      <c r="K639" t="s">
        <v>185</v>
      </c>
      <c r="L639" t="s">
        <v>106</v>
      </c>
      <c r="M639" t="s">
        <v>85</v>
      </c>
      <c r="N639" t="s">
        <v>41</v>
      </c>
      <c r="O639" s="4">
        <v>0</v>
      </c>
      <c r="P639" s="4">
        <v>0</v>
      </c>
      <c r="Q639" s="3">
        <v>42058</v>
      </c>
      <c r="R639" t="s">
        <v>42</v>
      </c>
      <c r="S639" t="s">
        <v>43</v>
      </c>
      <c r="T639" t="s">
        <v>56</v>
      </c>
      <c r="U639" t="s">
        <v>98</v>
      </c>
      <c r="V639" t="s">
        <v>46</v>
      </c>
      <c r="W639" t="s">
        <v>47</v>
      </c>
      <c r="X639">
        <v>5</v>
      </c>
      <c r="Y639">
        <v>1</v>
      </c>
      <c r="Z639" t="s">
        <v>48</v>
      </c>
      <c r="AA639">
        <v>0</v>
      </c>
      <c r="AB639">
        <v>3</v>
      </c>
      <c r="AC639" t="s">
        <v>55</v>
      </c>
      <c r="AD639" s="5">
        <v>61490</v>
      </c>
      <c r="AE639" s="4">
        <v>5590</v>
      </c>
      <c r="AF639" s="5">
        <v>11180</v>
      </c>
      <c r="AG639" s="4">
        <v>44720</v>
      </c>
      <c r="AH639" t="s">
        <v>69</v>
      </c>
      <c r="AI639" s="6" t="s">
        <v>70</v>
      </c>
      <c r="AJ639">
        <v>2009</v>
      </c>
      <c r="AK639" t="s">
        <v>68</v>
      </c>
      <c r="AL639" t="str">
        <f t="shared" si="27"/>
        <v>High</v>
      </c>
      <c r="AM639" t="str">
        <f t="shared" si="28"/>
        <v>Night</v>
      </c>
      <c r="AN639">
        <f t="shared" si="29"/>
        <v>2005</v>
      </c>
    </row>
    <row r="640" spans="1:40" x14ac:dyDescent="0.25">
      <c r="A640">
        <v>149</v>
      </c>
      <c r="B640">
        <v>34</v>
      </c>
      <c r="C640">
        <v>374545</v>
      </c>
      <c r="D640" s="3">
        <v>38592</v>
      </c>
      <c r="E640" t="s">
        <v>51</v>
      </c>
      <c r="F640" t="s">
        <v>38</v>
      </c>
      <c r="G640">
        <v>500</v>
      </c>
      <c r="H640">
        <v>664.86</v>
      </c>
      <c r="I640" s="4">
        <v>0</v>
      </c>
      <c r="J640">
        <v>608963</v>
      </c>
      <c r="K640" t="s">
        <v>184</v>
      </c>
      <c r="L640" t="s">
        <v>62</v>
      </c>
      <c r="M640" t="s">
        <v>40</v>
      </c>
      <c r="N640" t="s">
        <v>97</v>
      </c>
      <c r="O640" s="4">
        <v>0</v>
      </c>
      <c r="P640" s="4">
        <v>-60000</v>
      </c>
      <c r="Q640" s="3">
        <v>42039</v>
      </c>
      <c r="R640" t="s">
        <v>42</v>
      </c>
      <c r="S640" t="s">
        <v>66</v>
      </c>
      <c r="T640" t="s">
        <v>89</v>
      </c>
      <c r="U640" t="s">
        <v>84</v>
      </c>
      <c r="V640" t="s">
        <v>93</v>
      </c>
      <c r="W640" t="s">
        <v>47</v>
      </c>
      <c r="X640">
        <v>3</v>
      </c>
      <c r="Y640">
        <v>1</v>
      </c>
      <c r="Z640" t="s">
        <v>55</v>
      </c>
      <c r="AA640">
        <v>0</v>
      </c>
      <c r="AB640">
        <v>1</v>
      </c>
      <c r="AC640" t="s">
        <v>68</v>
      </c>
      <c r="AD640" s="5">
        <v>105040</v>
      </c>
      <c r="AE640" s="4">
        <v>16160</v>
      </c>
      <c r="AF640" s="5">
        <v>16160</v>
      </c>
      <c r="AG640" s="4">
        <v>72720</v>
      </c>
      <c r="AH640" t="s">
        <v>69</v>
      </c>
      <c r="AI640" s="6" t="s">
        <v>70</v>
      </c>
      <c r="AJ640">
        <v>1999</v>
      </c>
      <c r="AK640" t="s">
        <v>68</v>
      </c>
      <c r="AL640" t="str">
        <f t="shared" si="27"/>
        <v>Low</v>
      </c>
      <c r="AM640" t="str">
        <f t="shared" si="28"/>
        <v>Night</v>
      </c>
      <c r="AN640">
        <f t="shared" si="29"/>
        <v>2005</v>
      </c>
    </row>
    <row r="641" spans="1:40" x14ac:dyDescent="0.25">
      <c r="A641">
        <v>252</v>
      </c>
      <c r="B641">
        <v>46</v>
      </c>
      <c r="C641">
        <v>932097</v>
      </c>
      <c r="D641" s="3">
        <v>38601</v>
      </c>
      <c r="E641" t="s">
        <v>51</v>
      </c>
      <c r="F641" t="s">
        <v>61</v>
      </c>
      <c r="G641">
        <v>1000</v>
      </c>
      <c r="H641">
        <v>1242.02</v>
      </c>
      <c r="I641" s="4">
        <v>0</v>
      </c>
      <c r="J641">
        <v>601961</v>
      </c>
      <c r="K641" t="s">
        <v>185</v>
      </c>
      <c r="L641" t="s">
        <v>101</v>
      </c>
      <c r="M641" t="s">
        <v>131</v>
      </c>
      <c r="N641" t="s">
        <v>97</v>
      </c>
      <c r="O641" s="4">
        <v>0</v>
      </c>
      <c r="P641" s="4">
        <v>-28800</v>
      </c>
      <c r="Q641" s="3">
        <v>42043</v>
      </c>
      <c r="R641" t="s">
        <v>42</v>
      </c>
      <c r="S641" t="s">
        <v>74</v>
      </c>
      <c r="T641" t="s">
        <v>56</v>
      </c>
      <c r="U641" t="s">
        <v>84</v>
      </c>
      <c r="V641" t="s">
        <v>57</v>
      </c>
      <c r="W641" t="s">
        <v>100</v>
      </c>
      <c r="X641">
        <v>17</v>
      </c>
      <c r="Y641">
        <v>1</v>
      </c>
      <c r="Z641" t="s">
        <v>48</v>
      </c>
      <c r="AA641">
        <v>0</v>
      </c>
      <c r="AB641">
        <v>2</v>
      </c>
      <c r="AC641" t="s">
        <v>48</v>
      </c>
      <c r="AD641" s="5">
        <v>74900</v>
      </c>
      <c r="AE641" s="4">
        <v>14980</v>
      </c>
      <c r="AF641" s="5">
        <v>7490</v>
      </c>
      <c r="AG641" s="4">
        <v>52430</v>
      </c>
      <c r="AH641" t="s">
        <v>136</v>
      </c>
      <c r="AI641" s="6" t="s">
        <v>155</v>
      </c>
      <c r="AJ641">
        <v>2003</v>
      </c>
      <c r="AK641" t="s">
        <v>68</v>
      </c>
      <c r="AL641" t="str">
        <f t="shared" si="27"/>
        <v>Medium</v>
      </c>
      <c r="AM641" t="str">
        <f t="shared" si="28"/>
        <v>Afternoon</v>
      </c>
      <c r="AN641">
        <f t="shared" si="29"/>
        <v>2005</v>
      </c>
    </row>
    <row r="642" spans="1:40" x14ac:dyDescent="0.25">
      <c r="A642">
        <v>65</v>
      </c>
      <c r="B642">
        <v>26</v>
      </c>
      <c r="C642">
        <v>360770</v>
      </c>
      <c r="D642" s="3">
        <v>38616</v>
      </c>
      <c r="E642" t="s">
        <v>51</v>
      </c>
      <c r="F642" t="s">
        <v>61</v>
      </c>
      <c r="G642">
        <v>500</v>
      </c>
      <c r="H642">
        <v>1285.03</v>
      </c>
      <c r="I642" s="4">
        <v>3000000</v>
      </c>
      <c r="J642">
        <v>457942</v>
      </c>
      <c r="K642" t="s">
        <v>184</v>
      </c>
      <c r="L642" t="s">
        <v>106</v>
      </c>
      <c r="M642" t="s">
        <v>40</v>
      </c>
      <c r="N642" t="s">
        <v>73</v>
      </c>
      <c r="O642" s="4">
        <v>0</v>
      </c>
      <c r="P642" s="4">
        <v>-41500</v>
      </c>
      <c r="Q642" s="3">
        <v>42038</v>
      </c>
      <c r="R642" t="s">
        <v>42</v>
      </c>
      <c r="S642" t="s">
        <v>66</v>
      </c>
      <c r="T642" t="s">
        <v>56</v>
      </c>
      <c r="U642" t="s">
        <v>84</v>
      </c>
      <c r="V642" t="s">
        <v>57</v>
      </c>
      <c r="W642" t="s">
        <v>58</v>
      </c>
      <c r="X642">
        <v>0</v>
      </c>
      <c r="Y642">
        <v>1</v>
      </c>
      <c r="Z642" t="s">
        <v>68</v>
      </c>
      <c r="AA642">
        <v>1</v>
      </c>
      <c r="AB642">
        <v>3</v>
      </c>
      <c r="AC642" t="s">
        <v>55</v>
      </c>
      <c r="AD642" s="5">
        <v>52200</v>
      </c>
      <c r="AE642" s="4">
        <v>5220</v>
      </c>
      <c r="AF642" s="5">
        <v>10440</v>
      </c>
      <c r="AG642" s="4">
        <v>36540</v>
      </c>
      <c r="AH642" t="s">
        <v>140</v>
      </c>
      <c r="AI642" s="6" t="s">
        <v>146</v>
      </c>
      <c r="AJ642">
        <v>2011</v>
      </c>
      <c r="AK642" t="s">
        <v>68</v>
      </c>
      <c r="AL642" t="str">
        <f t="shared" ref="AL642:AL705" si="30">IF(G642 &lt;= 1000, IF(G642 &lt;= 500, "Low", "Medium"), "High")</f>
        <v>Low</v>
      </c>
      <c r="AM642" t="str">
        <f t="shared" ref="AM642:AM705" si="31">IF(X642 &lt; 6, "Night", IF(X642 &lt; 12, "Morning", IF(X642 &lt; 18, "Afternoon", "Evening")))</f>
        <v>Night</v>
      </c>
      <c r="AN642">
        <f t="shared" ref="AN642:AN705" si="32">YEAR(D642)</f>
        <v>2005</v>
      </c>
    </row>
    <row r="643" spans="1:40" x14ac:dyDescent="0.25">
      <c r="A643">
        <v>133</v>
      </c>
      <c r="B643">
        <v>30</v>
      </c>
      <c r="C643">
        <v>920554</v>
      </c>
      <c r="D643" s="3">
        <v>38616</v>
      </c>
      <c r="E643" t="s">
        <v>51</v>
      </c>
      <c r="F643" t="s">
        <v>78</v>
      </c>
      <c r="G643">
        <v>1000</v>
      </c>
      <c r="H643">
        <v>1231.01</v>
      </c>
      <c r="I643" s="4">
        <v>0</v>
      </c>
      <c r="J643">
        <v>459562</v>
      </c>
      <c r="K643" t="s">
        <v>185</v>
      </c>
      <c r="L643" t="s">
        <v>112</v>
      </c>
      <c r="M643" t="s">
        <v>131</v>
      </c>
      <c r="N643" t="s">
        <v>41</v>
      </c>
      <c r="O643" s="4">
        <v>0</v>
      </c>
      <c r="P643" s="4">
        <v>-31700</v>
      </c>
      <c r="Q643" s="3">
        <v>42036</v>
      </c>
      <c r="R643" t="s">
        <v>65</v>
      </c>
      <c r="S643" t="s">
        <v>74</v>
      </c>
      <c r="T643" t="s">
        <v>56</v>
      </c>
      <c r="U643" t="s">
        <v>84</v>
      </c>
      <c r="V643" t="s">
        <v>46</v>
      </c>
      <c r="W643" t="s">
        <v>58</v>
      </c>
      <c r="X643">
        <v>19</v>
      </c>
      <c r="Y643">
        <v>3</v>
      </c>
      <c r="Z643" t="s">
        <v>68</v>
      </c>
      <c r="AA643">
        <v>1</v>
      </c>
      <c r="AB643">
        <v>2</v>
      </c>
      <c r="AC643" t="s">
        <v>55</v>
      </c>
      <c r="AD643" s="5">
        <v>28440</v>
      </c>
      <c r="AE643" s="4">
        <v>3160</v>
      </c>
      <c r="AF643" s="5">
        <v>3160</v>
      </c>
      <c r="AG643" s="4">
        <v>22120</v>
      </c>
      <c r="AH643" t="s">
        <v>69</v>
      </c>
      <c r="AI643" s="6" t="s">
        <v>114</v>
      </c>
      <c r="AJ643">
        <v>2007</v>
      </c>
      <c r="AK643" t="s">
        <v>68</v>
      </c>
      <c r="AL643" t="str">
        <f t="shared" si="30"/>
        <v>Medium</v>
      </c>
      <c r="AM643" t="str">
        <f t="shared" si="31"/>
        <v>Evening</v>
      </c>
      <c r="AN643">
        <f t="shared" si="32"/>
        <v>2005</v>
      </c>
    </row>
    <row r="644" spans="1:40" x14ac:dyDescent="0.25">
      <c r="A644">
        <v>93</v>
      </c>
      <c r="B644">
        <v>32</v>
      </c>
      <c r="C644">
        <v>437573</v>
      </c>
      <c r="D644" s="3">
        <v>38624</v>
      </c>
      <c r="E644" t="s">
        <v>37</v>
      </c>
      <c r="F644" t="s">
        <v>38</v>
      </c>
      <c r="G644">
        <v>2000</v>
      </c>
      <c r="H644">
        <v>1624.82</v>
      </c>
      <c r="I644" s="4">
        <v>0</v>
      </c>
      <c r="J644">
        <v>454656</v>
      </c>
      <c r="K644" t="s">
        <v>185</v>
      </c>
      <c r="L644" t="s">
        <v>62</v>
      </c>
      <c r="M644" t="s">
        <v>102</v>
      </c>
      <c r="N644" t="s">
        <v>73</v>
      </c>
      <c r="O644" s="4">
        <v>65300</v>
      </c>
      <c r="P644" s="4">
        <v>-65600</v>
      </c>
      <c r="Q644" s="3">
        <v>42044</v>
      </c>
      <c r="R644" t="s">
        <v>42</v>
      </c>
      <c r="S644" t="s">
        <v>43</v>
      </c>
      <c r="T644" t="s">
        <v>56</v>
      </c>
      <c r="U644" t="s">
        <v>109</v>
      </c>
      <c r="V644" t="s">
        <v>93</v>
      </c>
      <c r="W644" t="s">
        <v>103</v>
      </c>
      <c r="X644">
        <v>16</v>
      </c>
      <c r="Y644">
        <v>1</v>
      </c>
      <c r="Z644" t="s">
        <v>55</v>
      </c>
      <c r="AA644">
        <v>1</v>
      </c>
      <c r="AB644">
        <v>1</v>
      </c>
      <c r="AC644" t="s">
        <v>55</v>
      </c>
      <c r="AD644" s="5">
        <v>78120</v>
      </c>
      <c r="AE644" s="4">
        <v>17360</v>
      </c>
      <c r="AF644" s="5">
        <v>8680</v>
      </c>
      <c r="AG644" s="4">
        <v>52080</v>
      </c>
      <c r="AH644" t="s">
        <v>132</v>
      </c>
      <c r="AI644" s="6" t="s">
        <v>133</v>
      </c>
      <c r="AJ644">
        <v>2006</v>
      </c>
      <c r="AK644" t="s">
        <v>68</v>
      </c>
      <c r="AL644" t="str">
        <f t="shared" si="30"/>
        <v>High</v>
      </c>
      <c r="AM644" t="str">
        <f t="shared" si="31"/>
        <v>Afternoon</v>
      </c>
      <c r="AN644">
        <f t="shared" si="32"/>
        <v>2005</v>
      </c>
    </row>
    <row r="645" spans="1:40" x14ac:dyDescent="0.25">
      <c r="A645">
        <v>339</v>
      </c>
      <c r="B645">
        <v>48</v>
      </c>
      <c r="C645">
        <v>290971</v>
      </c>
      <c r="D645" s="3">
        <v>38635</v>
      </c>
      <c r="E645" t="s">
        <v>37</v>
      </c>
      <c r="F645" t="s">
        <v>61</v>
      </c>
      <c r="G645">
        <v>500</v>
      </c>
      <c r="H645">
        <v>1698.51</v>
      </c>
      <c r="I645" s="4">
        <v>0</v>
      </c>
      <c r="J645">
        <v>444378</v>
      </c>
      <c r="K645" t="s">
        <v>185</v>
      </c>
      <c r="L645" t="s">
        <v>123</v>
      </c>
      <c r="M645" t="s">
        <v>92</v>
      </c>
      <c r="N645" t="s">
        <v>73</v>
      </c>
      <c r="O645" s="4">
        <v>0</v>
      </c>
      <c r="P645" s="4">
        <v>0</v>
      </c>
      <c r="Q645" s="3">
        <v>42045</v>
      </c>
      <c r="R645" t="s">
        <v>65</v>
      </c>
      <c r="S645" t="s">
        <v>66</v>
      </c>
      <c r="T645" t="s">
        <v>89</v>
      </c>
      <c r="U645" t="s">
        <v>84</v>
      </c>
      <c r="V645" t="s">
        <v>46</v>
      </c>
      <c r="W645" t="s">
        <v>100</v>
      </c>
      <c r="X645">
        <v>18</v>
      </c>
      <c r="Y645">
        <v>3</v>
      </c>
      <c r="Z645" t="s">
        <v>68</v>
      </c>
      <c r="AA645">
        <v>2</v>
      </c>
      <c r="AB645">
        <v>1</v>
      </c>
      <c r="AC645" t="s">
        <v>55</v>
      </c>
      <c r="AD645" s="5">
        <v>51840</v>
      </c>
      <c r="AE645" s="4">
        <v>8640</v>
      </c>
      <c r="AF645" s="5">
        <v>8640</v>
      </c>
      <c r="AG645" s="4">
        <v>34560</v>
      </c>
      <c r="AH645" t="s">
        <v>143</v>
      </c>
      <c r="AI645" s="6" t="s">
        <v>151</v>
      </c>
      <c r="AJ645">
        <v>2001</v>
      </c>
      <c r="AK645" t="s">
        <v>68</v>
      </c>
      <c r="AL645" t="str">
        <f t="shared" si="30"/>
        <v>Low</v>
      </c>
      <c r="AM645" t="str">
        <f t="shared" si="31"/>
        <v>Evening</v>
      </c>
      <c r="AN645">
        <f t="shared" si="32"/>
        <v>2005</v>
      </c>
    </row>
    <row r="646" spans="1:40" x14ac:dyDescent="0.25">
      <c r="A646">
        <v>174</v>
      </c>
      <c r="B646">
        <v>36</v>
      </c>
      <c r="C646">
        <v>629918</v>
      </c>
      <c r="D646" s="3">
        <v>38639</v>
      </c>
      <c r="E646" t="s">
        <v>71</v>
      </c>
      <c r="F646" t="s">
        <v>61</v>
      </c>
      <c r="G646">
        <v>2000</v>
      </c>
      <c r="H646">
        <v>1278.75</v>
      </c>
      <c r="I646" s="4">
        <v>0</v>
      </c>
      <c r="J646">
        <v>461328</v>
      </c>
      <c r="K646" t="s">
        <v>184</v>
      </c>
      <c r="L646" t="s">
        <v>112</v>
      </c>
      <c r="M646" t="s">
        <v>83</v>
      </c>
      <c r="N646" t="s">
        <v>64</v>
      </c>
      <c r="O646" s="4">
        <v>53200</v>
      </c>
      <c r="P646" s="4">
        <v>-53800</v>
      </c>
      <c r="Q646" s="3">
        <v>42041</v>
      </c>
      <c r="R646" t="s">
        <v>65</v>
      </c>
      <c r="S646" t="s">
        <v>66</v>
      </c>
      <c r="T646" t="s">
        <v>89</v>
      </c>
      <c r="U646" t="s">
        <v>109</v>
      </c>
      <c r="V646" t="s">
        <v>67</v>
      </c>
      <c r="W646" t="s">
        <v>58</v>
      </c>
      <c r="X646">
        <v>21</v>
      </c>
      <c r="Y646">
        <v>3</v>
      </c>
      <c r="Z646" t="s">
        <v>55</v>
      </c>
      <c r="AA646">
        <v>2</v>
      </c>
      <c r="AB646">
        <v>2</v>
      </c>
      <c r="AC646" t="s">
        <v>68</v>
      </c>
      <c r="AD646" s="5">
        <v>65400</v>
      </c>
      <c r="AE646" s="4">
        <v>10900</v>
      </c>
      <c r="AF646" s="5">
        <v>10900</v>
      </c>
      <c r="AG646" s="4">
        <v>43600</v>
      </c>
      <c r="AH646" t="s">
        <v>69</v>
      </c>
      <c r="AI646" s="6" t="s">
        <v>70</v>
      </c>
      <c r="AJ646">
        <v>2012</v>
      </c>
      <c r="AK646" t="s">
        <v>68</v>
      </c>
      <c r="AL646" t="str">
        <f t="shared" si="30"/>
        <v>High</v>
      </c>
      <c r="AM646" t="str">
        <f t="shared" si="31"/>
        <v>Evening</v>
      </c>
      <c r="AN646">
        <f t="shared" si="32"/>
        <v>2005</v>
      </c>
    </row>
    <row r="647" spans="1:40" x14ac:dyDescent="0.25">
      <c r="A647">
        <v>371</v>
      </c>
      <c r="B647">
        <v>51</v>
      </c>
      <c r="C647">
        <v>513099</v>
      </c>
      <c r="D647" s="3">
        <v>38640</v>
      </c>
      <c r="E647" t="s">
        <v>51</v>
      </c>
      <c r="F647" t="s">
        <v>78</v>
      </c>
      <c r="G647">
        <v>1000</v>
      </c>
      <c r="H647">
        <v>1532.47</v>
      </c>
      <c r="I647" s="4">
        <v>0</v>
      </c>
      <c r="J647">
        <v>452587</v>
      </c>
      <c r="K647" t="s">
        <v>184</v>
      </c>
      <c r="L647" t="s">
        <v>79</v>
      </c>
      <c r="M647" t="s">
        <v>83</v>
      </c>
      <c r="N647" t="s">
        <v>53</v>
      </c>
      <c r="O647" s="4">
        <v>60300</v>
      </c>
      <c r="P647" s="4">
        <v>-24700</v>
      </c>
      <c r="Q647" s="3">
        <v>42023</v>
      </c>
      <c r="R647" t="s">
        <v>42</v>
      </c>
      <c r="S647" t="s">
        <v>66</v>
      </c>
      <c r="T647" t="s">
        <v>44</v>
      </c>
      <c r="U647" t="s">
        <v>84</v>
      </c>
      <c r="V647" t="s">
        <v>67</v>
      </c>
      <c r="W647" t="s">
        <v>75</v>
      </c>
      <c r="X647">
        <v>7</v>
      </c>
      <c r="Y647">
        <v>1</v>
      </c>
      <c r="Z647" t="s">
        <v>48</v>
      </c>
      <c r="AA647">
        <v>0</v>
      </c>
      <c r="AB647">
        <v>3</v>
      </c>
      <c r="AC647" t="s">
        <v>48</v>
      </c>
      <c r="AD647" s="5">
        <v>75400</v>
      </c>
      <c r="AE647" s="4">
        <v>7540</v>
      </c>
      <c r="AF647" s="5">
        <v>15080</v>
      </c>
      <c r="AG647" s="4">
        <v>52780</v>
      </c>
      <c r="AH647" t="s">
        <v>69</v>
      </c>
      <c r="AI647" s="6" t="s">
        <v>70</v>
      </c>
      <c r="AJ647">
        <v>2012</v>
      </c>
      <c r="AK647" t="s">
        <v>48</v>
      </c>
      <c r="AL647" t="str">
        <f t="shared" si="30"/>
        <v>Medium</v>
      </c>
      <c r="AM647" t="str">
        <f t="shared" si="31"/>
        <v>Morning</v>
      </c>
      <c r="AN647">
        <f t="shared" si="32"/>
        <v>2005</v>
      </c>
    </row>
    <row r="648" spans="1:40" x14ac:dyDescent="0.25">
      <c r="A648">
        <v>112</v>
      </c>
      <c r="B648">
        <v>27</v>
      </c>
      <c r="C648">
        <v>618659</v>
      </c>
      <c r="D648" s="3">
        <v>38643</v>
      </c>
      <c r="E648" t="s">
        <v>37</v>
      </c>
      <c r="F648" t="s">
        <v>61</v>
      </c>
      <c r="G648">
        <v>500</v>
      </c>
      <c r="H648">
        <v>965.13</v>
      </c>
      <c r="I648" s="4">
        <v>0</v>
      </c>
      <c r="J648">
        <v>450341</v>
      </c>
      <c r="K648" t="s">
        <v>184</v>
      </c>
      <c r="L648" t="s">
        <v>101</v>
      </c>
      <c r="M648" t="s">
        <v>83</v>
      </c>
      <c r="N648" t="s">
        <v>73</v>
      </c>
      <c r="O648" s="4">
        <v>60000</v>
      </c>
      <c r="P648" s="4">
        <v>-54800</v>
      </c>
      <c r="Q648" s="3">
        <v>42057</v>
      </c>
      <c r="R648" t="s">
        <v>65</v>
      </c>
      <c r="S648" t="s">
        <v>74</v>
      </c>
      <c r="T648" t="s">
        <v>44</v>
      </c>
      <c r="U648" t="s">
        <v>109</v>
      </c>
      <c r="V648" t="s">
        <v>99</v>
      </c>
      <c r="W648" t="s">
        <v>75</v>
      </c>
      <c r="X648">
        <v>21</v>
      </c>
      <c r="Y648">
        <v>3</v>
      </c>
      <c r="Z648" t="s">
        <v>55</v>
      </c>
      <c r="AA648">
        <v>0</v>
      </c>
      <c r="AB648">
        <v>1</v>
      </c>
      <c r="AC648" t="s">
        <v>55</v>
      </c>
      <c r="AD648" s="5">
        <v>51000</v>
      </c>
      <c r="AE648" s="4">
        <v>8500</v>
      </c>
      <c r="AF648" s="5">
        <v>8500</v>
      </c>
      <c r="AG648" s="4">
        <v>34000</v>
      </c>
      <c r="AH648" t="s">
        <v>87</v>
      </c>
      <c r="AI648" s="6" t="s">
        <v>88</v>
      </c>
      <c r="AJ648">
        <v>2013</v>
      </c>
      <c r="AK648" t="s">
        <v>68</v>
      </c>
      <c r="AL648" t="str">
        <f t="shared" si="30"/>
        <v>Low</v>
      </c>
      <c r="AM648" t="str">
        <f t="shared" si="31"/>
        <v>Evening</v>
      </c>
      <c r="AN648">
        <f t="shared" si="32"/>
        <v>2005</v>
      </c>
    </row>
    <row r="649" spans="1:40" x14ac:dyDescent="0.25">
      <c r="A649">
        <v>96</v>
      </c>
      <c r="B649">
        <v>26</v>
      </c>
      <c r="C649">
        <v>658002</v>
      </c>
      <c r="D649" s="3">
        <v>38646</v>
      </c>
      <c r="E649" t="s">
        <v>37</v>
      </c>
      <c r="F649" t="s">
        <v>38</v>
      </c>
      <c r="G649">
        <v>2000</v>
      </c>
      <c r="H649">
        <v>1509.04</v>
      </c>
      <c r="I649" s="4">
        <v>0</v>
      </c>
      <c r="J649">
        <v>611723</v>
      </c>
      <c r="K649" t="s">
        <v>184</v>
      </c>
      <c r="L649" t="s">
        <v>79</v>
      </c>
      <c r="M649" t="s">
        <v>85</v>
      </c>
      <c r="N649" t="s">
        <v>41</v>
      </c>
      <c r="O649" s="4">
        <v>10000</v>
      </c>
      <c r="P649" s="4">
        <v>0</v>
      </c>
      <c r="Q649" s="3">
        <v>42058</v>
      </c>
      <c r="R649" t="s">
        <v>42</v>
      </c>
      <c r="S649" t="s">
        <v>74</v>
      </c>
      <c r="T649" t="s">
        <v>89</v>
      </c>
      <c r="U649" t="s">
        <v>109</v>
      </c>
      <c r="V649" t="s">
        <v>46</v>
      </c>
      <c r="W649" t="s">
        <v>58</v>
      </c>
      <c r="X649">
        <v>9</v>
      </c>
      <c r="Y649">
        <v>1</v>
      </c>
      <c r="Z649" t="s">
        <v>48</v>
      </c>
      <c r="AA649">
        <v>2</v>
      </c>
      <c r="AB649">
        <v>3</v>
      </c>
      <c r="AC649" t="s">
        <v>68</v>
      </c>
      <c r="AD649" s="5">
        <v>78320</v>
      </c>
      <c r="AE649" s="4">
        <v>7120</v>
      </c>
      <c r="AF649" s="5">
        <v>14240</v>
      </c>
      <c r="AG649" s="4">
        <v>56960</v>
      </c>
      <c r="AH649" t="s">
        <v>49</v>
      </c>
      <c r="AI649" s="6" t="s">
        <v>50</v>
      </c>
      <c r="AJ649">
        <v>2007</v>
      </c>
      <c r="AK649" t="s">
        <v>68</v>
      </c>
      <c r="AL649" t="str">
        <f t="shared" si="30"/>
        <v>High</v>
      </c>
      <c r="AM649" t="str">
        <f t="shared" si="31"/>
        <v>Morning</v>
      </c>
      <c r="AN649">
        <f t="shared" si="32"/>
        <v>2005</v>
      </c>
    </row>
    <row r="650" spans="1:40" x14ac:dyDescent="0.25">
      <c r="A650">
        <v>153</v>
      </c>
      <c r="B650">
        <v>37</v>
      </c>
      <c r="C650">
        <v>627486</v>
      </c>
      <c r="D650" s="3">
        <v>38666</v>
      </c>
      <c r="E650" t="s">
        <v>51</v>
      </c>
      <c r="F650" t="s">
        <v>78</v>
      </c>
      <c r="G650">
        <v>500</v>
      </c>
      <c r="H650">
        <v>1010.77</v>
      </c>
      <c r="I650" s="4">
        <v>0</v>
      </c>
      <c r="J650">
        <v>438215</v>
      </c>
      <c r="K650" t="s">
        <v>185</v>
      </c>
      <c r="L650" t="s">
        <v>106</v>
      </c>
      <c r="M650" t="s">
        <v>115</v>
      </c>
      <c r="N650" t="s">
        <v>73</v>
      </c>
      <c r="O650" s="4">
        <v>52300</v>
      </c>
      <c r="P650" s="4">
        <v>-55600</v>
      </c>
      <c r="Q650" s="3">
        <v>42020</v>
      </c>
      <c r="R650" t="s">
        <v>65</v>
      </c>
      <c r="S650" t="s">
        <v>43</v>
      </c>
      <c r="T650" t="s">
        <v>89</v>
      </c>
      <c r="U650" t="s">
        <v>109</v>
      </c>
      <c r="V650" t="s">
        <v>99</v>
      </c>
      <c r="W650" t="s">
        <v>75</v>
      </c>
      <c r="X650">
        <v>5</v>
      </c>
      <c r="Y650">
        <v>3</v>
      </c>
      <c r="Z650" t="s">
        <v>55</v>
      </c>
      <c r="AA650">
        <v>0</v>
      </c>
      <c r="AB650">
        <v>3</v>
      </c>
      <c r="AC650" t="s">
        <v>68</v>
      </c>
      <c r="AD650" s="5">
        <v>42500</v>
      </c>
      <c r="AE650" s="4">
        <v>4250</v>
      </c>
      <c r="AF650" s="5">
        <v>4250</v>
      </c>
      <c r="AG650" s="4">
        <v>34000</v>
      </c>
      <c r="AH650" t="s">
        <v>143</v>
      </c>
      <c r="AI650" s="6" t="s">
        <v>151</v>
      </c>
      <c r="AJ650">
        <v>1999</v>
      </c>
      <c r="AK650" t="s">
        <v>68</v>
      </c>
      <c r="AL650" t="str">
        <f t="shared" si="30"/>
        <v>Low</v>
      </c>
      <c r="AM650" t="str">
        <f t="shared" si="31"/>
        <v>Night</v>
      </c>
      <c r="AN650">
        <f t="shared" si="32"/>
        <v>2005</v>
      </c>
    </row>
    <row r="651" spans="1:40" x14ac:dyDescent="0.25">
      <c r="A651">
        <v>342</v>
      </c>
      <c r="B651">
        <v>53</v>
      </c>
      <c r="C651">
        <v>110408</v>
      </c>
      <c r="D651" s="3">
        <v>38670</v>
      </c>
      <c r="E651" t="s">
        <v>51</v>
      </c>
      <c r="F651" t="s">
        <v>61</v>
      </c>
      <c r="G651">
        <v>1000</v>
      </c>
      <c r="H651">
        <v>1028.44</v>
      </c>
      <c r="I651" s="4">
        <v>0</v>
      </c>
      <c r="J651">
        <v>602304</v>
      </c>
      <c r="K651" t="s">
        <v>184</v>
      </c>
      <c r="L651" t="s">
        <v>112</v>
      </c>
      <c r="M651" t="s">
        <v>85</v>
      </c>
      <c r="N651" t="s">
        <v>113</v>
      </c>
      <c r="O651" s="4">
        <v>0</v>
      </c>
      <c r="P651" s="4">
        <v>0</v>
      </c>
      <c r="Q651" s="3">
        <v>42030</v>
      </c>
      <c r="R651" t="s">
        <v>42</v>
      </c>
      <c r="S651" t="s">
        <v>74</v>
      </c>
      <c r="T651" t="s">
        <v>44</v>
      </c>
      <c r="U651" t="s">
        <v>109</v>
      </c>
      <c r="V651" t="s">
        <v>46</v>
      </c>
      <c r="W651" t="s">
        <v>86</v>
      </c>
      <c r="X651">
        <v>12</v>
      </c>
      <c r="Y651">
        <v>1</v>
      </c>
      <c r="Z651" t="s">
        <v>55</v>
      </c>
      <c r="AA651">
        <v>0</v>
      </c>
      <c r="AB651">
        <v>0</v>
      </c>
      <c r="AC651" t="s">
        <v>68</v>
      </c>
      <c r="AD651" s="5">
        <v>80960</v>
      </c>
      <c r="AE651" s="4">
        <v>14720</v>
      </c>
      <c r="AF651" s="5">
        <v>7360</v>
      </c>
      <c r="AG651" s="4">
        <v>58880</v>
      </c>
      <c r="AH651" t="s">
        <v>81</v>
      </c>
      <c r="AI651" s="6" t="s">
        <v>116</v>
      </c>
      <c r="AJ651">
        <v>2000</v>
      </c>
      <c r="AK651" t="s">
        <v>68</v>
      </c>
      <c r="AL651" t="str">
        <f t="shared" si="30"/>
        <v>Medium</v>
      </c>
      <c r="AM651" t="str">
        <f t="shared" si="31"/>
        <v>Afternoon</v>
      </c>
      <c r="AN651">
        <f t="shared" si="32"/>
        <v>2005</v>
      </c>
    </row>
    <row r="652" spans="1:40" x14ac:dyDescent="0.25">
      <c r="A652">
        <v>191</v>
      </c>
      <c r="B652">
        <v>38</v>
      </c>
      <c r="C652">
        <v>753005</v>
      </c>
      <c r="D652" s="3">
        <v>38676</v>
      </c>
      <c r="E652" t="s">
        <v>71</v>
      </c>
      <c r="F652" t="s">
        <v>61</v>
      </c>
      <c r="G652">
        <v>2000</v>
      </c>
      <c r="H652">
        <v>1253.44</v>
      </c>
      <c r="I652" s="4">
        <v>0</v>
      </c>
      <c r="J652">
        <v>608525</v>
      </c>
      <c r="K652" t="s">
        <v>184</v>
      </c>
      <c r="L652" t="s">
        <v>101</v>
      </c>
      <c r="M652" t="s">
        <v>40</v>
      </c>
      <c r="N652" t="s">
        <v>113</v>
      </c>
      <c r="O652" s="4">
        <v>0</v>
      </c>
      <c r="P652" s="4">
        <v>0</v>
      </c>
      <c r="Q652" s="3">
        <v>42042</v>
      </c>
      <c r="R652" t="s">
        <v>65</v>
      </c>
      <c r="S652" t="s">
        <v>43</v>
      </c>
      <c r="T652" t="s">
        <v>44</v>
      </c>
      <c r="U652" t="s">
        <v>109</v>
      </c>
      <c r="V652" t="s">
        <v>57</v>
      </c>
      <c r="W652" t="s">
        <v>100</v>
      </c>
      <c r="X652">
        <v>19</v>
      </c>
      <c r="Y652">
        <v>3</v>
      </c>
      <c r="Z652" t="s">
        <v>68</v>
      </c>
      <c r="AA652">
        <v>2</v>
      </c>
      <c r="AB652">
        <v>0</v>
      </c>
      <c r="AC652" t="s">
        <v>68</v>
      </c>
      <c r="AD652" s="5">
        <v>56320</v>
      </c>
      <c r="AE652" s="4">
        <v>10240</v>
      </c>
      <c r="AF652" s="5">
        <v>5120</v>
      </c>
      <c r="AG652" s="4">
        <v>40960</v>
      </c>
      <c r="AH652" t="s">
        <v>143</v>
      </c>
      <c r="AI652" s="6" t="s">
        <v>151</v>
      </c>
      <c r="AJ652">
        <v>2007</v>
      </c>
      <c r="AK652" t="s">
        <v>68</v>
      </c>
      <c r="AL652" t="str">
        <f t="shared" si="30"/>
        <v>High</v>
      </c>
      <c r="AM652" t="str">
        <f t="shared" si="31"/>
        <v>Evening</v>
      </c>
      <c r="AN652">
        <f t="shared" si="32"/>
        <v>2005</v>
      </c>
    </row>
    <row r="653" spans="1:40" x14ac:dyDescent="0.25">
      <c r="A653">
        <v>217</v>
      </c>
      <c r="B653">
        <v>41</v>
      </c>
      <c r="C653">
        <v>431876</v>
      </c>
      <c r="D653" s="3">
        <v>38683</v>
      </c>
      <c r="E653" t="s">
        <v>71</v>
      </c>
      <c r="F653" t="s">
        <v>78</v>
      </c>
      <c r="G653">
        <v>2000</v>
      </c>
      <c r="H653">
        <v>875.15</v>
      </c>
      <c r="I653" s="4">
        <v>0</v>
      </c>
      <c r="J653">
        <v>442479</v>
      </c>
      <c r="K653" t="s">
        <v>184</v>
      </c>
      <c r="L653" t="s">
        <v>79</v>
      </c>
      <c r="M653" t="s">
        <v>125</v>
      </c>
      <c r="N653" t="s">
        <v>64</v>
      </c>
      <c r="O653" s="4">
        <v>46700</v>
      </c>
      <c r="P653" s="4">
        <v>0</v>
      </c>
      <c r="Q653" s="3">
        <v>42045</v>
      </c>
      <c r="R653" t="s">
        <v>65</v>
      </c>
      <c r="S653" t="s">
        <v>43</v>
      </c>
      <c r="T653" t="s">
        <v>89</v>
      </c>
      <c r="U653" t="s">
        <v>45</v>
      </c>
      <c r="V653" t="s">
        <v>46</v>
      </c>
      <c r="W653" t="s">
        <v>75</v>
      </c>
      <c r="X653">
        <v>15</v>
      </c>
      <c r="Y653">
        <v>3</v>
      </c>
      <c r="Z653" t="s">
        <v>55</v>
      </c>
      <c r="AA653">
        <v>1</v>
      </c>
      <c r="AB653">
        <v>2</v>
      </c>
      <c r="AC653" t="s">
        <v>55</v>
      </c>
      <c r="AD653" s="5">
        <v>37840</v>
      </c>
      <c r="AE653" s="4">
        <v>0</v>
      </c>
      <c r="AF653" s="5">
        <v>4730</v>
      </c>
      <c r="AG653" s="4">
        <v>33110</v>
      </c>
      <c r="AH653" t="s">
        <v>81</v>
      </c>
      <c r="AI653" s="6" t="s">
        <v>82</v>
      </c>
      <c r="AJ653">
        <v>1996</v>
      </c>
      <c r="AK653" t="s">
        <v>68</v>
      </c>
      <c r="AL653" t="str">
        <f t="shared" si="30"/>
        <v>High</v>
      </c>
      <c r="AM653" t="str">
        <f t="shared" si="31"/>
        <v>Afternoon</v>
      </c>
      <c r="AN653">
        <f t="shared" si="32"/>
        <v>2005</v>
      </c>
    </row>
    <row r="654" spans="1:40" x14ac:dyDescent="0.25">
      <c r="A654">
        <v>427</v>
      </c>
      <c r="B654">
        <v>60</v>
      </c>
      <c r="C654">
        <v>953334</v>
      </c>
      <c r="D654" s="3">
        <v>38689</v>
      </c>
      <c r="E654" t="s">
        <v>51</v>
      </c>
      <c r="F654" t="s">
        <v>61</v>
      </c>
      <c r="G654">
        <v>1000</v>
      </c>
      <c r="H654">
        <v>1178.6099999999999</v>
      </c>
      <c r="I654" s="4">
        <v>7000000</v>
      </c>
      <c r="J654">
        <v>446608</v>
      </c>
      <c r="K654" t="s">
        <v>185</v>
      </c>
      <c r="L654" t="s">
        <v>39</v>
      </c>
      <c r="M654" t="s">
        <v>40</v>
      </c>
      <c r="N654" t="s">
        <v>64</v>
      </c>
      <c r="O654" s="4">
        <v>0</v>
      </c>
      <c r="P654" s="4">
        <v>-54400</v>
      </c>
      <c r="Q654" s="3">
        <v>42055</v>
      </c>
      <c r="R654" t="s">
        <v>42</v>
      </c>
      <c r="S654" t="s">
        <v>43</v>
      </c>
      <c r="T654" t="s">
        <v>44</v>
      </c>
      <c r="U654" t="s">
        <v>109</v>
      </c>
      <c r="V654" t="s">
        <v>67</v>
      </c>
      <c r="W654" t="s">
        <v>86</v>
      </c>
      <c r="X654">
        <v>23</v>
      </c>
      <c r="Y654">
        <v>1</v>
      </c>
      <c r="Z654" t="s">
        <v>48</v>
      </c>
      <c r="AA654">
        <v>1</v>
      </c>
      <c r="AB654">
        <v>2</v>
      </c>
      <c r="AC654" t="s">
        <v>48</v>
      </c>
      <c r="AD654" s="5">
        <v>90860</v>
      </c>
      <c r="AE654" s="4">
        <v>12980</v>
      </c>
      <c r="AF654" s="5">
        <v>19470</v>
      </c>
      <c r="AG654" s="4">
        <v>58410</v>
      </c>
      <c r="AH654" t="s">
        <v>143</v>
      </c>
      <c r="AI654" s="6" t="s">
        <v>151</v>
      </c>
      <c r="AJ654">
        <v>2004</v>
      </c>
      <c r="AK654" t="s">
        <v>48</v>
      </c>
      <c r="AL654" t="str">
        <f t="shared" si="30"/>
        <v>Medium</v>
      </c>
      <c r="AM654" t="str">
        <f t="shared" si="31"/>
        <v>Evening</v>
      </c>
      <c r="AN654">
        <f t="shared" si="32"/>
        <v>2005</v>
      </c>
    </row>
    <row r="655" spans="1:40" x14ac:dyDescent="0.25">
      <c r="A655">
        <v>115</v>
      </c>
      <c r="B655">
        <v>31</v>
      </c>
      <c r="C655">
        <v>569714</v>
      </c>
      <c r="D655" s="3">
        <v>38690</v>
      </c>
      <c r="E655" t="s">
        <v>37</v>
      </c>
      <c r="F655" t="s">
        <v>78</v>
      </c>
      <c r="G655">
        <v>1000</v>
      </c>
      <c r="H655">
        <v>1051.67</v>
      </c>
      <c r="I655" s="4">
        <v>0</v>
      </c>
      <c r="J655">
        <v>479824</v>
      </c>
      <c r="K655" t="s">
        <v>184</v>
      </c>
      <c r="L655" t="s">
        <v>79</v>
      </c>
      <c r="M655" t="s">
        <v>102</v>
      </c>
      <c r="N655" t="s">
        <v>113</v>
      </c>
      <c r="O655" s="4">
        <v>0</v>
      </c>
      <c r="P655" s="4">
        <v>0</v>
      </c>
      <c r="Q655" s="3">
        <v>42064</v>
      </c>
      <c r="R655" t="s">
        <v>65</v>
      </c>
      <c r="S655" t="s">
        <v>43</v>
      </c>
      <c r="T655" t="s">
        <v>44</v>
      </c>
      <c r="U655" t="s">
        <v>109</v>
      </c>
      <c r="V655" t="s">
        <v>93</v>
      </c>
      <c r="W655" t="s">
        <v>58</v>
      </c>
      <c r="X655">
        <v>18</v>
      </c>
      <c r="Y655">
        <v>3</v>
      </c>
      <c r="Z655" t="s">
        <v>48</v>
      </c>
      <c r="AA655">
        <v>0</v>
      </c>
      <c r="AB655">
        <v>3</v>
      </c>
      <c r="AC655" t="s">
        <v>68</v>
      </c>
      <c r="AD655" s="5">
        <v>34160</v>
      </c>
      <c r="AE655" s="4">
        <v>0</v>
      </c>
      <c r="AF655" s="5">
        <v>4270</v>
      </c>
      <c r="AG655" s="4">
        <v>29890</v>
      </c>
      <c r="AH655" t="s">
        <v>90</v>
      </c>
      <c r="AI655" s="6" t="s">
        <v>91</v>
      </c>
      <c r="AJ655">
        <v>2005</v>
      </c>
      <c r="AK655" t="s">
        <v>48</v>
      </c>
      <c r="AL655" t="str">
        <f t="shared" si="30"/>
        <v>Medium</v>
      </c>
      <c r="AM655" t="str">
        <f t="shared" si="31"/>
        <v>Evening</v>
      </c>
      <c r="AN655">
        <f t="shared" si="32"/>
        <v>2005</v>
      </c>
    </row>
    <row r="656" spans="1:40" x14ac:dyDescent="0.25">
      <c r="A656">
        <v>108</v>
      </c>
      <c r="B656">
        <v>31</v>
      </c>
      <c r="C656">
        <v>492224</v>
      </c>
      <c r="D656" s="3">
        <v>38695</v>
      </c>
      <c r="E656" t="s">
        <v>51</v>
      </c>
      <c r="F656" t="s">
        <v>78</v>
      </c>
      <c r="G656">
        <v>2000</v>
      </c>
      <c r="H656">
        <v>1175.7</v>
      </c>
      <c r="I656" s="4">
        <v>0</v>
      </c>
      <c r="J656">
        <v>608767</v>
      </c>
      <c r="K656" t="s">
        <v>185</v>
      </c>
      <c r="L656" t="s">
        <v>101</v>
      </c>
      <c r="M656" t="s">
        <v>108</v>
      </c>
      <c r="N656" t="s">
        <v>113</v>
      </c>
      <c r="O656" s="4">
        <v>0</v>
      </c>
      <c r="P656" s="4">
        <v>0</v>
      </c>
      <c r="Q656" s="3">
        <v>42054</v>
      </c>
      <c r="R656" t="s">
        <v>42</v>
      </c>
      <c r="S656" t="s">
        <v>66</v>
      </c>
      <c r="T656" t="s">
        <v>89</v>
      </c>
      <c r="U656" t="s">
        <v>84</v>
      </c>
      <c r="V656" t="s">
        <v>67</v>
      </c>
      <c r="W656" t="s">
        <v>47</v>
      </c>
      <c r="X656">
        <v>14</v>
      </c>
      <c r="Y656">
        <v>1</v>
      </c>
      <c r="Z656" t="s">
        <v>68</v>
      </c>
      <c r="AA656">
        <v>0</v>
      </c>
      <c r="AB656">
        <v>2</v>
      </c>
      <c r="AC656" t="s">
        <v>68</v>
      </c>
      <c r="AD656" s="5">
        <v>57330</v>
      </c>
      <c r="AE656" s="4">
        <v>6370</v>
      </c>
      <c r="AF656" s="5">
        <v>6370</v>
      </c>
      <c r="AG656" s="4">
        <v>44590</v>
      </c>
      <c r="AH656" t="s">
        <v>69</v>
      </c>
      <c r="AI656" s="6" t="s">
        <v>114</v>
      </c>
      <c r="AJ656">
        <v>2006</v>
      </c>
      <c r="AK656" t="s">
        <v>68</v>
      </c>
      <c r="AL656" t="str">
        <f t="shared" si="30"/>
        <v>High</v>
      </c>
      <c r="AM656" t="str">
        <f t="shared" si="31"/>
        <v>Afternoon</v>
      </c>
      <c r="AN656">
        <f t="shared" si="32"/>
        <v>2005</v>
      </c>
    </row>
    <row r="657" spans="1:40" x14ac:dyDescent="0.25">
      <c r="A657">
        <v>328</v>
      </c>
      <c r="B657">
        <v>48</v>
      </c>
      <c r="C657">
        <v>630226</v>
      </c>
      <c r="D657" s="3">
        <v>38696</v>
      </c>
      <c r="E657" t="s">
        <v>71</v>
      </c>
      <c r="F657" t="s">
        <v>38</v>
      </c>
      <c r="G657">
        <v>500</v>
      </c>
      <c r="H657">
        <v>1411.43</v>
      </c>
      <c r="I657" s="4">
        <v>0</v>
      </c>
      <c r="J657">
        <v>464874</v>
      </c>
      <c r="K657" t="s">
        <v>185</v>
      </c>
      <c r="L657" t="s">
        <v>101</v>
      </c>
      <c r="M657" t="s">
        <v>72</v>
      </c>
      <c r="N657" t="s">
        <v>64</v>
      </c>
      <c r="O657" s="4">
        <v>45100</v>
      </c>
      <c r="P657" s="4">
        <v>-32800</v>
      </c>
      <c r="Q657" s="3">
        <v>42020</v>
      </c>
      <c r="R657" t="s">
        <v>42</v>
      </c>
      <c r="S657" t="s">
        <v>74</v>
      </c>
      <c r="T657" t="s">
        <v>44</v>
      </c>
      <c r="U657" t="s">
        <v>109</v>
      </c>
      <c r="V657" t="s">
        <v>67</v>
      </c>
      <c r="W657" t="s">
        <v>58</v>
      </c>
      <c r="X657">
        <v>17</v>
      </c>
      <c r="Y657">
        <v>1</v>
      </c>
      <c r="Z657" t="s">
        <v>48</v>
      </c>
      <c r="AA657">
        <v>2</v>
      </c>
      <c r="AB657">
        <v>1</v>
      </c>
      <c r="AC657" t="s">
        <v>68</v>
      </c>
      <c r="AD657" s="5">
        <v>59400</v>
      </c>
      <c r="AE657" s="4">
        <v>5940</v>
      </c>
      <c r="AF657" s="5">
        <v>11880</v>
      </c>
      <c r="AG657" s="4">
        <v>41580</v>
      </c>
      <c r="AH657" t="s">
        <v>140</v>
      </c>
      <c r="AI657" s="6" t="s">
        <v>141</v>
      </c>
      <c r="AJ657">
        <v>2014</v>
      </c>
      <c r="AK657" t="s">
        <v>68</v>
      </c>
      <c r="AL657" t="str">
        <f t="shared" si="30"/>
        <v>Low</v>
      </c>
      <c r="AM657" t="str">
        <f t="shared" si="31"/>
        <v>Afternoon</v>
      </c>
      <c r="AN657">
        <f t="shared" si="32"/>
        <v>2005</v>
      </c>
    </row>
    <row r="658" spans="1:40" x14ac:dyDescent="0.25">
      <c r="A658">
        <v>19</v>
      </c>
      <c r="B658">
        <v>32</v>
      </c>
      <c r="C658">
        <v>882920</v>
      </c>
      <c r="D658" s="3">
        <v>38718</v>
      </c>
      <c r="E658" t="s">
        <v>37</v>
      </c>
      <c r="F658" t="s">
        <v>78</v>
      </c>
      <c r="G658">
        <v>1000</v>
      </c>
      <c r="H658">
        <v>1215.8499999999999</v>
      </c>
      <c r="I658" s="4">
        <v>0</v>
      </c>
      <c r="J658">
        <v>454985</v>
      </c>
      <c r="K658" t="s">
        <v>185</v>
      </c>
      <c r="L658" t="s">
        <v>106</v>
      </c>
      <c r="M658" t="s">
        <v>92</v>
      </c>
      <c r="N658" t="s">
        <v>41</v>
      </c>
      <c r="O658" s="4">
        <v>42900</v>
      </c>
      <c r="P658" s="4">
        <v>-90200</v>
      </c>
      <c r="Q658" s="3">
        <v>42006</v>
      </c>
      <c r="R658" t="s">
        <v>54</v>
      </c>
      <c r="S658" t="s">
        <v>55</v>
      </c>
      <c r="T658" t="s">
        <v>56</v>
      </c>
      <c r="U658" t="s">
        <v>45</v>
      </c>
      <c r="V658" t="s">
        <v>57</v>
      </c>
      <c r="W658" t="s">
        <v>100</v>
      </c>
      <c r="X658">
        <v>8</v>
      </c>
      <c r="Y658">
        <v>1</v>
      </c>
      <c r="Z658" t="s">
        <v>48</v>
      </c>
      <c r="AA658">
        <v>1</v>
      </c>
      <c r="AB658">
        <v>1</v>
      </c>
      <c r="AC658" t="s">
        <v>48</v>
      </c>
      <c r="AD658" s="5">
        <v>7040</v>
      </c>
      <c r="AE658" s="4">
        <v>1280</v>
      </c>
      <c r="AF658" s="5">
        <v>640</v>
      </c>
      <c r="AG658" s="4">
        <v>5120</v>
      </c>
      <c r="AH658" t="s">
        <v>87</v>
      </c>
      <c r="AI658" s="6" t="s">
        <v>117</v>
      </c>
      <c r="AJ658">
        <v>2015</v>
      </c>
      <c r="AK658" t="s">
        <v>68</v>
      </c>
      <c r="AL658" t="str">
        <f t="shared" si="30"/>
        <v>Medium</v>
      </c>
      <c r="AM658" t="str">
        <f t="shared" si="31"/>
        <v>Morning</v>
      </c>
      <c r="AN658">
        <f t="shared" si="32"/>
        <v>2006</v>
      </c>
    </row>
    <row r="659" spans="1:40" x14ac:dyDescent="0.25">
      <c r="A659">
        <v>362</v>
      </c>
      <c r="B659">
        <v>50</v>
      </c>
      <c r="C659">
        <v>114839</v>
      </c>
      <c r="D659" s="3">
        <v>38718</v>
      </c>
      <c r="E659" t="s">
        <v>71</v>
      </c>
      <c r="F659" t="s">
        <v>38</v>
      </c>
      <c r="G659">
        <v>500</v>
      </c>
      <c r="H659">
        <v>1198.3399999999999</v>
      </c>
      <c r="I659" s="4">
        <v>4000000</v>
      </c>
      <c r="J659">
        <v>619735</v>
      </c>
      <c r="K659" t="s">
        <v>185</v>
      </c>
      <c r="L659" t="s">
        <v>79</v>
      </c>
      <c r="M659" t="s">
        <v>63</v>
      </c>
      <c r="N659" t="s">
        <v>97</v>
      </c>
      <c r="O659" s="4">
        <v>53000</v>
      </c>
      <c r="P659" s="4">
        <v>-72500</v>
      </c>
      <c r="Q659" s="3">
        <v>42011</v>
      </c>
      <c r="R659" t="s">
        <v>65</v>
      </c>
      <c r="S659" t="s">
        <v>43</v>
      </c>
      <c r="T659" t="s">
        <v>89</v>
      </c>
      <c r="U659" t="s">
        <v>84</v>
      </c>
      <c r="V659" t="s">
        <v>67</v>
      </c>
      <c r="W659" t="s">
        <v>47</v>
      </c>
      <c r="X659">
        <v>17</v>
      </c>
      <c r="Y659">
        <v>3</v>
      </c>
      <c r="Z659" t="s">
        <v>55</v>
      </c>
      <c r="AA659">
        <v>1</v>
      </c>
      <c r="AB659">
        <v>1</v>
      </c>
      <c r="AC659" t="s">
        <v>68</v>
      </c>
      <c r="AD659" s="5">
        <v>57060</v>
      </c>
      <c r="AE659" s="4">
        <v>6340</v>
      </c>
      <c r="AF659" s="5">
        <v>6340</v>
      </c>
      <c r="AG659" s="4">
        <v>44380</v>
      </c>
      <c r="AH659" t="s">
        <v>59</v>
      </c>
      <c r="AI659" s="6" t="s">
        <v>60</v>
      </c>
      <c r="AJ659">
        <v>1995</v>
      </c>
      <c r="AK659" t="s">
        <v>68</v>
      </c>
      <c r="AL659" t="str">
        <f t="shared" si="30"/>
        <v>Low</v>
      </c>
      <c r="AM659" t="str">
        <f t="shared" si="31"/>
        <v>Afternoon</v>
      </c>
      <c r="AN659">
        <f t="shared" si="32"/>
        <v>2006</v>
      </c>
    </row>
    <row r="660" spans="1:40" x14ac:dyDescent="0.25">
      <c r="A660">
        <v>83</v>
      </c>
      <c r="B660">
        <v>24</v>
      </c>
      <c r="C660">
        <v>265093</v>
      </c>
      <c r="D660" s="3">
        <v>38718</v>
      </c>
      <c r="E660" t="s">
        <v>51</v>
      </c>
      <c r="F660" t="s">
        <v>78</v>
      </c>
      <c r="G660">
        <v>1000</v>
      </c>
      <c r="H660">
        <v>1070.6300000000001</v>
      </c>
      <c r="I660" s="4">
        <v>0</v>
      </c>
      <c r="J660">
        <v>462106</v>
      </c>
      <c r="K660" t="s">
        <v>184</v>
      </c>
      <c r="L660" t="s">
        <v>106</v>
      </c>
      <c r="M660" t="s">
        <v>52</v>
      </c>
      <c r="N660" t="s">
        <v>73</v>
      </c>
      <c r="O660" s="4">
        <v>0</v>
      </c>
      <c r="P660" s="4">
        <v>0</v>
      </c>
      <c r="Q660" s="3">
        <v>42055</v>
      </c>
      <c r="R660" t="s">
        <v>65</v>
      </c>
      <c r="S660" t="s">
        <v>74</v>
      </c>
      <c r="T660" t="s">
        <v>89</v>
      </c>
      <c r="U660" t="s">
        <v>84</v>
      </c>
      <c r="V660" t="s">
        <v>67</v>
      </c>
      <c r="W660" t="s">
        <v>75</v>
      </c>
      <c r="X660">
        <v>0</v>
      </c>
      <c r="Y660">
        <v>3</v>
      </c>
      <c r="Z660" t="s">
        <v>55</v>
      </c>
      <c r="AA660">
        <v>0</v>
      </c>
      <c r="AB660">
        <v>1</v>
      </c>
      <c r="AC660" t="s">
        <v>68</v>
      </c>
      <c r="AD660" s="5">
        <v>61600</v>
      </c>
      <c r="AE660" s="4">
        <v>6160</v>
      </c>
      <c r="AF660" s="5">
        <v>12320</v>
      </c>
      <c r="AG660" s="4">
        <v>43120</v>
      </c>
      <c r="AH660" t="s">
        <v>140</v>
      </c>
      <c r="AI660" s="6" t="s">
        <v>146</v>
      </c>
      <c r="AJ660">
        <v>2003</v>
      </c>
      <c r="AK660" t="s">
        <v>68</v>
      </c>
      <c r="AL660" t="str">
        <f t="shared" si="30"/>
        <v>Medium</v>
      </c>
      <c r="AM660" t="str">
        <f t="shared" si="31"/>
        <v>Night</v>
      </c>
      <c r="AN660">
        <f t="shared" si="32"/>
        <v>2006</v>
      </c>
    </row>
    <row r="661" spans="1:40" x14ac:dyDescent="0.25">
      <c r="A661">
        <v>446</v>
      </c>
      <c r="B661">
        <v>61</v>
      </c>
      <c r="C661">
        <v>338070</v>
      </c>
      <c r="D661" s="3">
        <v>38742</v>
      </c>
      <c r="E661" t="s">
        <v>51</v>
      </c>
      <c r="F661" t="s">
        <v>78</v>
      </c>
      <c r="G661">
        <v>1000</v>
      </c>
      <c r="H661">
        <v>1037.32</v>
      </c>
      <c r="I661" s="4">
        <v>0</v>
      </c>
      <c r="J661">
        <v>438837</v>
      </c>
      <c r="K661" t="s">
        <v>184</v>
      </c>
      <c r="L661" t="s">
        <v>106</v>
      </c>
      <c r="M661" t="s">
        <v>83</v>
      </c>
      <c r="N661" t="s">
        <v>97</v>
      </c>
      <c r="O661" s="4">
        <v>0</v>
      </c>
      <c r="P661" s="4">
        <v>-15700</v>
      </c>
      <c r="Q661" s="3">
        <v>42034</v>
      </c>
      <c r="R661" t="s">
        <v>65</v>
      </c>
      <c r="S661" t="s">
        <v>66</v>
      </c>
      <c r="T661" t="s">
        <v>56</v>
      </c>
      <c r="U661" t="s">
        <v>45</v>
      </c>
      <c r="V661" t="s">
        <v>99</v>
      </c>
      <c r="W661" t="s">
        <v>100</v>
      </c>
      <c r="X661">
        <v>1</v>
      </c>
      <c r="Y661">
        <v>3</v>
      </c>
      <c r="Z661" t="s">
        <v>55</v>
      </c>
      <c r="AA661">
        <v>2</v>
      </c>
      <c r="AB661">
        <v>1</v>
      </c>
      <c r="AC661" t="s">
        <v>68</v>
      </c>
      <c r="AD661" s="5">
        <v>80880</v>
      </c>
      <c r="AE661" s="4">
        <v>6740</v>
      </c>
      <c r="AF661" s="5">
        <v>13480</v>
      </c>
      <c r="AG661" s="4">
        <v>60660</v>
      </c>
      <c r="AH661" t="s">
        <v>87</v>
      </c>
      <c r="AI661" s="6" t="s">
        <v>153</v>
      </c>
      <c r="AJ661">
        <v>2005</v>
      </c>
      <c r="AK661" t="s">
        <v>68</v>
      </c>
      <c r="AL661" t="str">
        <f t="shared" si="30"/>
        <v>Medium</v>
      </c>
      <c r="AM661" t="str">
        <f t="shared" si="31"/>
        <v>Night</v>
      </c>
      <c r="AN661">
        <f t="shared" si="32"/>
        <v>2006</v>
      </c>
    </row>
    <row r="662" spans="1:40" x14ac:dyDescent="0.25">
      <c r="A662">
        <v>243</v>
      </c>
      <c r="B662">
        <v>43</v>
      </c>
      <c r="C662">
        <v>367595</v>
      </c>
      <c r="D662" s="3">
        <v>38751</v>
      </c>
      <c r="E662" t="s">
        <v>51</v>
      </c>
      <c r="F662" t="s">
        <v>78</v>
      </c>
      <c r="G662">
        <v>500</v>
      </c>
      <c r="H662">
        <v>1307.74</v>
      </c>
      <c r="I662" s="4">
        <v>0</v>
      </c>
      <c r="J662">
        <v>466137</v>
      </c>
      <c r="K662" t="s">
        <v>184</v>
      </c>
      <c r="L662" t="s">
        <v>79</v>
      </c>
      <c r="M662" t="s">
        <v>52</v>
      </c>
      <c r="N662" t="s">
        <v>64</v>
      </c>
      <c r="O662" s="4">
        <v>0</v>
      </c>
      <c r="P662" s="4">
        <v>-75700</v>
      </c>
      <c r="Q662" s="3">
        <v>42032</v>
      </c>
      <c r="R662" t="s">
        <v>65</v>
      </c>
      <c r="S662" t="s">
        <v>74</v>
      </c>
      <c r="T662" t="s">
        <v>44</v>
      </c>
      <c r="U662" t="s">
        <v>109</v>
      </c>
      <c r="V662" t="s">
        <v>46</v>
      </c>
      <c r="W662" t="s">
        <v>58</v>
      </c>
      <c r="X662">
        <v>10</v>
      </c>
      <c r="Y662">
        <v>3</v>
      </c>
      <c r="Z662" t="s">
        <v>55</v>
      </c>
      <c r="AA662">
        <v>0</v>
      </c>
      <c r="AB662">
        <v>1</v>
      </c>
      <c r="AC662" t="s">
        <v>68</v>
      </c>
      <c r="AD662" s="5">
        <v>37530</v>
      </c>
      <c r="AE662" s="4">
        <v>4170</v>
      </c>
      <c r="AF662" s="5">
        <v>4170</v>
      </c>
      <c r="AG662" s="4">
        <v>29190</v>
      </c>
      <c r="AH662" t="s">
        <v>136</v>
      </c>
      <c r="AI662" s="6" t="s">
        <v>137</v>
      </c>
      <c r="AJ662">
        <v>2008</v>
      </c>
      <c r="AK662" t="s">
        <v>68</v>
      </c>
      <c r="AL662" t="str">
        <f t="shared" si="30"/>
        <v>Low</v>
      </c>
      <c r="AM662" t="str">
        <f t="shared" si="31"/>
        <v>Morning</v>
      </c>
      <c r="AN662">
        <f t="shared" si="32"/>
        <v>2006</v>
      </c>
    </row>
    <row r="663" spans="1:40" x14ac:dyDescent="0.25">
      <c r="A663">
        <v>325</v>
      </c>
      <c r="B663">
        <v>47</v>
      </c>
      <c r="C663">
        <v>900628</v>
      </c>
      <c r="D663" s="3">
        <v>38753</v>
      </c>
      <c r="E663" t="s">
        <v>51</v>
      </c>
      <c r="F663" t="s">
        <v>78</v>
      </c>
      <c r="G663">
        <v>1000</v>
      </c>
      <c r="H663">
        <v>1690.27</v>
      </c>
      <c r="I663" s="4">
        <v>0</v>
      </c>
      <c r="J663">
        <v>438830</v>
      </c>
      <c r="K663" t="s">
        <v>184</v>
      </c>
      <c r="L663" t="s">
        <v>79</v>
      </c>
      <c r="M663" t="s">
        <v>108</v>
      </c>
      <c r="N663" t="s">
        <v>113</v>
      </c>
      <c r="O663" s="4">
        <v>61500</v>
      </c>
      <c r="P663" s="4">
        <v>0</v>
      </c>
      <c r="Q663" s="3">
        <v>42018</v>
      </c>
      <c r="R663" t="s">
        <v>42</v>
      </c>
      <c r="S663" t="s">
        <v>43</v>
      </c>
      <c r="T663" t="s">
        <v>44</v>
      </c>
      <c r="U663" t="s">
        <v>84</v>
      </c>
      <c r="V663" t="s">
        <v>57</v>
      </c>
      <c r="W663" t="s">
        <v>86</v>
      </c>
      <c r="X663">
        <v>11</v>
      </c>
      <c r="Y663">
        <v>1</v>
      </c>
      <c r="Z663" t="s">
        <v>48</v>
      </c>
      <c r="AA663">
        <v>0</v>
      </c>
      <c r="AB663">
        <v>3</v>
      </c>
      <c r="AC663" t="s">
        <v>68</v>
      </c>
      <c r="AD663" s="5">
        <v>72930</v>
      </c>
      <c r="AE663" s="4">
        <v>6630</v>
      </c>
      <c r="AF663" s="5">
        <v>6630</v>
      </c>
      <c r="AG663" s="4">
        <v>59670</v>
      </c>
      <c r="AH663" t="s">
        <v>69</v>
      </c>
      <c r="AI663" s="6" t="s">
        <v>70</v>
      </c>
      <c r="AJ663">
        <v>2006</v>
      </c>
      <c r="AK663" t="s">
        <v>48</v>
      </c>
      <c r="AL663" t="str">
        <f t="shared" si="30"/>
        <v>Medium</v>
      </c>
      <c r="AM663" t="str">
        <f t="shared" si="31"/>
        <v>Morning</v>
      </c>
      <c r="AN663">
        <f t="shared" si="32"/>
        <v>2006</v>
      </c>
    </row>
    <row r="664" spans="1:40" x14ac:dyDescent="0.25">
      <c r="A664">
        <v>252</v>
      </c>
      <c r="B664">
        <v>39</v>
      </c>
      <c r="C664">
        <v>868283</v>
      </c>
      <c r="D664" s="3">
        <v>38754</v>
      </c>
      <c r="E664" t="s">
        <v>51</v>
      </c>
      <c r="F664" t="s">
        <v>38</v>
      </c>
      <c r="G664">
        <v>1000</v>
      </c>
      <c r="H664">
        <v>1086.21</v>
      </c>
      <c r="I664" s="4">
        <v>0</v>
      </c>
      <c r="J664">
        <v>455340</v>
      </c>
      <c r="K664" t="s">
        <v>185</v>
      </c>
      <c r="L664" t="s">
        <v>123</v>
      </c>
      <c r="M664" t="s">
        <v>134</v>
      </c>
      <c r="N664" t="s">
        <v>73</v>
      </c>
      <c r="O664" s="4">
        <v>68500</v>
      </c>
      <c r="P664" s="4">
        <v>-57500</v>
      </c>
      <c r="Q664" s="3">
        <v>42048</v>
      </c>
      <c r="R664" t="s">
        <v>42</v>
      </c>
      <c r="S664" t="s">
        <v>43</v>
      </c>
      <c r="T664" t="s">
        <v>56</v>
      </c>
      <c r="U664" t="s">
        <v>45</v>
      </c>
      <c r="V664" t="s">
        <v>46</v>
      </c>
      <c r="W664" t="s">
        <v>86</v>
      </c>
      <c r="X664">
        <v>18</v>
      </c>
      <c r="Y664">
        <v>1</v>
      </c>
      <c r="Z664" t="s">
        <v>55</v>
      </c>
      <c r="AA664">
        <v>1</v>
      </c>
      <c r="AB664">
        <v>2</v>
      </c>
      <c r="AC664" t="s">
        <v>55</v>
      </c>
      <c r="AD664" s="5">
        <v>50490</v>
      </c>
      <c r="AE664" s="4">
        <v>5610</v>
      </c>
      <c r="AF664" s="5">
        <v>5610</v>
      </c>
      <c r="AG664" s="4">
        <v>39270</v>
      </c>
      <c r="AH664" t="s">
        <v>87</v>
      </c>
      <c r="AI664" s="6" t="s">
        <v>117</v>
      </c>
      <c r="AJ664">
        <v>2001</v>
      </c>
      <c r="AK664" t="s">
        <v>68</v>
      </c>
      <c r="AL664" t="str">
        <f t="shared" si="30"/>
        <v>Medium</v>
      </c>
      <c r="AM664" t="str">
        <f t="shared" si="31"/>
        <v>Evening</v>
      </c>
      <c r="AN664">
        <f t="shared" si="32"/>
        <v>2006</v>
      </c>
    </row>
    <row r="665" spans="1:40" x14ac:dyDescent="0.25">
      <c r="A665">
        <v>162</v>
      </c>
      <c r="B665">
        <v>31</v>
      </c>
      <c r="C665">
        <v>386690</v>
      </c>
      <c r="D665" s="3">
        <v>38769</v>
      </c>
      <c r="E665" t="s">
        <v>51</v>
      </c>
      <c r="F665" t="s">
        <v>61</v>
      </c>
      <c r="G665">
        <v>1000</v>
      </c>
      <c r="H665">
        <v>1050.24</v>
      </c>
      <c r="I665" s="4">
        <v>0</v>
      </c>
      <c r="J665">
        <v>456789</v>
      </c>
      <c r="K665" t="s">
        <v>184</v>
      </c>
      <c r="L665" t="s">
        <v>101</v>
      </c>
      <c r="M665" t="s">
        <v>131</v>
      </c>
      <c r="N665" t="s">
        <v>97</v>
      </c>
      <c r="O665" s="4">
        <v>30700</v>
      </c>
      <c r="P665" s="4">
        <v>0</v>
      </c>
      <c r="Q665" s="3">
        <v>42061</v>
      </c>
      <c r="R665" t="s">
        <v>110</v>
      </c>
      <c r="S665" t="s">
        <v>55</v>
      </c>
      <c r="T665" t="s">
        <v>56</v>
      </c>
      <c r="U665" t="s">
        <v>80</v>
      </c>
      <c r="V665" t="s">
        <v>99</v>
      </c>
      <c r="W665" t="s">
        <v>75</v>
      </c>
      <c r="X665">
        <v>7</v>
      </c>
      <c r="Y665">
        <v>1</v>
      </c>
      <c r="Z665" t="s">
        <v>55</v>
      </c>
      <c r="AA665">
        <v>0</v>
      </c>
      <c r="AB665">
        <v>0</v>
      </c>
      <c r="AC665" t="s">
        <v>68</v>
      </c>
      <c r="AD665" s="5">
        <v>3600</v>
      </c>
      <c r="AE665" s="4">
        <v>360</v>
      </c>
      <c r="AF665" s="5">
        <v>720</v>
      </c>
      <c r="AG665" s="4">
        <v>2520</v>
      </c>
      <c r="AH665" t="s">
        <v>132</v>
      </c>
      <c r="AI665" s="6" t="s">
        <v>139</v>
      </c>
      <c r="AJ665">
        <v>2013</v>
      </c>
      <c r="AK665" t="s">
        <v>48</v>
      </c>
      <c r="AL665" t="str">
        <f t="shared" si="30"/>
        <v>Medium</v>
      </c>
      <c r="AM665" t="str">
        <f t="shared" si="31"/>
        <v>Morning</v>
      </c>
      <c r="AN665">
        <f t="shared" si="32"/>
        <v>2006</v>
      </c>
    </row>
    <row r="666" spans="1:40" x14ac:dyDescent="0.25">
      <c r="A666">
        <v>153</v>
      </c>
      <c r="B666">
        <v>34</v>
      </c>
      <c r="C666">
        <v>798177</v>
      </c>
      <c r="D666" s="3">
        <v>38780</v>
      </c>
      <c r="E666" t="s">
        <v>71</v>
      </c>
      <c r="F666" t="s">
        <v>78</v>
      </c>
      <c r="G666">
        <v>1000</v>
      </c>
      <c r="H666">
        <v>873.64</v>
      </c>
      <c r="I666" s="4">
        <v>4000000</v>
      </c>
      <c r="J666">
        <v>432934</v>
      </c>
      <c r="K666" t="s">
        <v>184</v>
      </c>
      <c r="L666" t="s">
        <v>79</v>
      </c>
      <c r="M666" t="s">
        <v>96</v>
      </c>
      <c r="N666" t="s">
        <v>41</v>
      </c>
      <c r="O666" s="4">
        <v>800</v>
      </c>
      <c r="P666" s="4">
        <v>0</v>
      </c>
      <c r="Q666" s="3">
        <v>42034</v>
      </c>
      <c r="R666" t="s">
        <v>65</v>
      </c>
      <c r="S666" t="s">
        <v>74</v>
      </c>
      <c r="T666" t="s">
        <v>56</v>
      </c>
      <c r="U666" t="s">
        <v>98</v>
      </c>
      <c r="V666" t="s">
        <v>46</v>
      </c>
      <c r="W666" t="s">
        <v>47</v>
      </c>
      <c r="X666">
        <v>9</v>
      </c>
      <c r="Y666">
        <v>3</v>
      </c>
      <c r="Z666" t="s">
        <v>68</v>
      </c>
      <c r="AA666">
        <v>2</v>
      </c>
      <c r="AB666">
        <v>1</v>
      </c>
      <c r="AC666" t="s">
        <v>55</v>
      </c>
      <c r="AD666" s="5">
        <v>68400</v>
      </c>
      <c r="AE666" s="4">
        <v>11400</v>
      </c>
      <c r="AF666" s="5">
        <v>11400</v>
      </c>
      <c r="AG666" s="4">
        <v>45600</v>
      </c>
      <c r="AH666" t="s">
        <v>104</v>
      </c>
      <c r="AI666" s="6" t="s">
        <v>105</v>
      </c>
      <c r="AJ666">
        <v>2007</v>
      </c>
      <c r="AK666" t="s">
        <v>68</v>
      </c>
      <c r="AL666" t="str">
        <f t="shared" si="30"/>
        <v>Medium</v>
      </c>
      <c r="AM666" t="str">
        <f t="shared" si="31"/>
        <v>Morning</v>
      </c>
      <c r="AN666">
        <f t="shared" si="32"/>
        <v>2006</v>
      </c>
    </row>
    <row r="667" spans="1:40" x14ac:dyDescent="0.25">
      <c r="A667">
        <v>69</v>
      </c>
      <c r="B667">
        <v>26</v>
      </c>
      <c r="C667">
        <v>593390</v>
      </c>
      <c r="D667" s="3">
        <v>38800</v>
      </c>
      <c r="E667" t="s">
        <v>71</v>
      </c>
      <c r="F667" t="s">
        <v>61</v>
      </c>
      <c r="G667">
        <v>2000</v>
      </c>
      <c r="H667">
        <v>924.72</v>
      </c>
      <c r="I667" s="4">
        <v>0</v>
      </c>
      <c r="J667">
        <v>437688</v>
      </c>
      <c r="K667" t="s">
        <v>184</v>
      </c>
      <c r="L667" t="s">
        <v>106</v>
      </c>
      <c r="M667" t="s">
        <v>52</v>
      </c>
      <c r="N667" t="s">
        <v>73</v>
      </c>
      <c r="O667" s="4">
        <v>0</v>
      </c>
      <c r="P667" s="4">
        <v>0</v>
      </c>
      <c r="Q667" s="3">
        <v>42011</v>
      </c>
      <c r="R667" t="s">
        <v>42</v>
      </c>
      <c r="S667" t="s">
        <v>74</v>
      </c>
      <c r="T667" t="s">
        <v>56</v>
      </c>
      <c r="U667" t="s">
        <v>84</v>
      </c>
      <c r="V667" t="s">
        <v>67</v>
      </c>
      <c r="W667" t="s">
        <v>47</v>
      </c>
      <c r="X667">
        <v>14</v>
      </c>
      <c r="Y667">
        <v>1</v>
      </c>
      <c r="Z667" t="s">
        <v>68</v>
      </c>
      <c r="AA667">
        <v>2</v>
      </c>
      <c r="AB667">
        <v>2</v>
      </c>
      <c r="AC667" t="s">
        <v>68</v>
      </c>
      <c r="AD667" s="5">
        <v>63120</v>
      </c>
      <c r="AE667" s="4">
        <v>5260</v>
      </c>
      <c r="AF667" s="5">
        <v>10520</v>
      </c>
      <c r="AG667" s="4">
        <v>47340</v>
      </c>
      <c r="AH667" t="s">
        <v>90</v>
      </c>
      <c r="AI667" s="6" t="s">
        <v>91</v>
      </c>
      <c r="AJ667">
        <v>2008</v>
      </c>
      <c r="AK667" t="s">
        <v>68</v>
      </c>
      <c r="AL667" t="str">
        <f t="shared" si="30"/>
        <v>High</v>
      </c>
      <c r="AM667" t="str">
        <f t="shared" si="31"/>
        <v>Afternoon</v>
      </c>
      <c r="AN667">
        <f t="shared" si="32"/>
        <v>2006</v>
      </c>
    </row>
    <row r="668" spans="1:40" x14ac:dyDescent="0.25">
      <c r="A668">
        <v>41</v>
      </c>
      <c r="B668">
        <v>26</v>
      </c>
      <c r="C668">
        <v>619589</v>
      </c>
      <c r="D668" s="3">
        <v>38804</v>
      </c>
      <c r="E668" t="s">
        <v>71</v>
      </c>
      <c r="F668" t="s">
        <v>61</v>
      </c>
      <c r="G668">
        <v>1000</v>
      </c>
      <c r="H668">
        <v>1383.13</v>
      </c>
      <c r="I668" s="4">
        <v>0</v>
      </c>
      <c r="J668">
        <v>618405</v>
      </c>
      <c r="K668" t="s">
        <v>184</v>
      </c>
      <c r="L668" t="s">
        <v>123</v>
      </c>
      <c r="M668" t="s">
        <v>85</v>
      </c>
      <c r="N668" t="s">
        <v>64</v>
      </c>
      <c r="O668" s="4">
        <v>46700</v>
      </c>
      <c r="P668" s="4">
        <v>0</v>
      </c>
      <c r="Q668" s="3">
        <v>42063</v>
      </c>
      <c r="R668" t="s">
        <v>54</v>
      </c>
      <c r="S668" t="s">
        <v>55</v>
      </c>
      <c r="T668" t="s">
        <v>142</v>
      </c>
      <c r="U668" t="s">
        <v>45</v>
      </c>
      <c r="V668" t="s">
        <v>46</v>
      </c>
      <c r="W668" t="s">
        <v>58</v>
      </c>
      <c r="X668">
        <v>12</v>
      </c>
      <c r="Y668">
        <v>1</v>
      </c>
      <c r="Z668" t="s">
        <v>48</v>
      </c>
      <c r="AA668">
        <v>1</v>
      </c>
      <c r="AB668">
        <v>1</v>
      </c>
      <c r="AC668" t="s">
        <v>55</v>
      </c>
      <c r="AD668" s="5">
        <v>6890</v>
      </c>
      <c r="AE668" s="4">
        <v>530</v>
      </c>
      <c r="AF668" s="5">
        <v>1060</v>
      </c>
      <c r="AG668" s="4">
        <v>5300</v>
      </c>
      <c r="AH668" t="s">
        <v>136</v>
      </c>
      <c r="AI668" s="6" t="s">
        <v>155</v>
      </c>
      <c r="AJ668">
        <v>1997</v>
      </c>
      <c r="AK668" t="s">
        <v>68</v>
      </c>
      <c r="AL668" t="str">
        <f t="shared" si="30"/>
        <v>Medium</v>
      </c>
      <c r="AM668" t="str">
        <f t="shared" si="31"/>
        <v>Afternoon</v>
      </c>
      <c r="AN668">
        <f t="shared" si="32"/>
        <v>2006</v>
      </c>
    </row>
    <row r="669" spans="1:40" x14ac:dyDescent="0.25">
      <c r="A669">
        <v>291</v>
      </c>
      <c r="B669">
        <v>46</v>
      </c>
      <c r="C669">
        <v>832746</v>
      </c>
      <c r="D669" s="3">
        <v>38820</v>
      </c>
      <c r="E669" t="s">
        <v>37</v>
      </c>
      <c r="F669" t="s">
        <v>78</v>
      </c>
      <c r="G669">
        <v>1000</v>
      </c>
      <c r="H669">
        <v>994.74</v>
      </c>
      <c r="I669" s="4">
        <v>0</v>
      </c>
      <c r="J669">
        <v>452701</v>
      </c>
      <c r="K669" t="s">
        <v>184</v>
      </c>
      <c r="L669" t="s">
        <v>106</v>
      </c>
      <c r="M669" t="s">
        <v>131</v>
      </c>
      <c r="N669" t="s">
        <v>64</v>
      </c>
      <c r="O669" s="4">
        <v>0</v>
      </c>
      <c r="P669" s="4">
        <v>-55300</v>
      </c>
      <c r="Q669" s="3">
        <v>42029</v>
      </c>
      <c r="R669" t="s">
        <v>110</v>
      </c>
      <c r="S669" t="s">
        <v>55</v>
      </c>
      <c r="T669" t="s">
        <v>56</v>
      </c>
      <c r="U669" t="s">
        <v>45</v>
      </c>
      <c r="V669" t="s">
        <v>46</v>
      </c>
      <c r="W669" t="s">
        <v>100</v>
      </c>
      <c r="X669">
        <v>8</v>
      </c>
      <c r="Y669">
        <v>1</v>
      </c>
      <c r="Z669" t="s">
        <v>68</v>
      </c>
      <c r="AA669">
        <v>2</v>
      </c>
      <c r="AB669">
        <v>2</v>
      </c>
      <c r="AC669" t="s">
        <v>48</v>
      </c>
      <c r="AD669" s="5">
        <v>5580</v>
      </c>
      <c r="AE669" s="4">
        <v>620</v>
      </c>
      <c r="AF669" s="5">
        <v>620</v>
      </c>
      <c r="AG669" s="4">
        <v>4340</v>
      </c>
      <c r="AH669" t="s">
        <v>143</v>
      </c>
      <c r="AI669" s="6" t="s">
        <v>144</v>
      </c>
      <c r="AJ669">
        <v>2005</v>
      </c>
      <c r="AK669" t="s">
        <v>48</v>
      </c>
      <c r="AL669" t="str">
        <f t="shared" si="30"/>
        <v>Medium</v>
      </c>
      <c r="AM669" t="str">
        <f t="shared" si="31"/>
        <v>Morning</v>
      </c>
      <c r="AN669">
        <f t="shared" si="32"/>
        <v>2006</v>
      </c>
    </row>
    <row r="670" spans="1:40" x14ac:dyDescent="0.25">
      <c r="A670">
        <v>253</v>
      </c>
      <c r="B670">
        <v>46</v>
      </c>
      <c r="C670">
        <v>247505</v>
      </c>
      <c r="D670" s="3">
        <v>38826</v>
      </c>
      <c r="E670" t="s">
        <v>71</v>
      </c>
      <c r="F670" t="s">
        <v>61</v>
      </c>
      <c r="G670">
        <v>500</v>
      </c>
      <c r="H670">
        <v>1358.2</v>
      </c>
      <c r="I670" s="4">
        <v>0</v>
      </c>
      <c r="J670">
        <v>477636</v>
      </c>
      <c r="K670" t="s">
        <v>184</v>
      </c>
      <c r="L670" t="s">
        <v>39</v>
      </c>
      <c r="M670" t="s">
        <v>115</v>
      </c>
      <c r="N670" t="s">
        <v>41</v>
      </c>
      <c r="O670" s="4">
        <v>52900</v>
      </c>
      <c r="P670" s="4">
        <v>0</v>
      </c>
      <c r="Q670" s="3">
        <v>42049</v>
      </c>
      <c r="R670" t="s">
        <v>65</v>
      </c>
      <c r="S670" t="s">
        <v>74</v>
      </c>
      <c r="T670" t="s">
        <v>44</v>
      </c>
      <c r="U670" t="s">
        <v>109</v>
      </c>
      <c r="V670" t="s">
        <v>67</v>
      </c>
      <c r="W670" t="s">
        <v>47</v>
      </c>
      <c r="X670">
        <v>11</v>
      </c>
      <c r="Y670">
        <v>3</v>
      </c>
      <c r="Z670" t="s">
        <v>48</v>
      </c>
      <c r="AA670">
        <v>0</v>
      </c>
      <c r="AB670">
        <v>0</v>
      </c>
      <c r="AC670" t="s">
        <v>68</v>
      </c>
      <c r="AD670" s="5">
        <v>64570</v>
      </c>
      <c r="AE670" s="4">
        <v>5870</v>
      </c>
      <c r="AF670" s="5">
        <v>11740</v>
      </c>
      <c r="AG670" s="4">
        <v>46960</v>
      </c>
      <c r="AH670" t="s">
        <v>136</v>
      </c>
      <c r="AI670" s="6" t="s">
        <v>137</v>
      </c>
      <c r="AJ670">
        <v>2001</v>
      </c>
      <c r="AK670" t="s">
        <v>68</v>
      </c>
      <c r="AL670" t="str">
        <f t="shared" si="30"/>
        <v>Low</v>
      </c>
      <c r="AM670" t="str">
        <f t="shared" si="31"/>
        <v>Morning</v>
      </c>
      <c r="AN670">
        <f t="shared" si="32"/>
        <v>2006</v>
      </c>
    </row>
    <row r="671" spans="1:40" x14ac:dyDescent="0.25">
      <c r="A671">
        <v>186</v>
      </c>
      <c r="B671">
        <v>38</v>
      </c>
      <c r="C671">
        <v>536052</v>
      </c>
      <c r="D671" s="3">
        <v>38828</v>
      </c>
      <c r="E671" t="s">
        <v>37</v>
      </c>
      <c r="F671" t="s">
        <v>38</v>
      </c>
      <c r="G671">
        <v>2000</v>
      </c>
      <c r="H671">
        <v>1218.56</v>
      </c>
      <c r="I671" s="4">
        <v>0</v>
      </c>
      <c r="J671">
        <v>477373</v>
      </c>
      <c r="K671" t="s">
        <v>184</v>
      </c>
      <c r="L671" t="s">
        <v>101</v>
      </c>
      <c r="M671" t="s">
        <v>115</v>
      </c>
      <c r="N671" t="s">
        <v>41</v>
      </c>
      <c r="O671" s="4">
        <v>39300</v>
      </c>
      <c r="P671" s="4">
        <v>-60300</v>
      </c>
      <c r="Q671" s="3">
        <v>42064</v>
      </c>
      <c r="R671" t="s">
        <v>65</v>
      </c>
      <c r="S671" t="s">
        <v>74</v>
      </c>
      <c r="T671" t="s">
        <v>89</v>
      </c>
      <c r="U671" t="s">
        <v>45</v>
      </c>
      <c r="V671" t="s">
        <v>57</v>
      </c>
      <c r="W671" t="s">
        <v>75</v>
      </c>
      <c r="X671">
        <v>23</v>
      </c>
      <c r="Y671">
        <v>3</v>
      </c>
      <c r="Z671" t="s">
        <v>48</v>
      </c>
      <c r="AA671">
        <v>2</v>
      </c>
      <c r="AB671">
        <v>2</v>
      </c>
      <c r="AC671" t="s">
        <v>55</v>
      </c>
      <c r="AD671" s="5">
        <v>68760</v>
      </c>
      <c r="AE671" s="4">
        <v>11460</v>
      </c>
      <c r="AF671" s="5">
        <v>5730</v>
      </c>
      <c r="AG671" s="4">
        <v>51570</v>
      </c>
      <c r="AH671" t="s">
        <v>49</v>
      </c>
      <c r="AI671" s="6">
        <v>95</v>
      </c>
      <c r="AJ671">
        <v>1998</v>
      </c>
      <c r="AK671" t="s">
        <v>48</v>
      </c>
      <c r="AL671" t="str">
        <f t="shared" si="30"/>
        <v>High</v>
      </c>
      <c r="AM671" t="str">
        <f t="shared" si="31"/>
        <v>Evening</v>
      </c>
      <c r="AN671">
        <f t="shared" si="32"/>
        <v>2006</v>
      </c>
    </row>
    <row r="672" spans="1:40" x14ac:dyDescent="0.25">
      <c r="A672">
        <v>37</v>
      </c>
      <c r="B672">
        <v>23</v>
      </c>
      <c r="C672">
        <v>448961</v>
      </c>
      <c r="D672" s="3">
        <v>38837</v>
      </c>
      <c r="E672" t="s">
        <v>71</v>
      </c>
      <c r="F672" t="s">
        <v>78</v>
      </c>
      <c r="G672">
        <v>500</v>
      </c>
      <c r="H672">
        <v>1475.93</v>
      </c>
      <c r="I672" s="4">
        <v>0</v>
      </c>
      <c r="J672">
        <v>441648</v>
      </c>
      <c r="K672" t="s">
        <v>184</v>
      </c>
      <c r="L672" t="s">
        <v>112</v>
      </c>
      <c r="M672" t="s">
        <v>85</v>
      </c>
      <c r="N672" t="s">
        <v>41</v>
      </c>
      <c r="O672" s="4">
        <v>0</v>
      </c>
      <c r="P672" s="4">
        <v>-67400</v>
      </c>
      <c r="Q672" s="3">
        <v>42020</v>
      </c>
      <c r="R672" t="s">
        <v>65</v>
      </c>
      <c r="S672" t="s">
        <v>43</v>
      </c>
      <c r="T672" t="s">
        <v>56</v>
      </c>
      <c r="U672" t="s">
        <v>98</v>
      </c>
      <c r="V672" t="s">
        <v>46</v>
      </c>
      <c r="W672" t="s">
        <v>86</v>
      </c>
      <c r="X672">
        <v>17</v>
      </c>
      <c r="Y672">
        <v>3</v>
      </c>
      <c r="Z672" t="s">
        <v>48</v>
      </c>
      <c r="AA672">
        <v>1</v>
      </c>
      <c r="AB672">
        <v>0</v>
      </c>
      <c r="AC672" t="s">
        <v>68</v>
      </c>
      <c r="AD672" s="5">
        <v>51660</v>
      </c>
      <c r="AE672" s="4">
        <v>5740</v>
      </c>
      <c r="AF672" s="5">
        <v>5740</v>
      </c>
      <c r="AG672" s="4">
        <v>40180</v>
      </c>
      <c r="AH672" t="s">
        <v>69</v>
      </c>
      <c r="AI672" s="6" t="s">
        <v>70</v>
      </c>
      <c r="AJ672">
        <v>2010</v>
      </c>
      <c r="AK672" t="s">
        <v>68</v>
      </c>
      <c r="AL672" t="str">
        <f t="shared" si="30"/>
        <v>Low</v>
      </c>
      <c r="AM672" t="str">
        <f t="shared" si="31"/>
        <v>Afternoon</v>
      </c>
      <c r="AN672">
        <f t="shared" si="32"/>
        <v>2006</v>
      </c>
    </row>
    <row r="673" spans="1:40" x14ac:dyDescent="0.25">
      <c r="A673">
        <v>45</v>
      </c>
      <c r="B673">
        <v>38</v>
      </c>
      <c r="C673">
        <v>589749</v>
      </c>
      <c r="D673" s="3">
        <v>38851</v>
      </c>
      <c r="E673" t="s">
        <v>51</v>
      </c>
      <c r="F673" t="s">
        <v>61</v>
      </c>
      <c r="G673">
        <v>1000</v>
      </c>
      <c r="H673">
        <v>1197.71</v>
      </c>
      <c r="I673" s="4">
        <v>0</v>
      </c>
      <c r="J673">
        <v>470117</v>
      </c>
      <c r="K673" t="s">
        <v>185</v>
      </c>
      <c r="L673" t="s">
        <v>101</v>
      </c>
      <c r="M673" t="s">
        <v>52</v>
      </c>
      <c r="N673" t="s">
        <v>113</v>
      </c>
      <c r="O673" s="4">
        <v>29000</v>
      </c>
      <c r="P673" s="4">
        <v>0</v>
      </c>
      <c r="Q673" s="3">
        <v>42049</v>
      </c>
      <c r="R673" t="s">
        <v>65</v>
      </c>
      <c r="S673" t="s">
        <v>74</v>
      </c>
      <c r="T673" t="s">
        <v>89</v>
      </c>
      <c r="U673" t="s">
        <v>109</v>
      </c>
      <c r="V673" t="s">
        <v>93</v>
      </c>
      <c r="W673" t="s">
        <v>86</v>
      </c>
      <c r="X673">
        <v>17</v>
      </c>
      <c r="Y673">
        <v>3</v>
      </c>
      <c r="Z673" t="s">
        <v>55</v>
      </c>
      <c r="AA673">
        <v>2</v>
      </c>
      <c r="AB673">
        <v>0</v>
      </c>
      <c r="AC673" t="s">
        <v>55</v>
      </c>
      <c r="AD673" s="5">
        <v>78240</v>
      </c>
      <c r="AE673" s="4">
        <v>13040</v>
      </c>
      <c r="AF673" s="5">
        <v>13040</v>
      </c>
      <c r="AG673" s="4">
        <v>52160</v>
      </c>
      <c r="AH673" t="s">
        <v>118</v>
      </c>
      <c r="AI673" s="6" t="s">
        <v>119</v>
      </c>
      <c r="AJ673">
        <v>2013</v>
      </c>
      <c r="AK673" t="s">
        <v>68</v>
      </c>
      <c r="AL673" t="str">
        <f t="shared" si="30"/>
        <v>Medium</v>
      </c>
      <c r="AM673" t="str">
        <f t="shared" si="31"/>
        <v>Afternoon</v>
      </c>
      <c r="AN673">
        <f t="shared" si="32"/>
        <v>2006</v>
      </c>
    </row>
    <row r="674" spans="1:40" x14ac:dyDescent="0.25">
      <c r="A674">
        <v>1</v>
      </c>
      <c r="B674">
        <v>29</v>
      </c>
      <c r="C674">
        <v>357949</v>
      </c>
      <c r="D674" s="3">
        <v>38861</v>
      </c>
      <c r="E674" t="s">
        <v>37</v>
      </c>
      <c r="F674" t="s">
        <v>78</v>
      </c>
      <c r="G674">
        <v>500</v>
      </c>
      <c r="H674">
        <v>854.58</v>
      </c>
      <c r="I674" s="4">
        <v>0</v>
      </c>
      <c r="J674">
        <v>612826</v>
      </c>
      <c r="K674" t="s">
        <v>184</v>
      </c>
      <c r="L674" t="s">
        <v>123</v>
      </c>
      <c r="M674" t="s">
        <v>40</v>
      </c>
      <c r="N674" t="s">
        <v>53</v>
      </c>
      <c r="O674" s="4">
        <v>52200</v>
      </c>
      <c r="P674" s="4">
        <v>0</v>
      </c>
      <c r="Q674" s="3">
        <v>42005</v>
      </c>
      <c r="R674" t="s">
        <v>42</v>
      </c>
      <c r="S674" t="s">
        <v>43</v>
      </c>
      <c r="T674" t="s">
        <v>56</v>
      </c>
      <c r="U674" t="s">
        <v>45</v>
      </c>
      <c r="V674" t="s">
        <v>46</v>
      </c>
      <c r="W674" t="s">
        <v>120</v>
      </c>
      <c r="X674">
        <v>15</v>
      </c>
      <c r="Y674">
        <v>1</v>
      </c>
      <c r="Z674" t="s">
        <v>55</v>
      </c>
      <c r="AA674">
        <v>2</v>
      </c>
      <c r="AB674">
        <v>3</v>
      </c>
      <c r="AC674" t="s">
        <v>48</v>
      </c>
      <c r="AD674" s="5">
        <v>86790</v>
      </c>
      <c r="AE674" s="4">
        <v>7890</v>
      </c>
      <c r="AF674" s="5">
        <v>23670</v>
      </c>
      <c r="AG674" s="4">
        <v>55230</v>
      </c>
      <c r="AH674" t="s">
        <v>140</v>
      </c>
      <c r="AI674" s="6" t="s">
        <v>146</v>
      </c>
      <c r="AJ674">
        <v>2003</v>
      </c>
      <c r="AK674" t="s">
        <v>68</v>
      </c>
      <c r="AL674" t="str">
        <f t="shared" si="30"/>
        <v>Low</v>
      </c>
      <c r="AM674" t="str">
        <f t="shared" si="31"/>
        <v>Afternoon</v>
      </c>
      <c r="AN674">
        <f t="shared" si="32"/>
        <v>2006</v>
      </c>
    </row>
    <row r="675" spans="1:40" x14ac:dyDescent="0.25">
      <c r="A675">
        <v>122</v>
      </c>
      <c r="B675">
        <v>34</v>
      </c>
      <c r="C675">
        <v>139872</v>
      </c>
      <c r="D675" s="3">
        <v>38869</v>
      </c>
      <c r="E675" t="s">
        <v>51</v>
      </c>
      <c r="F675" t="s">
        <v>38</v>
      </c>
      <c r="G675">
        <v>1000</v>
      </c>
      <c r="H675">
        <v>1220.71</v>
      </c>
      <c r="I675" s="4">
        <v>0</v>
      </c>
      <c r="J675">
        <v>603639</v>
      </c>
      <c r="K675" t="s">
        <v>185</v>
      </c>
      <c r="L675" t="s">
        <v>62</v>
      </c>
      <c r="M675" t="s">
        <v>52</v>
      </c>
      <c r="N675" t="s">
        <v>64</v>
      </c>
      <c r="O675" s="4">
        <v>58600</v>
      </c>
      <c r="P675" s="4">
        <v>-28700</v>
      </c>
      <c r="Q675" s="3">
        <v>42062</v>
      </c>
      <c r="R675" t="s">
        <v>110</v>
      </c>
      <c r="S675" t="s">
        <v>55</v>
      </c>
      <c r="T675" t="s">
        <v>56</v>
      </c>
      <c r="U675" t="s">
        <v>80</v>
      </c>
      <c r="V675" t="s">
        <v>46</v>
      </c>
      <c r="W675" t="s">
        <v>103</v>
      </c>
      <c r="X675">
        <v>5</v>
      </c>
      <c r="Y675">
        <v>1</v>
      </c>
      <c r="Z675" t="s">
        <v>55</v>
      </c>
      <c r="AA675">
        <v>2</v>
      </c>
      <c r="AB675">
        <v>1</v>
      </c>
      <c r="AC675" t="s">
        <v>48</v>
      </c>
      <c r="AD675" s="5">
        <v>8190</v>
      </c>
      <c r="AE675" s="4">
        <v>1890</v>
      </c>
      <c r="AF675" s="5">
        <v>1260</v>
      </c>
      <c r="AG675" s="4">
        <v>5040</v>
      </c>
      <c r="AH675" t="s">
        <v>76</v>
      </c>
      <c r="AI675" s="6" t="s">
        <v>145</v>
      </c>
      <c r="AJ675">
        <v>2013</v>
      </c>
      <c r="AK675" t="s">
        <v>68</v>
      </c>
      <c r="AL675" t="str">
        <f t="shared" si="30"/>
        <v>Medium</v>
      </c>
      <c r="AM675" t="str">
        <f t="shared" si="31"/>
        <v>Night</v>
      </c>
      <c r="AN675">
        <f t="shared" si="32"/>
        <v>2006</v>
      </c>
    </row>
    <row r="676" spans="1:40" x14ac:dyDescent="0.25">
      <c r="A676">
        <v>244</v>
      </c>
      <c r="B676">
        <v>40</v>
      </c>
      <c r="C676">
        <v>594739</v>
      </c>
      <c r="D676" s="3">
        <v>38884</v>
      </c>
      <c r="E676" t="s">
        <v>71</v>
      </c>
      <c r="F676" t="s">
        <v>61</v>
      </c>
      <c r="G676">
        <v>500</v>
      </c>
      <c r="H676">
        <v>1342.8</v>
      </c>
      <c r="I676" s="4">
        <v>0</v>
      </c>
      <c r="J676">
        <v>439502</v>
      </c>
      <c r="K676" t="s">
        <v>184</v>
      </c>
      <c r="L676" t="s">
        <v>39</v>
      </c>
      <c r="M676" t="s">
        <v>63</v>
      </c>
      <c r="N676" t="s">
        <v>41</v>
      </c>
      <c r="O676" s="4">
        <v>0</v>
      </c>
      <c r="P676" s="4">
        <v>0</v>
      </c>
      <c r="Q676" s="3">
        <v>42037</v>
      </c>
      <c r="R676" t="s">
        <v>54</v>
      </c>
      <c r="S676" t="s">
        <v>55</v>
      </c>
      <c r="T676" t="s">
        <v>142</v>
      </c>
      <c r="U676" t="s">
        <v>45</v>
      </c>
      <c r="V676" t="s">
        <v>67</v>
      </c>
      <c r="W676" t="s">
        <v>86</v>
      </c>
      <c r="X676">
        <v>2</v>
      </c>
      <c r="Y676">
        <v>1</v>
      </c>
      <c r="Z676" t="s">
        <v>48</v>
      </c>
      <c r="AA676">
        <v>1</v>
      </c>
      <c r="AB676">
        <v>3</v>
      </c>
      <c r="AC676" t="s">
        <v>48</v>
      </c>
      <c r="AD676" s="5">
        <v>5940</v>
      </c>
      <c r="AE676" s="4">
        <v>660</v>
      </c>
      <c r="AF676" s="5">
        <v>660</v>
      </c>
      <c r="AG676" s="4">
        <v>4620</v>
      </c>
      <c r="AH676" t="s">
        <v>94</v>
      </c>
      <c r="AI676" s="6" t="s">
        <v>95</v>
      </c>
      <c r="AJ676">
        <v>2014</v>
      </c>
      <c r="AK676" t="s">
        <v>68</v>
      </c>
      <c r="AL676" t="str">
        <f t="shared" si="30"/>
        <v>Low</v>
      </c>
      <c r="AM676" t="str">
        <f t="shared" si="31"/>
        <v>Night</v>
      </c>
      <c r="AN676">
        <f t="shared" si="32"/>
        <v>2006</v>
      </c>
    </row>
    <row r="677" spans="1:40" x14ac:dyDescent="0.25">
      <c r="A677">
        <v>231</v>
      </c>
      <c r="B677">
        <v>43</v>
      </c>
      <c r="C677">
        <v>655787</v>
      </c>
      <c r="D677" s="3">
        <v>38885</v>
      </c>
      <c r="E677" t="s">
        <v>71</v>
      </c>
      <c r="F677" t="s">
        <v>38</v>
      </c>
      <c r="G677">
        <v>2000</v>
      </c>
      <c r="H677">
        <v>972.47</v>
      </c>
      <c r="I677" s="4">
        <v>0</v>
      </c>
      <c r="J677">
        <v>441981</v>
      </c>
      <c r="K677" t="s">
        <v>185</v>
      </c>
      <c r="L677" t="s">
        <v>112</v>
      </c>
      <c r="M677" t="s">
        <v>108</v>
      </c>
      <c r="N677" t="s">
        <v>97</v>
      </c>
      <c r="O677" s="4">
        <v>0</v>
      </c>
      <c r="P677" s="4">
        <v>-58100</v>
      </c>
      <c r="Q677" s="3">
        <v>42036</v>
      </c>
      <c r="R677" t="s">
        <v>65</v>
      </c>
      <c r="S677" t="s">
        <v>74</v>
      </c>
      <c r="T677" t="s">
        <v>56</v>
      </c>
      <c r="U677" t="s">
        <v>45</v>
      </c>
      <c r="V677" t="s">
        <v>129</v>
      </c>
      <c r="W677" t="s">
        <v>100</v>
      </c>
      <c r="X677">
        <v>15</v>
      </c>
      <c r="Y677">
        <v>3</v>
      </c>
      <c r="Z677" t="s">
        <v>48</v>
      </c>
      <c r="AA677">
        <v>2</v>
      </c>
      <c r="AB677">
        <v>2</v>
      </c>
      <c r="AC677" t="s">
        <v>48</v>
      </c>
      <c r="AD677" s="5">
        <v>77100</v>
      </c>
      <c r="AE677" s="4">
        <v>7710</v>
      </c>
      <c r="AF677" s="5">
        <v>15420</v>
      </c>
      <c r="AG677" s="4">
        <v>53970</v>
      </c>
      <c r="AH677" t="s">
        <v>90</v>
      </c>
      <c r="AI677" s="6" t="s">
        <v>107</v>
      </c>
      <c r="AJ677">
        <v>2010</v>
      </c>
      <c r="AK677" t="s">
        <v>68</v>
      </c>
      <c r="AL677" t="str">
        <f t="shared" si="30"/>
        <v>High</v>
      </c>
      <c r="AM677" t="str">
        <f t="shared" si="31"/>
        <v>Afternoon</v>
      </c>
      <c r="AN677">
        <f t="shared" si="32"/>
        <v>2006</v>
      </c>
    </row>
    <row r="678" spans="1:40" x14ac:dyDescent="0.25">
      <c r="A678">
        <v>228</v>
      </c>
      <c r="B678">
        <v>42</v>
      </c>
      <c r="C678">
        <v>342868</v>
      </c>
      <c r="D678" s="3">
        <v>38895</v>
      </c>
      <c r="E678" t="s">
        <v>51</v>
      </c>
      <c r="F678" t="s">
        <v>38</v>
      </c>
      <c r="G678">
        <v>2000</v>
      </c>
      <c r="H678">
        <v>1197.22</v>
      </c>
      <c r="I678" s="4">
        <v>5000000</v>
      </c>
      <c r="J678">
        <v>468176</v>
      </c>
      <c r="K678" t="s">
        <v>185</v>
      </c>
      <c r="L678" t="s">
        <v>39</v>
      </c>
      <c r="M678" t="s">
        <v>52</v>
      </c>
      <c r="N678" t="s">
        <v>53</v>
      </c>
      <c r="O678" s="4">
        <v>0</v>
      </c>
      <c r="P678" s="4">
        <v>0</v>
      </c>
      <c r="Q678" s="3">
        <v>42025</v>
      </c>
      <c r="R678" t="s">
        <v>54</v>
      </c>
      <c r="S678" t="s">
        <v>55</v>
      </c>
      <c r="T678" t="s">
        <v>56</v>
      </c>
      <c r="U678" t="s">
        <v>45</v>
      </c>
      <c r="V678" t="s">
        <v>57</v>
      </c>
      <c r="W678" t="s">
        <v>58</v>
      </c>
      <c r="X678">
        <v>8</v>
      </c>
      <c r="Y678">
        <v>1</v>
      </c>
      <c r="Z678" t="s">
        <v>55</v>
      </c>
      <c r="AA678">
        <v>0</v>
      </c>
      <c r="AB678">
        <v>0</v>
      </c>
      <c r="AC678" t="s">
        <v>55</v>
      </c>
      <c r="AD678" s="5">
        <v>5070</v>
      </c>
      <c r="AE678" s="4">
        <v>780</v>
      </c>
      <c r="AF678" s="5">
        <v>780</v>
      </c>
      <c r="AG678" s="4">
        <v>3510</v>
      </c>
      <c r="AH678" t="s">
        <v>59</v>
      </c>
      <c r="AI678" s="6" t="s">
        <v>60</v>
      </c>
      <c r="AJ678">
        <v>2007</v>
      </c>
      <c r="AK678" t="s">
        <v>48</v>
      </c>
      <c r="AL678" t="str">
        <f t="shared" si="30"/>
        <v>High</v>
      </c>
      <c r="AM678" t="str">
        <f t="shared" si="31"/>
        <v>Morning</v>
      </c>
      <c r="AN678">
        <f t="shared" si="32"/>
        <v>2006</v>
      </c>
    </row>
    <row r="679" spans="1:40" x14ac:dyDescent="0.25">
      <c r="A679">
        <v>56</v>
      </c>
      <c r="B679">
        <v>29</v>
      </c>
      <c r="C679">
        <v>302669</v>
      </c>
      <c r="D679" s="3">
        <v>38897</v>
      </c>
      <c r="E679" t="s">
        <v>71</v>
      </c>
      <c r="F679" t="s">
        <v>61</v>
      </c>
      <c r="G679">
        <v>1000</v>
      </c>
      <c r="H679">
        <v>1523.17</v>
      </c>
      <c r="I679" s="4">
        <v>0</v>
      </c>
      <c r="J679">
        <v>610479</v>
      </c>
      <c r="K679" t="s">
        <v>185</v>
      </c>
      <c r="L679" t="s">
        <v>101</v>
      </c>
      <c r="M679" t="s">
        <v>85</v>
      </c>
      <c r="N679" t="s">
        <v>64</v>
      </c>
      <c r="O679" s="4">
        <v>0</v>
      </c>
      <c r="P679" s="4">
        <v>0</v>
      </c>
      <c r="Q679" s="3">
        <v>42056</v>
      </c>
      <c r="R679" t="s">
        <v>65</v>
      </c>
      <c r="S679" t="s">
        <v>74</v>
      </c>
      <c r="T679" t="s">
        <v>44</v>
      </c>
      <c r="U679" t="s">
        <v>84</v>
      </c>
      <c r="V679" t="s">
        <v>129</v>
      </c>
      <c r="W679" t="s">
        <v>103</v>
      </c>
      <c r="X679">
        <v>10</v>
      </c>
      <c r="Y679">
        <v>3</v>
      </c>
      <c r="Z679" t="s">
        <v>55</v>
      </c>
      <c r="AA679">
        <v>1</v>
      </c>
      <c r="AB679">
        <v>2</v>
      </c>
      <c r="AC679" t="s">
        <v>48</v>
      </c>
      <c r="AD679" s="5">
        <v>94560</v>
      </c>
      <c r="AE679" s="4">
        <v>7880</v>
      </c>
      <c r="AF679" s="5">
        <v>15760</v>
      </c>
      <c r="AG679" s="4">
        <v>70920</v>
      </c>
      <c r="AH679" t="s">
        <v>136</v>
      </c>
      <c r="AI679" s="6" t="s">
        <v>155</v>
      </c>
      <c r="AJ679">
        <v>1995</v>
      </c>
      <c r="AK679" t="s">
        <v>68</v>
      </c>
      <c r="AL679" t="str">
        <f t="shared" si="30"/>
        <v>Medium</v>
      </c>
      <c r="AM679" t="str">
        <f t="shared" si="31"/>
        <v>Morning</v>
      </c>
      <c r="AN679">
        <f t="shared" si="32"/>
        <v>2006</v>
      </c>
    </row>
    <row r="680" spans="1:40" x14ac:dyDescent="0.25">
      <c r="A680">
        <v>257</v>
      </c>
      <c r="B680">
        <v>44</v>
      </c>
      <c r="C680">
        <v>109392</v>
      </c>
      <c r="D680" s="3">
        <v>38910</v>
      </c>
      <c r="E680" t="s">
        <v>37</v>
      </c>
      <c r="F680" t="s">
        <v>61</v>
      </c>
      <c r="G680">
        <v>1000</v>
      </c>
      <c r="H680">
        <v>1280.8800000000001</v>
      </c>
      <c r="I680" s="4">
        <v>0</v>
      </c>
      <c r="J680">
        <v>433981</v>
      </c>
      <c r="K680" t="s">
        <v>185</v>
      </c>
      <c r="L680" t="s">
        <v>39</v>
      </c>
      <c r="M680" t="s">
        <v>92</v>
      </c>
      <c r="N680" t="s">
        <v>53</v>
      </c>
      <c r="O680" s="4">
        <v>59400</v>
      </c>
      <c r="P680" s="4">
        <v>-32200</v>
      </c>
      <c r="Q680" s="3">
        <v>42041</v>
      </c>
      <c r="R680" t="s">
        <v>42</v>
      </c>
      <c r="S680" t="s">
        <v>66</v>
      </c>
      <c r="T680" t="s">
        <v>89</v>
      </c>
      <c r="U680" t="s">
        <v>98</v>
      </c>
      <c r="V680" t="s">
        <v>93</v>
      </c>
      <c r="W680" t="s">
        <v>58</v>
      </c>
      <c r="X680">
        <v>21</v>
      </c>
      <c r="Y680">
        <v>1</v>
      </c>
      <c r="Z680" t="s">
        <v>68</v>
      </c>
      <c r="AA680">
        <v>0</v>
      </c>
      <c r="AB680">
        <v>1</v>
      </c>
      <c r="AC680" t="s">
        <v>68</v>
      </c>
      <c r="AD680" s="5">
        <v>46980</v>
      </c>
      <c r="AE680" s="4">
        <v>0</v>
      </c>
      <c r="AF680" s="5">
        <v>5220</v>
      </c>
      <c r="AG680" s="4">
        <v>41760</v>
      </c>
      <c r="AH680" t="s">
        <v>81</v>
      </c>
      <c r="AI680" s="6" t="s">
        <v>121</v>
      </c>
      <c r="AJ680">
        <v>2002</v>
      </c>
      <c r="AK680" t="s">
        <v>68</v>
      </c>
      <c r="AL680" t="str">
        <f t="shared" si="30"/>
        <v>Medium</v>
      </c>
      <c r="AM680" t="str">
        <f t="shared" si="31"/>
        <v>Evening</v>
      </c>
      <c r="AN680">
        <f t="shared" si="32"/>
        <v>2006</v>
      </c>
    </row>
    <row r="681" spans="1:40" x14ac:dyDescent="0.25">
      <c r="A681">
        <v>282</v>
      </c>
      <c r="B681">
        <v>43</v>
      </c>
      <c r="C681">
        <v>982678</v>
      </c>
      <c r="D681" s="3">
        <v>38917</v>
      </c>
      <c r="E681" t="s">
        <v>37</v>
      </c>
      <c r="F681" t="s">
        <v>38</v>
      </c>
      <c r="G681">
        <v>500</v>
      </c>
      <c r="H681">
        <v>1452.27</v>
      </c>
      <c r="I681" s="4">
        <v>0</v>
      </c>
      <c r="J681">
        <v>611996</v>
      </c>
      <c r="K681" t="s">
        <v>185</v>
      </c>
      <c r="L681" t="s">
        <v>39</v>
      </c>
      <c r="M681" t="s">
        <v>134</v>
      </c>
      <c r="N681" t="s">
        <v>113</v>
      </c>
      <c r="O681" s="4">
        <v>75800</v>
      </c>
      <c r="P681" s="4">
        <v>0</v>
      </c>
      <c r="Q681" s="3">
        <v>42012</v>
      </c>
      <c r="R681" t="s">
        <v>42</v>
      </c>
      <c r="S681" t="s">
        <v>43</v>
      </c>
      <c r="T681" t="s">
        <v>44</v>
      </c>
      <c r="U681" t="s">
        <v>109</v>
      </c>
      <c r="V681" t="s">
        <v>46</v>
      </c>
      <c r="W681" t="s">
        <v>103</v>
      </c>
      <c r="X681">
        <v>19</v>
      </c>
      <c r="Y681">
        <v>1</v>
      </c>
      <c r="Z681" t="s">
        <v>68</v>
      </c>
      <c r="AA681">
        <v>1</v>
      </c>
      <c r="AB681">
        <v>2</v>
      </c>
      <c r="AC681" t="s">
        <v>68</v>
      </c>
      <c r="AD681" s="5">
        <v>46800</v>
      </c>
      <c r="AE681" s="4">
        <v>4680</v>
      </c>
      <c r="AF681" s="5">
        <v>9360</v>
      </c>
      <c r="AG681" s="4">
        <v>32760</v>
      </c>
      <c r="AH681" t="s">
        <v>90</v>
      </c>
      <c r="AI681" s="6" t="s">
        <v>91</v>
      </c>
      <c r="AJ681">
        <v>2007</v>
      </c>
      <c r="AK681" t="s">
        <v>48</v>
      </c>
      <c r="AL681" t="str">
        <f t="shared" si="30"/>
        <v>Low</v>
      </c>
      <c r="AM681" t="str">
        <f t="shared" si="31"/>
        <v>Evening</v>
      </c>
      <c r="AN681">
        <f t="shared" si="32"/>
        <v>2006</v>
      </c>
    </row>
    <row r="682" spans="1:40" x14ac:dyDescent="0.25">
      <c r="A682">
        <v>127</v>
      </c>
      <c r="B682">
        <v>34</v>
      </c>
      <c r="C682">
        <v>291544</v>
      </c>
      <c r="D682" s="3">
        <v>38931</v>
      </c>
      <c r="E682" t="s">
        <v>37</v>
      </c>
      <c r="F682" t="s">
        <v>78</v>
      </c>
      <c r="G682">
        <v>500</v>
      </c>
      <c r="H682">
        <v>1319.97</v>
      </c>
      <c r="I682" s="4">
        <v>0</v>
      </c>
      <c r="J682">
        <v>604681</v>
      </c>
      <c r="K682" t="s">
        <v>184</v>
      </c>
      <c r="L682" t="s">
        <v>79</v>
      </c>
      <c r="M682" t="s">
        <v>40</v>
      </c>
      <c r="N682" t="s">
        <v>64</v>
      </c>
      <c r="O682" s="4">
        <v>73700</v>
      </c>
      <c r="P682" s="4">
        <v>0</v>
      </c>
      <c r="Q682" s="3">
        <v>42010</v>
      </c>
      <c r="R682" t="s">
        <v>54</v>
      </c>
      <c r="S682" t="s">
        <v>55</v>
      </c>
      <c r="T682" t="s">
        <v>56</v>
      </c>
      <c r="U682" t="s">
        <v>80</v>
      </c>
      <c r="V682" t="s">
        <v>99</v>
      </c>
      <c r="W682" t="s">
        <v>75</v>
      </c>
      <c r="X682">
        <v>8</v>
      </c>
      <c r="Y682">
        <v>1</v>
      </c>
      <c r="Z682" t="s">
        <v>48</v>
      </c>
      <c r="AA682">
        <v>1</v>
      </c>
      <c r="AB682">
        <v>3</v>
      </c>
      <c r="AC682" t="s">
        <v>55</v>
      </c>
      <c r="AD682" s="5">
        <v>4700</v>
      </c>
      <c r="AE682" s="4">
        <v>470</v>
      </c>
      <c r="AF682" s="5">
        <v>940</v>
      </c>
      <c r="AG682" s="4">
        <v>3290</v>
      </c>
      <c r="AH682" t="s">
        <v>49</v>
      </c>
      <c r="AI682" s="6" t="s">
        <v>50</v>
      </c>
      <c r="AJ682">
        <v>1998</v>
      </c>
      <c r="AK682" t="s">
        <v>68</v>
      </c>
      <c r="AL682" t="str">
        <f t="shared" si="30"/>
        <v>Low</v>
      </c>
      <c r="AM682" t="str">
        <f t="shared" si="31"/>
        <v>Morning</v>
      </c>
      <c r="AN682">
        <f t="shared" si="32"/>
        <v>2006</v>
      </c>
    </row>
    <row r="683" spans="1:40" x14ac:dyDescent="0.25">
      <c r="A683">
        <v>210</v>
      </c>
      <c r="B683">
        <v>37</v>
      </c>
      <c r="C683">
        <v>218684</v>
      </c>
      <c r="D683" s="3">
        <v>38934</v>
      </c>
      <c r="E683" t="s">
        <v>51</v>
      </c>
      <c r="F683" t="s">
        <v>78</v>
      </c>
      <c r="G683">
        <v>2000</v>
      </c>
      <c r="H683">
        <v>1048.46</v>
      </c>
      <c r="I683" s="4">
        <v>0</v>
      </c>
      <c r="J683">
        <v>466676</v>
      </c>
      <c r="K683" t="s">
        <v>185</v>
      </c>
      <c r="L683" t="s">
        <v>106</v>
      </c>
      <c r="M683" t="s">
        <v>96</v>
      </c>
      <c r="N683" t="s">
        <v>113</v>
      </c>
      <c r="O683" s="4">
        <v>59900</v>
      </c>
      <c r="P683" s="4">
        <v>0</v>
      </c>
      <c r="Q683" s="3">
        <v>42009</v>
      </c>
      <c r="R683" t="s">
        <v>54</v>
      </c>
      <c r="S683" t="s">
        <v>55</v>
      </c>
      <c r="T683" t="s">
        <v>142</v>
      </c>
      <c r="U683" t="s">
        <v>80</v>
      </c>
      <c r="V683" t="s">
        <v>37</v>
      </c>
      <c r="W683" t="s">
        <v>47</v>
      </c>
      <c r="X683">
        <v>9</v>
      </c>
      <c r="Y683">
        <v>1</v>
      </c>
      <c r="Z683" t="s">
        <v>55</v>
      </c>
      <c r="AA683">
        <v>1</v>
      </c>
      <c r="AB683">
        <v>2</v>
      </c>
      <c r="AC683" t="s">
        <v>55</v>
      </c>
      <c r="AD683" s="5">
        <v>7080</v>
      </c>
      <c r="AE683" s="4">
        <v>1180</v>
      </c>
      <c r="AF683" s="5">
        <v>590</v>
      </c>
      <c r="AG683" s="4">
        <v>5310</v>
      </c>
      <c r="AH683" t="s">
        <v>69</v>
      </c>
      <c r="AI683" s="6" t="s">
        <v>70</v>
      </c>
      <c r="AJ683">
        <v>1999</v>
      </c>
      <c r="AK683" t="s">
        <v>68</v>
      </c>
      <c r="AL683" t="str">
        <f t="shared" si="30"/>
        <v>High</v>
      </c>
      <c r="AM683" t="str">
        <f t="shared" si="31"/>
        <v>Morning</v>
      </c>
      <c r="AN683">
        <f t="shared" si="32"/>
        <v>2006</v>
      </c>
    </row>
    <row r="684" spans="1:40" x14ac:dyDescent="0.25">
      <c r="A684">
        <v>274</v>
      </c>
      <c r="B684">
        <v>44</v>
      </c>
      <c r="C684">
        <v>771509</v>
      </c>
      <c r="D684" s="3">
        <v>38939</v>
      </c>
      <c r="E684" t="s">
        <v>51</v>
      </c>
      <c r="F684" t="s">
        <v>78</v>
      </c>
      <c r="G684">
        <v>500</v>
      </c>
      <c r="H684">
        <v>1395.58</v>
      </c>
      <c r="I684" s="4">
        <v>0</v>
      </c>
      <c r="J684">
        <v>466612</v>
      </c>
      <c r="K684" t="s">
        <v>184</v>
      </c>
      <c r="L684" t="s">
        <v>123</v>
      </c>
      <c r="M684" t="s">
        <v>83</v>
      </c>
      <c r="N684" t="s">
        <v>41</v>
      </c>
      <c r="O684" s="4">
        <v>0</v>
      </c>
      <c r="P684" s="4">
        <v>0</v>
      </c>
      <c r="Q684" s="3">
        <v>42040</v>
      </c>
      <c r="R684" t="s">
        <v>54</v>
      </c>
      <c r="S684" t="s">
        <v>55</v>
      </c>
      <c r="T684" t="s">
        <v>56</v>
      </c>
      <c r="U684" t="s">
        <v>45</v>
      </c>
      <c r="V684" t="s">
        <v>93</v>
      </c>
      <c r="W684" t="s">
        <v>86</v>
      </c>
      <c r="X684">
        <v>7</v>
      </c>
      <c r="Y684">
        <v>1</v>
      </c>
      <c r="Z684" t="s">
        <v>68</v>
      </c>
      <c r="AA684">
        <v>2</v>
      </c>
      <c r="AB684">
        <v>1</v>
      </c>
      <c r="AC684" t="s">
        <v>55</v>
      </c>
      <c r="AD684" s="5">
        <v>5590</v>
      </c>
      <c r="AE684" s="4">
        <v>860</v>
      </c>
      <c r="AF684" s="5">
        <v>860</v>
      </c>
      <c r="AG684" s="4">
        <v>3870</v>
      </c>
      <c r="AH684" t="s">
        <v>132</v>
      </c>
      <c r="AI684" s="6" t="s">
        <v>139</v>
      </c>
      <c r="AJ684">
        <v>2000</v>
      </c>
      <c r="AK684" t="s">
        <v>68</v>
      </c>
      <c r="AL684" t="str">
        <f t="shared" si="30"/>
        <v>Low</v>
      </c>
      <c r="AM684" t="str">
        <f t="shared" si="31"/>
        <v>Morning</v>
      </c>
      <c r="AN684">
        <f t="shared" si="32"/>
        <v>2006</v>
      </c>
    </row>
    <row r="685" spans="1:40" x14ac:dyDescent="0.25">
      <c r="A685">
        <v>124</v>
      </c>
      <c r="B685">
        <v>32</v>
      </c>
      <c r="C685">
        <v>140977</v>
      </c>
      <c r="D685" s="3">
        <v>38947</v>
      </c>
      <c r="E685" t="s">
        <v>51</v>
      </c>
      <c r="F685" t="s">
        <v>61</v>
      </c>
      <c r="G685">
        <v>1000</v>
      </c>
      <c r="H685">
        <v>1310.71</v>
      </c>
      <c r="I685" s="4">
        <v>0</v>
      </c>
      <c r="J685">
        <v>469875</v>
      </c>
      <c r="K685" t="s">
        <v>184</v>
      </c>
      <c r="L685" t="s">
        <v>101</v>
      </c>
      <c r="M685" t="s">
        <v>134</v>
      </c>
      <c r="N685" t="s">
        <v>97</v>
      </c>
      <c r="O685" s="4">
        <v>29300</v>
      </c>
      <c r="P685" s="4">
        <v>0</v>
      </c>
      <c r="Q685" s="3">
        <v>42060</v>
      </c>
      <c r="R685" t="s">
        <v>42</v>
      </c>
      <c r="S685" t="s">
        <v>43</v>
      </c>
      <c r="T685" t="s">
        <v>89</v>
      </c>
      <c r="U685" t="s">
        <v>109</v>
      </c>
      <c r="V685" t="s">
        <v>67</v>
      </c>
      <c r="W685" t="s">
        <v>47</v>
      </c>
      <c r="X685">
        <v>23</v>
      </c>
      <c r="Y685">
        <v>1</v>
      </c>
      <c r="Z685" t="s">
        <v>48</v>
      </c>
      <c r="AA685">
        <v>0</v>
      </c>
      <c r="AB685">
        <v>1</v>
      </c>
      <c r="AC685" t="s">
        <v>68</v>
      </c>
      <c r="AD685" s="5">
        <v>57700</v>
      </c>
      <c r="AE685" s="4">
        <v>5770</v>
      </c>
      <c r="AF685" s="5">
        <v>5770</v>
      </c>
      <c r="AG685" s="4">
        <v>46160</v>
      </c>
      <c r="AH685" t="s">
        <v>94</v>
      </c>
      <c r="AI685" s="6" t="s">
        <v>95</v>
      </c>
      <c r="AJ685">
        <v>2003</v>
      </c>
      <c r="AK685" t="s">
        <v>68</v>
      </c>
      <c r="AL685" t="str">
        <f t="shared" si="30"/>
        <v>Medium</v>
      </c>
      <c r="AM685" t="str">
        <f t="shared" si="31"/>
        <v>Evening</v>
      </c>
      <c r="AN685">
        <f t="shared" si="32"/>
        <v>2006</v>
      </c>
    </row>
    <row r="686" spans="1:40" x14ac:dyDescent="0.25">
      <c r="A686">
        <v>265</v>
      </c>
      <c r="B686">
        <v>40</v>
      </c>
      <c r="C686">
        <v>430029</v>
      </c>
      <c r="D686" s="3">
        <v>38950</v>
      </c>
      <c r="E686" t="s">
        <v>71</v>
      </c>
      <c r="F686" t="s">
        <v>38</v>
      </c>
      <c r="G686">
        <v>1000</v>
      </c>
      <c r="H686">
        <v>1454.43</v>
      </c>
      <c r="I686" s="4">
        <v>0</v>
      </c>
      <c r="J686">
        <v>459407</v>
      </c>
      <c r="K686" t="s">
        <v>184</v>
      </c>
      <c r="L686" t="s">
        <v>39</v>
      </c>
      <c r="M686" t="s">
        <v>108</v>
      </c>
      <c r="N686" t="s">
        <v>41</v>
      </c>
      <c r="O686" s="4">
        <v>0</v>
      </c>
      <c r="P686" s="4">
        <v>0</v>
      </c>
      <c r="Q686" s="3">
        <v>42056</v>
      </c>
      <c r="R686" t="s">
        <v>65</v>
      </c>
      <c r="S686" t="s">
        <v>66</v>
      </c>
      <c r="T686" t="s">
        <v>89</v>
      </c>
      <c r="U686" t="s">
        <v>98</v>
      </c>
      <c r="V686" t="s">
        <v>67</v>
      </c>
      <c r="W686" t="s">
        <v>75</v>
      </c>
      <c r="X686">
        <v>17</v>
      </c>
      <c r="Y686">
        <v>3</v>
      </c>
      <c r="Z686" t="s">
        <v>68</v>
      </c>
      <c r="AA686">
        <v>2</v>
      </c>
      <c r="AB686">
        <v>3</v>
      </c>
      <c r="AC686" t="s">
        <v>55</v>
      </c>
      <c r="AD686" s="5">
        <v>55120</v>
      </c>
      <c r="AE686" s="4">
        <v>6890</v>
      </c>
      <c r="AF686" s="5">
        <v>0</v>
      </c>
      <c r="AG686" s="4">
        <v>48230</v>
      </c>
      <c r="AH686" t="s">
        <v>81</v>
      </c>
      <c r="AI686" s="6" t="s">
        <v>116</v>
      </c>
      <c r="AJ686">
        <v>2002</v>
      </c>
      <c r="AK686" t="s">
        <v>68</v>
      </c>
      <c r="AL686" t="str">
        <f t="shared" si="30"/>
        <v>Medium</v>
      </c>
      <c r="AM686" t="str">
        <f t="shared" si="31"/>
        <v>Afternoon</v>
      </c>
      <c r="AN686">
        <f t="shared" si="32"/>
        <v>2006</v>
      </c>
    </row>
    <row r="687" spans="1:40" x14ac:dyDescent="0.25">
      <c r="A687">
        <v>108</v>
      </c>
      <c r="B687">
        <v>32</v>
      </c>
      <c r="C687">
        <v>439828</v>
      </c>
      <c r="D687" s="3">
        <v>38967</v>
      </c>
      <c r="E687" t="s">
        <v>37</v>
      </c>
      <c r="F687" t="s">
        <v>78</v>
      </c>
      <c r="G687">
        <v>2000</v>
      </c>
      <c r="H687">
        <v>1257</v>
      </c>
      <c r="I687" s="4">
        <v>4000000</v>
      </c>
      <c r="J687">
        <v>616341</v>
      </c>
      <c r="K687" t="s">
        <v>184</v>
      </c>
      <c r="L687" t="s">
        <v>106</v>
      </c>
      <c r="M687" t="s">
        <v>52</v>
      </c>
      <c r="N687" t="s">
        <v>73</v>
      </c>
      <c r="O687" s="4">
        <v>63900</v>
      </c>
      <c r="P687" s="4">
        <v>-43700</v>
      </c>
      <c r="Q687" s="3">
        <v>42015</v>
      </c>
      <c r="R687" t="s">
        <v>42</v>
      </c>
      <c r="S687" t="s">
        <v>74</v>
      </c>
      <c r="T687" t="s">
        <v>89</v>
      </c>
      <c r="U687" t="s">
        <v>98</v>
      </c>
      <c r="V687" t="s">
        <v>93</v>
      </c>
      <c r="W687" t="s">
        <v>120</v>
      </c>
      <c r="X687">
        <v>23</v>
      </c>
      <c r="Y687">
        <v>1</v>
      </c>
      <c r="Z687" t="s">
        <v>68</v>
      </c>
      <c r="AA687">
        <v>1</v>
      </c>
      <c r="AB687">
        <v>3</v>
      </c>
      <c r="AC687" t="s">
        <v>68</v>
      </c>
      <c r="AD687" s="5">
        <v>61270</v>
      </c>
      <c r="AE687" s="4">
        <v>5570</v>
      </c>
      <c r="AF687" s="5">
        <v>11140</v>
      </c>
      <c r="AG687" s="4">
        <v>44560</v>
      </c>
      <c r="AH687" t="s">
        <v>118</v>
      </c>
      <c r="AI687" s="6" t="s">
        <v>119</v>
      </c>
      <c r="AJ687">
        <v>1999</v>
      </c>
      <c r="AK687" t="s">
        <v>68</v>
      </c>
      <c r="AL687" t="str">
        <f t="shared" si="30"/>
        <v>High</v>
      </c>
      <c r="AM687" t="str">
        <f t="shared" si="31"/>
        <v>Evening</v>
      </c>
      <c r="AN687">
        <f t="shared" si="32"/>
        <v>2006</v>
      </c>
    </row>
    <row r="688" spans="1:40" x14ac:dyDescent="0.25">
      <c r="A688">
        <v>109</v>
      </c>
      <c r="B688">
        <v>29</v>
      </c>
      <c r="C688">
        <v>488464</v>
      </c>
      <c r="D688" s="3">
        <v>38991</v>
      </c>
      <c r="E688" t="s">
        <v>37</v>
      </c>
      <c r="F688" t="s">
        <v>61</v>
      </c>
      <c r="G688">
        <v>2000</v>
      </c>
      <c r="H688">
        <v>1007.28</v>
      </c>
      <c r="I688" s="4">
        <v>6000000</v>
      </c>
      <c r="J688">
        <v>457727</v>
      </c>
      <c r="K688" t="s">
        <v>184</v>
      </c>
      <c r="L688" t="s">
        <v>106</v>
      </c>
      <c r="M688" t="s">
        <v>131</v>
      </c>
      <c r="N688" t="s">
        <v>41</v>
      </c>
      <c r="O688" s="4">
        <v>0</v>
      </c>
      <c r="P688" s="4">
        <v>0</v>
      </c>
      <c r="Q688" s="3">
        <v>42056</v>
      </c>
      <c r="R688" t="s">
        <v>65</v>
      </c>
      <c r="S688" t="s">
        <v>43</v>
      </c>
      <c r="T688" t="s">
        <v>56</v>
      </c>
      <c r="U688" t="s">
        <v>45</v>
      </c>
      <c r="V688" t="s">
        <v>67</v>
      </c>
      <c r="W688" t="s">
        <v>58</v>
      </c>
      <c r="X688">
        <v>17</v>
      </c>
      <c r="Y688">
        <v>3</v>
      </c>
      <c r="Z688" t="s">
        <v>68</v>
      </c>
      <c r="AA688">
        <v>1</v>
      </c>
      <c r="AB688">
        <v>3</v>
      </c>
      <c r="AC688" t="s">
        <v>48</v>
      </c>
      <c r="AD688" s="5">
        <v>91080</v>
      </c>
      <c r="AE688" s="4">
        <v>16560</v>
      </c>
      <c r="AF688" s="5">
        <v>16560</v>
      </c>
      <c r="AG688" s="4">
        <v>57960</v>
      </c>
      <c r="AH688" t="s">
        <v>136</v>
      </c>
      <c r="AI688" s="6" t="s">
        <v>137</v>
      </c>
      <c r="AJ688">
        <v>1995</v>
      </c>
      <c r="AK688" t="s">
        <v>68</v>
      </c>
      <c r="AL688" t="str">
        <f t="shared" si="30"/>
        <v>High</v>
      </c>
      <c r="AM688" t="str">
        <f t="shared" si="31"/>
        <v>Afternoon</v>
      </c>
      <c r="AN688">
        <f t="shared" si="32"/>
        <v>2006</v>
      </c>
    </row>
    <row r="689" spans="1:40" x14ac:dyDescent="0.25">
      <c r="A689">
        <v>256</v>
      </c>
      <c r="B689">
        <v>39</v>
      </c>
      <c r="C689">
        <v>104594</v>
      </c>
      <c r="D689" s="3">
        <v>39002</v>
      </c>
      <c r="E689" t="s">
        <v>37</v>
      </c>
      <c r="F689" t="s">
        <v>38</v>
      </c>
      <c r="G689">
        <v>1000</v>
      </c>
      <c r="H689">
        <v>1351.1</v>
      </c>
      <c r="I689" s="4">
        <v>0</v>
      </c>
      <c r="J689">
        <v>478456</v>
      </c>
      <c r="K689" t="s">
        <v>184</v>
      </c>
      <c r="L689" t="s">
        <v>62</v>
      </c>
      <c r="M689" t="s">
        <v>83</v>
      </c>
      <c r="N689" t="s">
        <v>73</v>
      </c>
      <c r="O689" s="4">
        <v>0</v>
      </c>
      <c r="P689" s="4">
        <v>0</v>
      </c>
      <c r="Q689" s="3">
        <v>42006</v>
      </c>
      <c r="R689" t="s">
        <v>65</v>
      </c>
      <c r="S689" t="s">
        <v>66</v>
      </c>
      <c r="T689" t="s">
        <v>44</v>
      </c>
      <c r="U689" t="s">
        <v>84</v>
      </c>
      <c r="V689" t="s">
        <v>46</v>
      </c>
      <c r="W689" t="s">
        <v>75</v>
      </c>
      <c r="X689">
        <v>19</v>
      </c>
      <c r="Y689">
        <v>3</v>
      </c>
      <c r="Z689" t="s">
        <v>68</v>
      </c>
      <c r="AA689">
        <v>0</v>
      </c>
      <c r="AB689">
        <v>2</v>
      </c>
      <c r="AC689" t="s">
        <v>68</v>
      </c>
      <c r="AD689" s="5">
        <v>64100</v>
      </c>
      <c r="AE689" s="4">
        <v>6410</v>
      </c>
      <c r="AF689" s="5">
        <v>6410</v>
      </c>
      <c r="AG689" s="4">
        <v>51280</v>
      </c>
      <c r="AH689" t="s">
        <v>49</v>
      </c>
      <c r="AI689" s="6">
        <v>95</v>
      </c>
      <c r="AJ689">
        <v>2003</v>
      </c>
      <c r="AK689" t="s">
        <v>48</v>
      </c>
      <c r="AL689" t="str">
        <f t="shared" si="30"/>
        <v>Medium</v>
      </c>
      <c r="AM689" t="str">
        <f t="shared" si="31"/>
        <v>Evening</v>
      </c>
      <c r="AN689">
        <f t="shared" si="32"/>
        <v>2006</v>
      </c>
    </row>
    <row r="690" spans="1:40" x14ac:dyDescent="0.25">
      <c r="A690">
        <v>13</v>
      </c>
      <c r="B690">
        <v>21</v>
      </c>
      <c r="C690">
        <v>990998</v>
      </c>
      <c r="D690" s="3">
        <v>39008</v>
      </c>
      <c r="E690" t="s">
        <v>51</v>
      </c>
      <c r="F690" t="s">
        <v>61</v>
      </c>
      <c r="G690">
        <v>1000</v>
      </c>
      <c r="H690">
        <v>1556.31</v>
      </c>
      <c r="I690" s="4">
        <v>0</v>
      </c>
      <c r="J690">
        <v>463809</v>
      </c>
      <c r="K690" t="s">
        <v>185</v>
      </c>
      <c r="L690" t="s">
        <v>79</v>
      </c>
      <c r="M690" t="s">
        <v>85</v>
      </c>
      <c r="N690" t="s">
        <v>113</v>
      </c>
      <c r="O690" s="4">
        <v>0</v>
      </c>
      <c r="P690" s="4">
        <v>-75000</v>
      </c>
      <c r="Q690" s="3">
        <v>42023</v>
      </c>
      <c r="R690" t="s">
        <v>65</v>
      </c>
      <c r="S690" t="s">
        <v>43</v>
      </c>
      <c r="T690" t="s">
        <v>89</v>
      </c>
      <c r="U690" t="s">
        <v>45</v>
      </c>
      <c r="V690" t="s">
        <v>67</v>
      </c>
      <c r="W690" t="s">
        <v>100</v>
      </c>
      <c r="X690">
        <v>19</v>
      </c>
      <c r="Y690">
        <v>3</v>
      </c>
      <c r="Z690" t="s">
        <v>48</v>
      </c>
      <c r="AA690">
        <v>2</v>
      </c>
      <c r="AB690">
        <v>0</v>
      </c>
      <c r="AC690" t="s">
        <v>48</v>
      </c>
      <c r="AD690" s="5">
        <v>94930</v>
      </c>
      <c r="AE690" s="4">
        <v>8630</v>
      </c>
      <c r="AF690" s="5">
        <v>8630</v>
      </c>
      <c r="AG690" s="4">
        <v>77670</v>
      </c>
      <c r="AH690" t="s">
        <v>81</v>
      </c>
      <c r="AI690" s="6" t="s">
        <v>82</v>
      </c>
      <c r="AJ690">
        <v>2014</v>
      </c>
      <c r="AK690" t="s">
        <v>68</v>
      </c>
      <c r="AL690" t="str">
        <f t="shared" si="30"/>
        <v>Medium</v>
      </c>
      <c r="AM690" t="str">
        <f t="shared" si="31"/>
        <v>Evening</v>
      </c>
      <c r="AN690">
        <f t="shared" si="32"/>
        <v>2006</v>
      </c>
    </row>
    <row r="691" spans="1:40" x14ac:dyDescent="0.25">
      <c r="A691">
        <v>17</v>
      </c>
      <c r="B691">
        <v>39</v>
      </c>
      <c r="C691">
        <v>774895</v>
      </c>
      <c r="D691" s="3">
        <v>39018</v>
      </c>
      <c r="E691" t="s">
        <v>71</v>
      </c>
      <c r="F691" t="s">
        <v>38</v>
      </c>
      <c r="G691">
        <v>1000</v>
      </c>
      <c r="H691">
        <v>840.95</v>
      </c>
      <c r="I691" s="4">
        <v>0</v>
      </c>
      <c r="J691">
        <v>431202</v>
      </c>
      <c r="K691" t="s">
        <v>184</v>
      </c>
      <c r="L691" t="s">
        <v>123</v>
      </c>
      <c r="M691" t="s">
        <v>131</v>
      </c>
      <c r="N691" t="s">
        <v>73</v>
      </c>
      <c r="O691" s="4">
        <v>32500</v>
      </c>
      <c r="P691" s="4">
        <v>-80800</v>
      </c>
      <c r="Q691" s="3">
        <v>42061</v>
      </c>
      <c r="R691" t="s">
        <v>110</v>
      </c>
      <c r="S691" t="s">
        <v>55</v>
      </c>
      <c r="T691" t="s">
        <v>142</v>
      </c>
      <c r="U691" t="s">
        <v>45</v>
      </c>
      <c r="V691" t="s">
        <v>46</v>
      </c>
      <c r="W691" t="s">
        <v>75</v>
      </c>
      <c r="X691">
        <v>9</v>
      </c>
      <c r="Y691">
        <v>1</v>
      </c>
      <c r="Z691" t="s">
        <v>55</v>
      </c>
      <c r="AA691">
        <v>2</v>
      </c>
      <c r="AB691">
        <v>1</v>
      </c>
      <c r="AC691" t="s">
        <v>55</v>
      </c>
      <c r="AD691" s="5">
        <v>3440</v>
      </c>
      <c r="AE691" s="4">
        <v>430</v>
      </c>
      <c r="AF691" s="5">
        <v>430</v>
      </c>
      <c r="AG691" s="4">
        <v>2580</v>
      </c>
      <c r="AH691" t="s">
        <v>118</v>
      </c>
      <c r="AI691" s="6" t="s">
        <v>119</v>
      </c>
      <c r="AJ691">
        <v>2002</v>
      </c>
      <c r="AK691" t="s">
        <v>68</v>
      </c>
      <c r="AL691" t="str">
        <f t="shared" si="30"/>
        <v>Medium</v>
      </c>
      <c r="AM691" t="str">
        <f t="shared" si="31"/>
        <v>Morning</v>
      </c>
      <c r="AN691">
        <f t="shared" si="32"/>
        <v>2006</v>
      </c>
    </row>
    <row r="692" spans="1:40" x14ac:dyDescent="0.25">
      <c r="A692">
        <v>219</v>
      </c>
      <c r="B692">
        <v>40</v>
      </c>
      <c r="C692">
        <v>786957</v>
      </c>
      <c r="D692" s="3">
        <v>39019</v>
      </c>
      <c r="E692" t="s">
        <v>37</v>
      </c>
      <c r="F692" t="s">
        <v>61</v>
      </c>
      <c r="G692">
        <v>500</v>
      </c>
      <c r="H692">
        <v>1134.9100000000001</v>
      </c>
      <c r="I692" s="4">
        <v>0</v>
      </c>
      <c r="J692">
        <v>452735</v>
      </c>
      <c r="K692" t="s">
        <v>184</v>
      </c>
      <c r="L692" t="s">
        <v>79</v>
      </c>
      <c r="M692" t="s">
        <v>115</v>
      </c>
      <c r="N692" t="s">
        <v>113</v>
      </c>
      <c r="O692" s="4">
        <v>68700</v>
      </c>
      <c r="P692" s="4">
        <v>0</v>
      </c>
      <c r="Q692" s="3">
        <v>42033</v>
      </c>
      <c r="R692" t="s">
        <v>54</v>
      </c>
      <c r="S692" t="s">
        <v>55</v>
      </c>
      <c r="T692" t="s">
        <v>142</v>
      </c>
      <c r="U692" t="s">
        <v>80</v>
      </c>
      <c r="V692" t="s">
        <v>46</v>
      </c>
      <c r="W692" t="s">
        <v>58</v>
      </c>
      <c r="X692">
        <v>6</v>
      </c>
      <c r="Y692">
        <v>1</v>
      </c>
      <c r="Z692" t="s">
        <v>55</v>
      </c>
      <c r="AA692">
        <v>1</v>
      </c>
      <c r="AB692">
        <v>0</v>
      </c>
      <c r="AC692" t="s">
        <v>68</v>
      </c>
      <c r="AD692" s="5">
        <v>6400</v>
      </c>
      <c r="AE692" s="4">
        <v>640</v>
      </c>
      <c r="AF692" s="5">
        <v>640</v>
      </c>
      <c r="AG692" s="4">
        <v>5120</v>
      </c>
      <c r="AH692" t="s">
        <v>94</v>
      </c>
      <c r="AI692" s="6" t="s">
        <v>95</v>
      </c>
      <c r="AJ692">
        <v>1997</v>
      </c>
      <c r="AK692" t="s">
        <v>68</v>
      </c>
      <c r="AL692" t="str">
        <f t="shared" si="30"/>
        <v>Low</v>
      </c>
      <c r="AM692" t="str">
        <f t="shared" si="31"/>
        <v>Morning</v>
      </c>
      <c r="AN692">
        <f t="shared" si="32"/>
        <v>2006</v>
      </c>
    </row>
    <row r="693" spans="1:40" x14ac:dyDescent="0.25">
      <c r="A693">
        <v>435</v>
      </c>
      <c r="B693">
        <v>60</v>
      </c>
      <c r="C693">
        <v>593466</v>
      </c>
      <c r="D693" s="3">
        <v>39042</v>
      </c>
      <c r="E693" t="s">
        <v>37</v>
      </c>
      <c r="F693" t="s">
        <v>78</v>
      </c>
      <c r="G693">
        <v>500</v>
      </c>
      <c r="H693">
        <v>1064.49</v>
      </c>
      <c r="I693" s="4">
        <v>5000000</v>
      </c>
      <c r="J693">
        <v>462804</v>
      </c>
      <c r="K693" t="s">
        <v>185</v>
      </c>
      <c r="L693" t="s">
        <v>79</v>
      </c>
      <c r="M693" t="s">
        <v>96</v>
      </c>
      <c r="N693" t="s">
        <v>53</v>
      </c>
      <c r="O693" s="4">
        <v>73500</v>
      </c>
      <c r="P693" s="4">
        <v>-43300</v>
      </c>
      <c r="Q693" s="3">
        <v>42048</v>
      </c>
      <c r="R693" t="s">
        <v>42</v>
      </c>
      <c r="S693" t="s">
        <v>74</v>
      </c>
      <c r="T693" t="s">
        <v>89</v>
      </c>
      <c r="U693" t="s">
        <v>109</v>
      </c>
      <c r="V693" t="s">
        <v>93</v>
      </c>
      <c r="W693" t="s">
        <v>75</v>
      </c>
      <c r="X693">
        <v>23</v>
      </c>
      <c r="Y693">
        <v>1</v>
      </c>
      <c r="Z693" t="s">
        <v>68</v>
      </c>
      <c r="AA693">
        <v>2</v>
      </c>
      <c r="AB693">
        <v>1</v>
      </c>
      <c r="AC693" t="s">
        <v>55</v>
      </c>
      <c r="AD693" s="5">
        <v>62880</v>
      </c>
      <c r="AE693" s="4">
        <v>5240</v>
      </c>
      <c r="AF693" s="5">
        <v>10480</v>
      </c>
      <c r="AG693" s="4">
        <v>47160</v>
      </c>
      <c r="AH693" t="s">
        <v>59</v>
      </c>
      <c r="AI693" s="6" t="s">
        <v>60</v>
      </c>
      <c r="AJ693">
        <v>2007</v>
      </c>
      <c r="AK693" t="s">
        <v>48</v>
      </c>
      <c r="AL693" t="str">
        <f t="shared" si="30"/>
        <v>Low</v>
      </c>
      <c r="AM693" t="str">
        <f t="shared" si="31"/>
        <v>Evening</v>
      </c>
      <c r="AN693">
        <f t="shared" si="32"/>
        <v>2006</v>
      </c>
    </row>
    <row r="694" spans="1:40" x14ac:dyDescent="0.25">
      <c r="A694">
        <v>255</v>
      </c>
      <c r="B694">
        <v>46</v>
      </c>
      <c r="C694">
        <v>760700</v>
      </c>
      <c r="D694" s="3">
        <v>39046</v>
      </c>
      <c r="E694" t="s">
        <v>71</v>
      </c>
      <c r="F694" t="s">
        <v>38</v>
      </c>
      <c r="G694">
        <v>500</v>
      </c>
      <c r="H694">
        <v>1302.3399999999999</v>
      </c>
      <c r="I694" s="4">
        <v>0</v>
      </c>
      <c r="J694">
        <v>431532</v>
      </c>
      <c r="K694" t="s">
        <v>184</v>
      </c>
      <c r="L694" t="s">
        <v>123</v>
      </c>
      <c r="M694" t="s">
        <v>85</v>
      </c>
      <c r="N694" t="s">
        <v>64</v>
      </c>
      <c r="O694" s="4">
        <v>0</v>
      </c>
      <c r="P694" s="4">
        <v>-52600</v>
      </c>
      <c r="Q694" s="3">
        <v>42016</v>
      </c>
      <c r="R694" t="s">
        <v>65</v>
      </c>
      <c r="S694" t="s">
        <v>74</v>
      </c>
      <c r="T694" t="s">
        <v>56</v>
      </c>
      <c r="U694" t="s">
        <v>84</v>
      </c>
      <c r="V694" t="s">
        <v>93</v>
      </c>
      <c r="W694" t="s">
        <v>120</v>
      </c>
      <c r="X694">
        <v>2</v>
      </c>
      <c r="Y694">
        <v>3</v>
      </c>
      <c r="Z694" t="s">
        <v>68</v>
      </c>
      <c r="AA694">
        <v>1</v>
      </c>
      <c r="AB694">
        <v>0</v>
      </c>
      <c r="AC694" t="s">
        <v>68</v>
      </c>
      <c r="AD694" s="5">
        <v>57860</v>
      </c>
      <c r="AE694" s="4">
        <v>5260</v>
      </c>
      <c r="AF694" s="5">
        <v>10520</v>
      </c>
      <c r="AG694" s="4">
        <v>42080</v>
      </c>
      <c r="AH694" t="s">
        <v>143</v>
      </c>
      <c r="AI694" s="6" t="s">
        <v>151</v>
      </c>
      <c r="AJ694">
        <v>2011</v>
      </c>
      <c r="AK694" t="s">
        <v>68</v>
      </c>
      <c r="AL694" t="str">
        <f t="shared" si="30"/>
        <v>Low</v>
      </c>
      <c r="AM694" t="str">
        <f t="shared" si="31"/>
        <v>Night</v>
      </c>
      <c r="AN694">
        <f t="shared" si="32"/>
        <v>2006</v>
      </c>
    </row>
    <row r="695" spans="1:40" x14ac:dyDescent="0.25">
      <c r="A695">
        <v>238</v>
      </c>
      <c r="B695">
        <v>39</v>
      </c>
      <c r="C695">
        <v>134430</v>
      </c>
      <c r="D695" s="3">
        <v>39057</v>
      </c>
      <c r="E695" t="s">
        <v>51</v>
      </c>
      <c r="F695" t="s">
        <v>38</v>
      </c>
      <c r="G695">
        <v>2000</v>
      </c>
      <c r="H695">
        <v>1488.02</v>
      </c>
      <c r="I695" s="4">
        <v>0</v>
      </c>
      <c r="J695">
        <v>600275</v>
      </c>
      <c r="K695" t="s">
        <v>184</v>
      </c>
      <c r="L695" t="s">
        <v>123</v>
      </c>
      <c r="M695" t="s">
        <v>108</v>
      </c>
      <c r="N695" t="s">
        <v>53</v>
      </c>
      <c r="O695" s="4">
        <v>0</v>
      </c>
      <c r="P695" s="4">
        <v>-39200</v>
      </c>
      <c r="Q695" s="3">
        <v>42060</v>
      </c>
      <c r="R695" t="s">
        <v>54</v>
      </c>
      <c r="S695" t="s">
        <v>55</v>
      </c>
      <c r="T695" t="s">
        <v>56</v>
      </c>
      <c r="U695" t="s">
        <v>45</v>
      </c>
      <c r="V695" t="s">
        <v>67</v>
      </c>
      <c r="W695" t="s">
        <v>120</v>
      </c>
      <c r="X695">
        <v>9</v>
      </c>
      <c r="Y695">
        <v>1</v>
      </c>
      <c r="Z695" t="s">
        <v>48</v>
      </c>
      <c r="AA695">
        <v>1</v>
      </c>
      <c r="AB695">
        <v>3</v>
      </c>
      <c r="AC695" t="s">
        <v>48</v>
      </c>
      <c r="AD695" s="5">
        <v>5500</v>
      </c>
      <c r="AE695" s="4">
        <v>1100</v>
      </c>
      <c r="AF695" s="5">
        <v>550</v>
      </c>
      <c r="AG695" s="4">
        <v>3850</v>
      </c>
      <c r="AH695" t="s">
        <v>76</v>
      </c>
      <c r="AI695" s="6" t="s">
        <v>77</v>
      </c>
      <c r="AJ695">
        <v>2010</v>
      </c>
      <c r="AK695" t="s">
        <v>68</v>
      </c>
      <c r="AL695" t="str">
        <f t="shared" si="30"/>
        <v>High</v>
      </c>
      <c r="AM695" t="str">
        <f t="shared" si="31"/>
        <v>Morning</v>
      </c>
      <c r="AN695">
        <f t="shared" si="32"/>
        <v>2006</v>
      </c>
    </row>
    <row r="696" spans="1:40" x14ac:dyDescent="0.25">
      <c r="A696">
        <v>70</v>
      </c>
      <c r="B696">
        <v>29</v>
      </c>
      <c r="C696">
        <v>963285</v>
      </c>
      <c r="D696" s="3">
        <v>39060</v>
      </c>
      <c r="E696" t="s">
        <v>51</v>
      </c>
      <c r="F696" t="s">
        <v>61</v>
      </c>
      <c r="G696">
        <v>1000</v>
      </c>
      <c r="H696">
        <v>1425.79</v>
      </c>
      <c r="I696" s="4">
        <v>0</v>
      </c>
      <c r="J696">
        <v>604147</v>
      </c>
      <c r="K696" t="s">
        <v>184</v>
      </c>
      <c r="L696" t="s">
        <v>39</v>
      </c>
      <c r="M696" t="s">
        <v>72</v>
      </c>
      <c r="N696" t="s">
        <v>53</v>
      </c>
      <c r="O696" s="4">
        <v>62400</v>
      </c>
      <c r="P696" s="4">
        <v>-52300</v>
      </c>
      <c r="Q696" s="3">
        <v>42008</v>
      </c>
      <c r="R696" t="s">
        <v>42</v>
      </c>
      <c r="S696" t="s">
        <v>74</v>
      </c>
      <c r="T696" t="s">
        <v>56</v>
      </c>
      <c r="U696" t="s">
        <v>109</v>
      </c>
      <c r="V696" t="s">
        <v>99</v>
      </c>
      <c r="W696" t="s">
        <v>58</v>
      </c>
      <c r="X696">
        <v>12</v>
      </c>
      <c r="Y696">
        <v>1</v>
      </c>
      <c r="Z696" t="s">
        <v>68</v>
      </c>
      <c r="AA696">
        <v>0</v>
      </c>
      <c r="AB696">
        <v>3</v>
      </c>
      <c r="AC696" t="s">
        <v>55</v>
      </c>
      <c r="AD696" s="5">
        <v>69360</v>
      </c>
      <c r="AE696" s="4">
        <v>11560</v>
      </c>
      <c r="AF696" s="5">
        <v>11560</v>
      </c>
      <c r="AG696" s="4">
        <v>46240</v>
      </c>
      <c r="AH696" t="s">
        <v>69</v>
      </c>
      <c r="AI696" s="6" t="s">
        <v>70</v>
      </c>
      <c r="AJ696">
        <v>2009</v>
      </c>
      <c r="AK696" t="s">
        <v>68</v>
      </c>
      <c r="AL696" t="str">
        <f t="shared" si="30"/>
        <v>Medium</v>
      </c>
      <c r="AM696" t="str">
        <f t="shared" si="31"/>
        <v>Afternoon</v>
      </c>
      <c r="AN696">
        <f t="shared" si="32"/>
        <v>2006</v>
      </c>
    </row>
    <row r="697" spans="1:40" x14ac:dyDescent="0.25">
      <c r="A697">
        <v>259</v>
      </c>
      <c r="B697">
        <v>45</v>
      </c>
      <c r="C697">
        <v>608443</v>
      </c>
      <c r="D697" s="3">
        <v>39072</v>
      </c>
      <c r="E697" t="s">
        <v>71</v>
      </c>
      <c r="F697" t="s">
        <v>78</v>
      </c>
      <c r="G697">
        <v>2000</v>
      </c>
      <c r="H697">
        <v>1175.07</v>
      </c>
      <c r="I697" s="4">
        <v>0</v>
      </c>
      <c r="J697">
        <v>457121</v>
      </c>
      <c r="K697" t="s">
        <v>185</v>
      </c>
      <c r="L697" t="s">
        <v>39</v>
      </c>
      <c r="M697" t="s">
        <v>40</v>
      </c>
      <c r="N697" t="s">
        <v>113</v>
      </c>
      <c r="O697" s="4">
        <v>30100</v>
      </c>
      <c r="P697" s="4">
        <v>0</v>
      </c>
      <c r="Q697" s="3">
        <v>42007</v>
      </c>
      <c r="R697" t="s">
        <v>42</v>
      </c>
      <c r="S697" t="s">
        <v>43</v>
      </c>
      <c r="T697" t="s">
        <v>56</v>
      </c>
      <c r="U697" t="s">
        <v>84</v>
      </c>
      <c r="V697" t="s">
        <v>93</v>
      </c>
      <c r="W697" t="s">
        <v>86</v>
      </c>
      <c r="X697">
        <v>23</v>
      </c>
      <c r="Y697">
        <v>1</v>
      </c>
      <c r="Z697" t="s">
        <v>55</v>
      </c>
      <c r="AA697">
        <v>1</v>
      </c>
      <c r="AB697">
        <v>1</v>
      </c>
      <c r="AC697" t="s">
        <v>68</v>
      </c>
      <c r="AD697" s="5">
        <v>87780</v>
      </c>
      <c r="AE697" s="4">
        <v>7980</v>
      </c>
      <c r="AF697" s="5">
        <v>7980</v>
      </c>
      <c r="AG697" s="4">
        <v>71820</v>
      </c>
      <c r="AH697" t="s">
        <v>140</v>
      </c>
      <c r="AI697" s="6" t="s">
        <v>146</v>
      </c>
      <c r="AJ697">
        <v>2011</v>
      </c>
      <c r="AK697" t="s">
        <v>68</v>
      </c>
      <c r="AL697" t="str">
        <f t="shared" si="30"/>
        <v>High</v>
      </c>
      <c r="AM697" t="str">
        <f t="shared" si="31"/>
        <v>Evening</v>
      </c>
      <c r="AN697">
        <f t="shared" si="32"/>
        <v>2006</v>
      </c>
    </row>
    <row r="698" spans="1:40" x14ac:dyDescent="0.25">
      <c r="A698">
        <v>96</v>
      </c>
      <c r="B698">
        <v>29</v>
      </c>
      <c r="C698">
        <v>465065</v>
      </c>
      <c r="D698" s="3">
        <v>39075</v>
      </c>
      <c r="E698" t="s">
        <v>51</v>
      </c>
      <c r="F698" t="s">
        <v>38</v>
      </c>
      <c r="G698">
        <v>1000</v>
      </c>
      <c r="H698">
        <v>1274.7</v>
      </c>
      <c r="I698" s="4">
        <v>5000000</v>
      </c>
      <c r="J698">
        <v>618493</v>
      </c>
      <c r="K698" t="s">
        <v>185</v>
      </c>
      <c r="L698" t="s">
        <v>112</v>
      </c>
      <c r="M698" t="s">
        <v>85</v>
      </c>
      <c r="N698" t="s">
        <v>53</v>
      </c>
      <c r="O698" s="4">
        <v>47500</v>
      </c>
      <c r="P698" s="4">
        <v>-58700</v>
      </c>
      <c r="Q698" s="3">
        <v>42015</v>
      </c>
      <c r="R698" t="s">
        <v>65</v>
      </c>
      <c r="S698" t="s">
        <v>66</v>
      </c>
      <c r="T698" t="s">
        <v>44</v>
      </c>
      <c r="U698" t="s">
        <v>109</v>
      </c>
      <c r="V698" t="s">
        <v>99</v>
      </c>
      <c r="W698" t="s">
        <v>86</v>
      </c>
      <c r="X698">
        <v>15</v>
      </c>
      <c r="Y698">
        <v>3</v>
      </c>
      <c r="Z698" t="s">
        <v>48</v>
      </c>
      <c r="AA698">
        <v>2</v>
      </c>
      <c r="AB698">
        <v>3</v>
      </c>
      <c r="AC698" t="s">
        <v>48</v>
      </c>
      <c r="AD698" s="5">
        <v>55400</v>
      </c>
      <c r="AE698" s="4">
        <v>5540</v>
      </c>
      <c r="AF698" s="5">
        <v>11080</v>
      </c>
      <c r="AG698" s="4">
        <v>38780</v>
      </c>
      <c r="AH698" t="s">
        <v>76</v>
      </c>
      <c r="AI698" s="6" t="s">
        <v>145</v>
      </c>
      <c r="AJ698">
        <v>2004</v>
      </c>
      <c r="AK698" t="s">
        <v>48</v>
      </c>
      <c r="AL698" t="str">
        <f t="shared" si="30"/>
        <v>Medium</v>
      </c>
      <c r="AM698" t="str">
        <f t="shared" si="31"/>
        <v>Afternoon</v>
      </c>
      <c r="AN698">
        <f t="shared" si="32"/>
        <v>2006</v>
      </c>
    </row>
    <row r="699" spans="1:40" x14ac:dyDescent="0.25">
      <c r="A699">
        <v>190</v>
      </c>
      <c r="B699">
        <v>40</v>
      </c>
      <c r="C699">
        <v>390381</v>
      </c>
      <c r="D699" s="3">
        <v>39109</v>
      </c>
      <c r="E699" t="s">
        <v>37</v>
      </c>
      <c r="F699" t="s">
        <v>78</v>
      </c>
      <c r="G699">
        <v>2000</v>
      </c>
      <c r="H699">
        <v>965.21</v>
      </c>
      <c r="I699" s="4">
        <v>0</v>
      </c>
      <c r="J699">
        <v>610354</v>
      </c>
      <c r="K699" t="s">
        <v>184</v>
      </c>
      <c r="L699" t="s">
        <v>123</v>
      </c>
      <c r="M699" t="s">
        <v>102</v>
      </c>
      <c r="N699" t="s">
        <v>53</v>
      </c>
      <c r="O699" s="4">
        <v>36900</v>
      </c>
      <c r="P699" s="4">
        <v>-53700</v>
      </c>
      <c r="Q699" s="3">
        <v>42037</v>
      </c>
      <c r="R699" t="s">
        <v>110</v>
      </c>
      <c r="S699" t="s">
        <v>55</v>
      </c>
      <c r="T699" t="s">
        <v>142</v>
      </c>
      <c r="U699" t="s">
        <v>80</v>
      </c>
      <c r="V699" t="s">
        <v>46</v>
      </c>
      <c r="W699" t="s">
        <v>100</v>
      </c>
      <c r="X699">
        <v>10</v>
      </c>
      <c r="Y699">
        <v>1</v>
      </c>
      <c r="Z699" t="s">
        <v>55</v>
      </c>
      <c r="AA699">
        <v>2</v>
      </c>
      <c r="AB699">
        <v>1</v>
      </c>
      <c r="AC699" t="s">
        <v>48</v>
      </c>
      <c r="AD699" s="5">
        <v>6300</v>
      </c>
      <c r="AE699" s="4">
        <v>630</v>
      </c>
      <c r="AF699" s="5">
        <v>630</v>
      </c>
      <c r="AG699" s="4">
        <v>5040</v>
      </c>
      <c r="AH699" t="s">
        <v>87</v>
      </c>
      <c r="AI699" s="6" t="s">
        <v>153</v>
      </c>
      <c r="AJ699">
        <v>2001</v>
      </c>
      <c r="AK699" t="s">
        <v>68</v>
      </c>
      <c r="AL699" t="str">
        <f t="shared" si="30"/>
        <v>High</v>
      </c>
      <c r="AM699" t="str">
        <f t="shared" si="31"/>
        <v>Morning</v>
      </c>
      <c r="AN699">
        <f t="shared" si="32"/>
        <v>2007</v>
      </c>
    </row>
    <row r="700" spans="1:40" x14ac:dyDescent="0.25">
      <c r="A700">
        <v>335</v>
      </c>
      <c r="B700">
        <v>50</v>
      </c>
      <c r="C700">
        <v>565564</v>
      </c>
      <c r="D700" s="3">
        <v>39120</v>
      </c>
      <c r="E700" t="s">
        <v>37</v>
      </c>
      <c r="F700" t="s">
        <v>61</v>
      </c>
      <c r="G700">
        <v>1000</v>
      </c>
      <c r="H700">
        <v>1538.26</v>
      </c>
      <c r="I700" s="4">
        <v>6000000</v>
      </c>
      <c r="J700">
        <v>615346</v>
      </c>
      <c r="K700" t="s">
        <v>185</v>
      </c>
      <c r="L700" t="s">
        <v>106</v>
      </c>
      <c r="M700" t="s">
        <v>63</v>
      </c>
      <c r="N700" t="s">
        <v>53</v>
      </c>
      <c r="O700" s="4">
        <v>62200</v>
      </c>
      <c r="P700" s="4">
        <v>-31400</v>
      </c>
      <c r="Q700" s="3">
        <v>42028</v>
      </c>
      <c r="R700" t="s">
        <v>65</v>
      </c>
      <c r="S700" t="s">
        <v>43</v>
      </c>
      <c r="T700" t="s">
        <v>56</v>
      </c>
      <c r="U700" t="s">
        <v>109</v>
      </c>
      <c r="V700" t="s">
        <v>67</v>
      </c>
      <c r="W700" t="s">
        <v>58</v>
      </c>
      <c r="X700">
        <v>12</v>
      </c>
      <c r="Y700">
        <v>3</v>
      </c>
      <c r="Z700" t="s">
        <v>48</v>
      </c>
      <c r="AA700">
        <v>2</v>
      </c>
      <c r="AB700">
        <v>3</v>
      </c>
      <c r="AC700" t="s">
        <v>48</v>
      </c>
      <c r="AD700" s="5">
        <v>34320</v>
      </c>
      <c r="AE700" s="4">
        <v>8580</v>
      </c>
      <c r="AF700" s="5">
        <v>4290</v>
      </c>
      <c r="AG700" s="4">
        <v>21450</v>
      </c>
      <c r="AH700" t="s">
        <v>143</v>
      </c>
      <c r="AI700" s="6" t="s">
        <v>144</v>
      </c>
      <c r="AJ700">
        <v>2009</v>
      </c>
      <c r="AK700" t="s">
        <v>68</v>
      </c>
      <c r="AL700" t="str">
        <f t="shared" si="30"/>
        <v>Medium</v>
      </c>
      <c r="AM700" t="str">
        <f t="shared" si="31"/>
        <v>Afternoon</v>
      </c>
      <c r="AN700">
        <f t="shared" si="32"/>
        <v>2007</v>
      </c>
    </row>
    <row r="701" spans="1:40" x14ac:dyDescent="0.25">
      <c r="A701">
        <v>230</v>
      </c>
      <c r="B701">
        <v>43</v>
      </c>
      <c r="C701">
        <v>490514</v>
      </c>
      <c r="D701" s="3">
        <v>39122</v>
      </c>
      <c r="E701" t="s">
        <v>51</v>
      </c>
      <c r="F701" t="s">
        <v>78</v>
      </c>
      <c r="G701">
        <v>2000</v>
      </c>
      <c r="H701">
        <v>1101.83</v>
      </c>
      <c r="I701" s="4">
        <v>0</v>
      </c>
      <c r="J701">
        <v>451529</v>
      </c>
      <c r="K701" t="s">
        <v>185</v>
      </c>
      <c r="L701" t="s">
        <v>106</v>
      </c>
      <c r="M701" t="s">
        <v>102</v>
      </c>
      <c r="N701" t="s">
        <v>53</v>
      </c>
      <c r="O701" s="4">
        <v>28900</v>
      </c>
      <c r="P701" s="4">
        <v>0</v>
      </c>
      <c r="Q701" s="3">
        <v>42005</v>
      </c>
      <c r="R701" t="s">
        <v>65</v>
      </c>
      <c r="S701" t="s">
        <v>74</v>
      </c>
      <c r="T701" t="s">
        <v>56</v>
      </c>
      <c r="U701" t="s">
        <v>45</v>
      </c>
      <c r="V701" t="s">
        <v>67</v>
      </c>
      <c r="W701" t="s">
        <v>75</v>
      </c>
      <c r="X701">
        <v>0</v>
      </c>
      <c r="Y701">
        <v>3</v>
      </c>
      <c r="Z701" t="s">
        <v>55</v>
      </c>
      <c r="AA701">
        <v>0</v>
      </c>
      <c r="AB701">
        <v>3</v>
      </c>
      <c r="AC701" t="s">
        <v>48</v>
      </c>
      <c r="AD701" s="5">
        <v>51900</v>
      </c>
      <c r="AE701" s="4">
        <v>5190</v>
      </c>
      <c r="AF701" s="5">
        <v>10380</v>
      </c>
      <c r="AG701" s="4">
        <v>36330</v>
      </c>
      <c r="AH701" t="s">
        <v>132</v>
      </c>
      <c r="AI701" s="6" t="s">
        <v>138</v>
      </c>
      <c r="AJ701">
        <v>2011</v>
      </c>
      <c r="AK701" t="s">
        <v>48</v>
      </c>
      <c r="AL701" t="str">
        <f t="shared" si="30"/>
        <v>High</v>
      </c>
      <c r="AM701" t="str">
        <f t="shared" si="31"/>
        <v>Night</v>
      </c>
      <c r="AN701">
        <f t="shared" si="32"/>
        <v>2007</v>
      </c>
    </row>
    <row r="702" spans="1:40" x14ac:dyDescent="0.25">
      <c r="A702">
        <v>101</v>
      </c>
      <c r="B702">
        <v>27</v>
      </c>
      <c r="C702">
        <v>326322</v>
      </c>
      <c r="D702" s="3">
        <v>39123</v>
      </c>
      <c r="E702" t="s">
        <v>71</v>
      </c>
      <c r="F702" t="s">
        <v>38</v>
      </c>
      <c r="G702">
        <v>1000</v>
      </c>
      <c r="H702">
        <v>433.33</v>
      </c>
      <c r="I702" s="4">
        <v>0</v>
      </c>
      <c r="J702">
        <v>603269</v>
      </c>
      <c r="K702" t="s">
        <v>185</v>
      </c>
      <c r="L702" t="s">
        <v>101</v>
      </c>
      <c r="M702" t="s">
        <v>52</v>
      </c>
      <c r="N702" t="s">
        <v>53</v>
      </c>
      <c r="O702" s="4">
        <v>25900</v>
      </c>
      <c r="P702" s="4">
        <v>0</v>
      </c>
      <c r="Q702" s="3">
        <v>42006</v>
      </c>
      <c r="R702" t="s">
        <v>110</v>
      </c>
      <c r="S702" t="s">
        <v>55</v>
      </c>
      <c r="T702" t="s">
        <v>56</v>
      </c>
      <c r="U702" t="s">
        <v>80</v>
      </c>
      <c r="V702" t="s">
        <v>46</v>
      </c>
      <c r="W702" t="s">
        <v>100</v>
      </c>
      <c r="X702">
        <v>7</v>
      </c>
      <c r="Y702">
        <v>1</v>
      </c>
      <c r="Z702" t="s">
        <v>55</v>
      </c>
      <c r="AA702">
        <v>0</v>
      </c>
      <c r="AB702">
        <v>3</v>
      </c>
      <c r="AC702" t="s">
        <v>68</v>
      </c>
      <c r="AD702" s="5">
        <v>5900</v>
      </c>
      <c r="AE702" s="4">
        <v>1180</v>
      </c>
      <c r="AF702" s="5">
        <v>590</v>
      </c>
      <c r="AG702" s="4">
        <v>4130</v>
      </c>
      <c r="AH702" t="s">
        <v>59</v>
      </c>
      <c r="AI702" s="6" t="s">
        <v>60</v>
      </c>
      <c r="AJ702">
        <v>2009</v>
      </c>
      <c r="AK702" t="s">
        <v>68</v>
      </c>
      <c r="AL702" t="str">
        <f t="shared" si="30"/>
        <v>Medium</v>
      </c>
      <c r="AM702" t="str">
        <f t="shared" si="31"/>
        <v>Morning</v>
      </c>
      <c r="AN702">
        <f t="shared" si="32"/>
        <v>2007</v>
      </c>
    </row>
    <row r="703" spans="1:40" x14ac:dyDescent="0.25">
      <c r="A703">
        <v>375</v>
      </c>
      <c r="B703">
        <v>50</v>
      </c>
      <c r="C703">
        <v>120485</v>
      </c>
      <c r="D703" s="3">
        <v>39131</v>
      </c>
      <c r="E703" t="s">
        <v>37</v>
      </c>
      <c r="F703" t="s">
        <v>61</v>
      </c>
      <c r="G703">
        <v>1000</v>
      </c>
      <c r="H703">
        <v>1275.3900000000001</v>
      </c>
      <c r="I703" s="4">
        <v>0</v>
      </c>
      <c r="J703">
        <v>466283</v>
      </c>
      <c r="K703" t="s">
        <v>185</v>
      </c>
      <c r="L703" t="s">
        <v>79</v>
      </c>
      <c r="M703" t="s">
        <v>63</v>
      </c>
      <c r="N703" t="s">
        <v>53</v>
      </c>
      <c r="O703" s="4">
        <v>0</v>
      </c>
      <c r="P703" s="4">
        <v>0</v>
      </c>
      <c r="Q703" s="3">
        <v>42047</v>
      </c>
      <c r="R703" t="s">
        <v>42</v>
      </c>
      <c r="S703" t="s">
        <v>74</v>
      </c>
      <c r="T703" t="s">
        <v>44</v>
      </c>
      <c r="U703" t="s">
        <v>45</v>
      </c>
      <c r="V703" t="s">
        <v>67</v>
      </c>
      <c r="W703" t="s">
        <v>58</v>
      </c>
      <c r="X703">
        <v>16</v>
      </c>
      <c r="Y703">
        <v>1</v>
      </c>
      <c r="Z703" t="s">
        <v>48</v>
      </c>
      <c r="AA703">
        <v>2</v>
      </c>
      <c r="AB703">
        <v>3</v>
      </c>
      <c r="AC703" t="s">
        <v>68</v>
      </c>
      <c r="AD703" s="5">
        <v>37280</v>
      </c>
      <c r="AE703" s="4">
        <v>0</v>
      </c>
      <c r="AF703" s="5">
        <v>0</v>
      </c>
      <c r="AG703" s="4">
        <v>37280</v>
      </c>
      <c r="AH703" t="s">
        <v>90</v>
      </c>
      <c r="AI703" s="6" t="s">
        <v>91</v>
      </c>
      <c r="AJ703">
        <v>1996</v>
      </c>
      <c r="AK703" t="s">
        <v>48</v>
      </c>
      <c r="AL703" t="str">
        <f t="shared" si="30"/>
        <v>Medium</v>
      </c>
      <c r="AM703" t="str">
        <f t="shared" si="31"/>
        <v>Afternoon</v>
      </c>
      <c r="AN703">
        <f t="shared" si="32"/>
        <v>2007</v>
      </c>
    </row>
    <row r="704" spans="1:40" x14ac:dyDescent="0.25">
      <c r="A704">
        <v>123</v>
      </c>
      <c r="B704">
        <v>34</v>
      </c>
      <c r="C704">
        <v>607687</v>
      </c>
      <c r="D704" s="3">
        <v>39144</v>
      </c>
      <c r="E704" t="s">
        <v>37</v>
      </c>
      <c r="F704" t="s">
        <v>78</v>
      </c>
      <c r="G704">
        <v>2000</v>
      </c>
      <c r="H704">
        <v>1270.21</v>
      </c>
      <c r="I704" s="4">
        <v>0</v>
      </c>
      <c r="J704">
        <v>476413</v>
      </c>
      <c r="K704" t="s">
        <v>184</v>
      </c>
      <c r="L704" t="s">
        <v>112</v>
      </c>
      <c r="M704" t="s">
        <v>63</v>
      </c>
      <c r="N704" t="s">
        <v>41</v>
      </c>
      <c r="O704" s="4">
        <v>16100</v>
      </c>
      <c r="P704" s="4">
        <v>-61200</v>
      </c>
      <c r="Q704" s="3">
        <v>42018</v>
      </c>
      <c r="R704" t="s">
        <v>65</v>
      </c>
      <c r="S704" t="s">
        <v>43</v>
      </c>
      <c r="T704" t="s">
        <v>89</v>
      </c>
      <c r="U704" t="s">
        <v>84</v>
      </c>
      <c r="V704" t="s">
        <v>129</v>
      </c>
      <c r="W704" t="s">
        <v>47</v>
      </c>
      <c r="X704">
        <v>13</v>
      </c>
      <c r="Y704">
        <v>3</v>
      </c>
      <c r="Z704" t="s">
        <v>68</v>
      </c>
      <c r="AA704">
        <v>1</v>
      </c>
      <c r="AB704">
        <v>1</v>
      </c>
      <c r="AC704" t="s">
        <v>55</v>
      </c>
      <c r="AD704" s="5">
        <v>55260</v>
      </c>
      <c r="AE704" s="4">
        <v>6140</v>
      </c>
      <c r="AF704" s="5">
        <v>0</v>
      </c>
      <c r="AG704" s="4">
        <v>49120</v>
      </c>
      <c r="AH704" t="s">
        <v>87</v>
      </c>
      <c r="AI704" s="6" t="s">
        <v>153</v>
      </c>
      <c r="AJ704">
        <v>2000</v>
      </c>
      <c r="AK704" t="s">
        <v>68</v>
      </c>
      <c r="AL704" t="str">
        <f t="shared" si="30"/>
        <v>High</v>
      </c>
      <c r="AM704" t="str">
        <f t="shared" si="31"/>
        <v>Afternoon</v>
      </c>
      <c r="AN704">
        <f t="shared" si="32"/>
        <v>2007</v>
      </c>
    </row>
    <row r="705" spans="1:40" x14ac:dyDescent="0.25">
      <c r="A705">
        <v>292</v>
      </c>
      <c r="B705">
        <v>42</v>
      </c>
      <c r="C705">
        <v>396002</v>
      </c>
      <c r="D705" s="3">
        <v>39145</v>
      </c>
      <c r="E705" t="s">
        <v>51</v>
      </c>
      <c r="F705" t="s">
        <v>38</v>
      </c>
      <c r="G705">
        <v>1000</v>
      </c>
      <c r="H705">
        <v>1588.22</v>
      </c>
      <c r="I705" s="4">
        <v>0</v>
      </c>
      <c r="J705">
        <v>605369</v>
      </c>
      <c r="K705" t="s">
        <v>185</v>
      </c>
      <c r="L705" t="s">
        <v>123</v>
      </c>
      <c r="M705" t="s">
        <v>52</v>
      </c>
      <c r="N705" t="s">
        <v>53</v>
      </c>
      <c r="O705" s="4">
        <v>0</v>
      </c>
      <c r="P705" s="4">
        <v>-53800</v>
      </c>
      <c r="Q705" s="3">
        <v>42019</v>
      </c>
      <c r="R705" t="s">
        <v>65</v>
      </c>
      <c r="S705" t="s">
        <v>66</v>
      </c>
      <c r="T705" t="s">
        <v>89</v>
      </c>
      <c r="U705" t="s">
        <v>98</v>
      </c>
      <c r="V705" t="s">
        <v>93</v>
      </c>
      <c r="W705" t="s">
        <v>58</v>
      </c>
      <c r="X705">
        <v>15</v>
      </c>
      <c r="Y705">
        <v>3</v>
      </c>
      <c r="Z705" t="s">
        <v>48</v>
      </c>
      <c r="AA705">
        <v>1</v>
      </c>
      <c r="AB705">
        <v>1</v>
      </c>
      <c r="AC705" t="s">
        <v>68</v>
      </c>
      <c r="AD705" s="5">
        <v>84600</v>
      </c>
      <c r="AE705" s="4">
        <v>16920</v>
      </c>
      <c r="AF705" s="5">
        <v>8460</v>
      </c>
      <c r="AG705" s="4">
        <v>59220</v>
      </c>
      <c r="AH705" t="s">
        <v>76</v>
      </c>
      <c r="AI705" s="6" t="s">
        <v>149</v>
      </c>
      <c r="AJ705">
        <v>2007</v>
      </c>
      <c r="AK705" t="s">
        <v>68</v>
      </c>
      <c r="AL705" t="str">
        <f t="shared" si="30"/>
        <v>Medium</v>
      </c>
      <c r="AM705" t="str">
        <f t="shared" si="31"/>
        <v>Afternoon</v>
      </c>
      <c r="AN705">
        <f t="shared" si="32"/>
        <v>2007</v>
      </c>
    </row>
    <row r="706" spans="1:40" x14ac:dyDescent="0.25">
      <c r="A706">
        <v>61</v>
      </c>
      <c r="B706">
        <v>23</v>
      </c>
      <c r="C706">
        <v>432068</v>
      </c>
      <c r="D706" s="3">
        <v>39150</v>
      </c>
      <c r="E706" t="s">
        <v>71</v>
      </c>
      <c r="F706" t="s">
        <v>61</v>
      </c>
      <c r="G706">
        <v>500</v>
      </c>
      <c r="H706">
        <v>1111.72</v>
      </c>
      <c r="I706" s="4">
        <v>0</v>
      </c>
      <c r="J706">
        <v>448857</v>
      </c>
      <c r="K706" t="s">
        <v>185</v>
      </c>
      <c r="L706" t="s">
        <v>123</v>
      </c>
      <c r="M706" t="s">
        <v>102</v>
      </c>
      <c r="N706" t="s">
        <v>53</v>
      </c>
      <c r="O706" s="4">
        <v>54600</v>
      </c>
      <c r="P706" s="4">
        <v>0</v>
      </c>
      <c r="Q706" s="3">
        <v>42060</v>
      </c>
      <c r="R706" t="s">
        <v>42</v>
      </c>
      <c r="S706" t="s">
        <v>43</v>
      </c>
      <c r="T706" t="s">
        <v>44</v>
      </c>
      <c r="U706" t="s">
        <v>84</v>
      </c>
      <c r="V706" t="s">
        <v>129</v>
      </c>
      <c r="W706" t="s">
        <v>58</v>
      </c>
      <c r="X706">
        <v>6</v>
      </c>
      <c r="Y706">
        <v>1</v>
      </c>
      <c r="Z706" t="s">
        <v>55</v>
      </c>
      <c r="AA706">
        <v>1</v>
      </c>
      <c r="AB706">
        <v>2</v>
      </c>
      <c r="AC706" t="s">
        <v>55</v>
      </c>
      <c r="AD706" s="5">
        <v>41850</v>
      </c>
      <c r="AE706" s="4">
        <v>4650</v>
      </c>
      <c r="AF706" s="5">
        <v>4650</v>
      </c>
      <c r="AG706" s="4">
        <v>32550</v>
      </c>
      <c r="AH706" t="s">
        <v>118</v>
      </c>
      <c r="AI706" s="6" t="s">
        <v>119</v>
      </c>
      <c r="AJ706">
        <v>1997</v>
      </c>
      <c r="AK706" t="s">
        <v>68</v>
      </c>
      <c r="AL706" t="str">
        <f t="shared" ref="AL706:AL769" si="33">IF(G706 &lt;= 1000, IF(G706 &lt;= 500, "Low", "Medium"), "High")</f>
        <v>Low</v>
      </c>
      <c r="AM706" t="str">
        <f t="shared" ref="AM706:AM769" si="34">IF(X706 &lt; 6, "Night", IF(X706 &lt; 12, "Morning", IF(X706 &lt; 18, "Afternoon", "Evening")))</f>
        <v>Morning</v>
      </c>
      <c r="AN706">
        <f t="shared" ref="AN706:AN769" si="35">YEAR(D706)</f>
        <v>2007</v>
      </c>
    </row>
    <row r="707" spans="1:40" x14ac:dyDescent="0.25">
      <c r="A707">
        <v>121</v>
      </c>
      <c r="B707">
        <v>31</v>
      </c>
      <c r="C707">
        <v>623032</v>
      </c>
      <c r="D707" s="3">
        <v>39152</v>
      </c>
      <c r="E707" t="s">
        <v>71</v>
      </c>
      <c r="F707" t="s">
        <v>78</v>
      </c>
      <c r="G707">
        <v>1000</v>
      </c>
      <c r="H707">
        <v>1061.98</v>
      </c>
      <c r="I707" s="4">
        <v>6000000</v>
      </c>
      <c r="J707">
        <v>440837</v>
      </c>
      <c r="K707" t="s">
        <v>184</v>
      </c>
      <c r="L707" t="s">
        <v>123</v>
      </c>
      <c r="M707" t="s">
        <v>72</v>
      </c>
      <c r="N707" t="s">
        <v>73</v>
      </c>
      <c r="O707" s="4">
        <v>0</v>
      </c>
      <c r="P707" s="4">
        <v>0</v>
      </c>
      <c r="Q707" s="3">
        <v>42036</v>
      </c>
      <c r="R707" t="s">
        <v>42</v>
      </c>
      <c r="S707" t="s">
        <v>66</v>
      </c>
      <c r="T707" t="s">
        <v>56</v>
      </c>
      <c r="U707" t="s">
        <v>45</v>
      </c>
      <c r="V707" t="s">
        <v>93</v>
      </c>
      <c r="W707" t="s">
        <v>100</v>
      </c>
      <c r="X707">
        <v>16</v>
      </c>
      <c r="Y707">
        <v>1</v>
      </c>
      <c r="Z707" t="s">
        <v>68</v>
      </c>
      <c r="AA707">
        <v>0</v>
      </c>
      <c r="AB707">
        <v>1</v>
      </c>
      <c r="AC707" t="s">
        <v>48</v>
      </c>
      <c r="AD707" s="5">
        <v>65250</v>
      </c>
      <c r="AE707" s="4">
        <v>7250</v>
      </c>
      <c r="AF707" s="5">
        <v>7250</v>
      </c>
      <c r="AG707" s="4">
        <v>50750</v>
      </c>
      <c r="AH707" t="s">
        <v>132</v>
      </c>
      <c r="AI707" s="6" t="s">
        <v>133</v>
      </c>
      <c r="AJ707">
        <v>2002</v>
      </c>
      <c r="AK707" t="s">
        <v>68</v>
      </c>
      <c r="AL707" t="str">
        <f t="shared" si="33"/>
        <v>Medium</v>
      </c>
      <c r="AM707" t="str">
        <f t="shared" si="34"/>
        <v>Afternoon</v>
      </c>
      <c r="AN707">
        <f t="shared" si="35"/>
        <v>2007</v>
      </c>
    </row>
    <row r="708" spans="1:40" x14ac:dyDescent="0.25">
      <c r="A708">
        <v>76</v>
      </c>
      <c r="B708">
        <v>31</v>
      </c>
      <c r="C708">
        <v>973546</v>
      </c>
      <c r="D708" s="3">
        <v>39155</v>
      </c>
      <c r="E708" t="s">
        <v>37</v>
      </c>
      <c r="F708" t="s">
        <v>78</v>
      </c>
      <c r="G708">
        <v>500</v>
      </c>
      <c r="H708">
        <v>1493.5</v>
      </c>
      <c r="I708" s="4">
        <v>5000000</v>
      </c>
      <c r="J708">
        <v>442335</v>
      </c>
      <c r="K708" t="s">
        <v>184</v>
      </c>
      <c r="L708" t="s">
        <v>79</v>
      </c>
      <c r="M708" t="s">
        <v>96</v>
      </c>
      <c r="N708" t="s">
        <v>113</v>
      </c>
      <c r="O708" s="4">
        <v>39900</v>
      </c>
      <c r="P708" s="4">
        <v>-44000</v>
      </c>
      <c r="Q708" s="3">
        <v>42035</v>
      </c>
      <c r="R708" t="s">
        <v>54</v>
      </c>
      <c r="S708" t="s">
        <v>55</v>
      </c>
      <c r="T708" t="s">
        <v>56</v>
      </c>
      <c r="U708" t="s">
        <v>45</v>
      </c>
      <c r="V708" t="s">
        <v>93</v>
      </c>
      <c r="W708" t="s">
        <v>120</v>
      </c>
      <c r="X708">
        <v>7</v>
      </c>
      <c r="Y708">
        <v>1</v>
      </c>
      <c r="Z708" t="s">
        <v>68</v>
      </c>
      <c r="AA708">
        <v>2</v>
      </c>
      <c r="AB708">
        <v>1</v>
      </c>
      <c r="AC708" t="s">
        <v>68</v>
      </c>
      <c r="AD708" s="5">
        <v>8030</v>
      </c>
      <c r="AE708" s="4">
        <v>1460</v>
      </c>
      <c r="AF708" s="5">
        <v>730</v>
      </c>
      <c r="AG708" s="4">
        <v>5840</v>
      </c>
      <c r="AH708" t="s">
        <v>59</v>
      </c>
      <c r="AI708" s="6" t="s">
        <v>60</v>
      </c>
      <c r="AJ708">
        <v>1995</v>
      </c>
      <c r="AK708" t="s">
        <v>68</v>
      </c>
      <c r="AL708" t="str">
        <f t="shared" si="33"/>
        <v>Low</v>
      </c>
      <c r="AM708" t="str">
        <f t="shared" si="34"/>
        <v>Morning</v>
      </c>
      <c r="AN708">
        <f t="shared" si="35"/>
        <v>2007</v>
      </c>
    </row>
    <row r="709" spans="1:40" x14ac:dyDescent="0.25">
      <c r="A709">
        <v>440</v>
      </c>
      <c r="B709">
        <v>57</v>
      </c>
      <c r="C709">
        <v>648852</v>
      </c>
      <c r="D709" s="3">
        <v>39156</v>
      </c>
      <c r="E709" t="s">
        <v>71</v>
      </c>
      <c r="F709" t="s">
        <v>61</v>
      </c>
      <c r="G709">
        <v>1000</v>
      </c>
      <c r="H709">
        <v>995.55</v>
      </c>
      <c r="I709" s="4">
        <v>5000000</v>
      </c>
      <c r="J709">
        <v>604948</v>
      </c>
      <c r="K709" t="s">
        <v>185</v>
      </c>
      <c r="L709" t="s">
        <v>112</v>
      </c>
      <c r="M709" t="s">
        <v>108</v>
      </c>
      <c r="N709" t="s">
        <v>97</v>
      </c>
      <c r="O709" s="4">
        <v>51500</v>
      </c>
      <c r="P709" s="4">
        <v>-52100</v>
      </c>
      <c r="Q709" s="3">
        <v>42037</v>
      </c>
      <c r="R709" t="s">
        <v>65</v>
      </c>
      <c r="S709" t="s">
        <v>66</v>
      </c>
      <c r="T709" t="s">
        <v>44</v>
      </c>
      <c r="U709" t="s">
        <v>45</v>
      </c>
      <c r="V709" t="s">
        <v>46</v>
      </c>
      <c r="W709" t="s">
        <v>75</v>
      </c>
      <c r="X709">
        <v>19</v>
      </c>
      <c r="Y709">
        <v>3</v>
      </c>
      <c r="Z709" t="s">
        <v>48</v>
      </c>
      <c r="AA709">
        <v>0</v>
      </c>
      <c r="AB709">
        <v>3</v>
      </c>
      <c r="AC709" t="s">
        <v>55</v>
      </c>
      <c r="AD709" s="5">
        <v>68200</v>
      </c>
      <c r="AE709" s="4">
        <v>12400</v>
      </c>
      <c r="AF709" s="5">
        <v>12400</v>
      </c>
      <c r="AG709" s="4">
        <v>43400</v>
      </c>
      <c r="AH709" t="s">
        <v>136</v>
      </c>
      <c r="AI709" s="6" t="s">
        <v>137</v>
      </c>
      <c r="AJ709">
        <v>2007</v>
      </c>
      <c r="AK709" t="s">
        <v>48</v>
      </c>
      <c r="AL709" t="str">
        <f t="shared" si="33"/>
        <v>Medium</v>
      </c>
      <c r="AM709" t="str">
        <f t="shared" si="34"/>
        <v>Evening</v>
      </c>
      <c r="AN709">
        <f t="shared" si="35"/>
        <v>2007</v>
      </c>
    </row>
    <row r="710" spans="1:40" x14ac:dyDescent="0.25">
      <c r="A710">
        <v>141</v>
      </c>
      <c r="B710">
        <v>30</v>
      </c>
      <c r="C710">
        <v>681486</v>
      </c>
      <c r="D710" s="3">
        <v>39165</v>
      </c>
      <c r="E710" t="s">
        <v>51</v>
      </c>
      <c r="F710" t="s">
        <v>78</v>
      </c>
      <c r="G710">
        <v>1000</v>
      </c>
      <c r="H710">
        <v>1347.04</v>
      </c>
      <c r="I710" s="4">
        <v>0</v>
      </c>
      <c r="J710">
        <v>430665</v>
      </c>
      <c r="K710" t="s">
        <v>185</v>
      </c>
      <c r="L710" t="s">
        <v>106</v>
      </c>
      <c r="M710" t="s">
        <v>63</v>
      </c>
      <c r="N710" t="s">
        <v>64</v>
      </c>
      <c r="O710" s="4">
        <v>0</v>
      </c>
      <c r="P710" s="4">
        <v>-82100</v>
      </c>
      <c r="Q710" s="3">
        <v>42026</v>
      </c>
      <c r="R710" t="s">
        <v>110</v>
      </c>
      <c r="S710" t="s">
        <v>55</v>
      </c>
      <c r="T710" t="s">
        <v>56</v>
      </c>
      <c r="U710" t="s">
        <v>80</v>
      </c>
      <c r="V710" t="s">
        <v>46</v>
      </c>
      <c r="W710" t="s">
        <v>103</v>
      </c>
      <c r="X710">
        <v>6</v>
      </c>
      <c r="Y710">
        <v>1</v>
      </c>
      <c r="Z710" t="s">
        <v>55</v>
      </c>
      <c r="AA710">
        <v>1</v>
      </c>
      <c r="AB710">
        <v>2</v>
      </c>
      <c r="AC710" t="s">
        <v>48</v>
      </c>
      <c r="AD710" s="5">
        <v>6480</v>
      </c>
      <c r="AE710" s="4">
        <v>540</v>
      </c>
      <c r="AF710" s="5">
        <v>1080</v>
      </c>
      <c r="AG710" s="4">
        <v>4860</v>
      </c>
      <c r="AH710" t="s">
        <v>140</v>
      </c>
      <c r="AI710" s="6" t="s">
        <v>141</v>
      </c>
      <c r="AJ710">
        <v>1996</v>
      </c>
      <c r="AK710" t="s">
        <v>68</v>
      </c>
      <c r="AL710" t="str">
        <f t="shared" si="33"/>
        <v>Medium</v>
      </c>
      <c r="AM710" t="str">
        <f t="shared" si="34"/>
        <v>Morning</v>
      </c>
      <c r="AN710">
        <f t="shared" si="35"/>
        <v>2007</v>
      </c>
    </row>
    <row r="711" spans="1:40" x14ac:dyDescent="0.25">
      <c r="A711">
        <v>165</v>
      </c>
      <c r="B711">
        <v>33</v>
      </c>
      <c r="C711">
        <v>760179</v>
      </c>
      <c r="D711" s="3">
        <v>39166</v>
      </c>
      <c r="E711" t="s">
        <v>37</v>
      </c>
      <c r="F711" t="s">
        <v>61</v>
      </c>
      <c r="G711">
        <v>1000</v>
      </c>
      <c r="H711">
        <v>1427.14</v>
      </c>
      <c r="I711" s="4">
        <v>0</v>
      </c>
      <c r="J711">
        <v>446895</v>
      </c>
      <c r="K711" t="s">
        <v>184</v>
      </c>
      <c r="L711" t="s">
        <v>79</v>
      </c>
      <c r="M711" t="s">
        <v>83</v>
      </c>
      <c r="N711" t="s">
        <v>53</v>
      </c>
      <c r="O711" s="4">
        <v>35300</v>
      </c>
      <c r="P711" s="4">
        <v>-58100</v>
      </c>
      <c r="Q711" s="3">
        <v>42050</v>
      </c>
      <c r="R711" t="s">
        <v>110</v>
      </c>
      <c r="S711" t="s">
        <v>55</v>
      </c>
      <c r="T711" t="s">
        <v>56</v>
      </c>
      <c r="U711" t="s">
        <v>45</v>
      </c>
      <c r="V711" t="s">
        <v>93</v>
      </c>
      <c r="W711" t="s">
        <v>103</v>
      </c>
      <c r="X711">
        <v>3</v>
      </c>
      <c r="Y711">
        <v>1</v>
      </c>
      <c r="Z711" t="s">
        <v>68</v>
      </c>
      <c r="AA711">
        <v>1</v>
      </c>
      <c r="AB711">
        <v>1</v>
      </c>
      <c r="AC711" t="s">
        <v>68</v>
      </c>
      <c r="AD711" s="5">
        <v>2970</v>
      </c>
      <c r="AE711" s="4">
        <v>330</v>
      </c>
      <c r="AF711" s="5">
        <v>330</v>
      </c>
      <c r="AG711" s="4">
        <v>2310</v>
      </c>
      <c r="AH711" t="s">
        <v>94</v>
      </c>
      <c r="AI711" s="6" t="s">
        <v>111</v>
      </c>
      <c r="AJ711">
        <v>2008</v>
      </c>
      <c r="AK711" t="s">
        <v>68</v>
      </c>
      <c r="AL711" t="str">
        <f t="shared" si="33"/>
        <v>Medium</v>
      </c>
      <c r="AM711" t="str">
        <f t="shared" si="34"/>
        <v>Night</v>
      </c>
      <c r="AN711">
        <f t="shared" si="35"/>
        <v>2007</v>
      </c>
    </row>
    <row r="712" spans="1:40" x14ac:dyDescent="0.25">
      <c r="A712">
        <v>246</v>
      </c>
      <c r="B712">
        <v>39</v>
      </c>
      <c r="C712">
        <v>354455</v>
      </c>
      <c r="D712" s="3">
        <v>39191</v>
      </c>
      <c r="E712" t="s">
        <v>51</v>
      </c>
      <c r="F712" t="s">
        <v>38</v>
      </c>
      <c r="G712">
        <v>1000</v>
      </c>
      <c r="H712">
        <v>1416.08</v>
      </c>
      <c r="I712" s="4">
        <v>0</v>
      </c>
      <c r="J712">
        <v>612546</v>
      </c>
      <c r="K712" t="s">
        <v>184</v>
      </c>
      <c r="L712" t="s">
        <v>123</v>
      </c>
      <c r="M712" t="s">
        <v>40</v>
      </c>
      <c r="N712" t="s">
        <v>53</v>
      </c>
      <c r="O712" s="4">
        <v>0</v>
      </c>
      <c r="P712" s="4">
        <v>-36600</v>
      </c>
      <c r="Q712" s="3">
        <v>42031</v>
      </c>
      <c r="R712" t="s">
        <v>42</v>
      </c>
      <c r="S712" t="s">
        <v>66</v>
      </c>
      <c r="T712" t="s">
        <v>56</v>
      </c>
      <c r="U712" t="s">
        <v>109</v>
      </c>
      <c r="V712" t="s">
        <v>93</v>
      </c>
      <c r="W712" t="s">
        <v>120</v>
      </c>
      <c r="X712">
        <v>16</v>
      </c>
      <c r="Y712">
        <v>1</v>
      </c>
      <c r="Z712" t="s">
        <v>48</v>
      </c>
      <c r="AA712">
        <v>0</v>
      </c>
      <c r="AB712">
        <v>3</v>
      </c>
      <c r="AC712" t="s">
        <v>55</v>
      </c>
      <c r="AD712" s="5">
        <v>45180</v>
      </c>
      <c r="AE712" s="4">
        <v>5020</v>
      </c>
      <c r="AF712" s="5">
        <v>5020</v>
      </c>
      <c r="AG712" s="4">
        <v>35140</v>
      </c>
      <c r="AH712" t="s">
        <v>140</v>
      </c>
      <c r="AI712" s="6" t="s">
        <v>146</v>
      </c>
      <c r="AJ712">
        <v>2004</v>
      </c>
      <c r="AK712" t="s">
        <v>68</v>
      </c>
      <c r="AL712" t="str">
        <f t="shared" si="33"/>
        <v>Medium</v>
      </c>
      <c r="AM712" t="str">
        <f t="shared" si="34"/>
        <v>Afternoon</v>
      </c>
      <c r="AN712">
        <f t="shared" si="35"/>
        <v>2007</v>
      </c>
    </row>
    <row r="713" spans="1:40" x14ac:dyDescent="0.25">
      <c r="A713">
        <v>295</v>
      </c>
      <c r="B713">
        <v>42</v>
      </c>
      <c r="C713">
        <v>132902</v>
      </c>
      <c r="D713" s="3">
        <v>39196</v>
      </c>
      <c r="E713" t="s">
        <v>37</v>
      </c>
      <c r="F713" t="s">
        <v>38</v>
      </c>
      <c r="G713">
        <v>2000</v>
      </c>
      <c r="H713">
        <v>1641.73</v>
      </c>
      <c r="I713" s="4">
        <v>5000000</v>
      </c>
      <c r="J713">
        <v>450149</v>
      </c>
      <c r="K713" t="s">
        <v>185</v>
      </c>
      <c r="L713" t="s">
        <v>62</v>
      </c>
      <c r="M713" t="s">
        <v>63</v>
      </c>
      <c r="N713" t="s">
        <v>113</v>
      </c>
      <c r="O713" s="4">
        <v>62400</v>
      </c>
      <c r="P713" s="4">
        <v>0</v>
      </c>
      <c r="Q713" s="3">
        <v>42024</v>
      </c>
      <c r="R713" t="s">
        <v>65</v>
      </c>
      <c r="S713" t="s">
        <v>66</v>
      </c>
      <c r="T713" t="s">
        <v>89</v>
      </c>
      <c r="U713" t="s">
        <v>84</v>
      </c>
      <c r="V713" t="s">
        <v>57</v>
      </c>
      <c r="W713" t="s">
        <v>58</v>
      </c>
      <c r="X713">
        <v>16</v>
      </c>
      <c r="Y713">
        <v>3</v>
      </c>
      <c r="Z713" t="s">
        <v>68</v>
      </c>
      <c r="AA713">
        <v>0</v>
      </c>
      <c r="AB713">
        <v>0</v>
      </c>
      <c r="AC713" t="s">
        <v>68</v>
      </c>
      <c r="AD713" s="5">
        <v>59130</v>
      </c>
      <c r="AE713" s="4">
        <v>6570</v>
      </c>
      <c r="AF713" s="5">
        <v>6570</v>
      </c>
      <c r="AG713" s="4">
        <v>45990</v>
      </c>
      <c r="AH713" t="s">
        <v>104</v>
      </c>
      <c r="AI713" s="6" t="s">
        <v>128</v>
      </c>
      <c r="AJ713">
        <v>2006</v>
      </c>
      <c r="AK713" t="s">
        <v>48</v>
      </c>
      <c r="AL713" t="str">
        <f t="shared" si="33"/>
        <v>High</v>
      </c>
      <c r="AM713" t="str">
        <f t="shared" si="34"/>
        <v>Afternoon</v>
      </c>
      <c r="AN713">
        <f t="shared" si="35"/>
        <v>2007</v>
      </c>
    </row>
    <row r="714" spans="1:40" x14ac:dyDescent="0.25">
      <c r="A714">
        <v>219</v>
      </c>
      <c r="B714">
        <v>39</v>
      </c>
      <c r="C714">
        <v>653864</v>
      </c>
      <c r="D714" s="3">
        <v>39197</v>
      </c>
      <c r="E714" t="s">
        <v>51</v>
      </c>
      <c r="F714" t="s">
        <v>38</v>
      </c>
      <c r="G714">
        <v>2000</v>
      </c>
      <c r="H714">
        <v>1281.07</v>
      </c>
      <c r="I714" s="4">
        <v>7000000</v>
      </c>
      <c r="J714">
        <v>608371</v>
      </c>
      <c r="K714" t="s">
        <v>184</v>
      </c>
      <c r="L714" t="s">
        <v>106</v>
      </c>
      <c r="M714" t="s">
        <v>108</v>
      </c>
      <c r="N714" t="s">
        <v>73</v>
      </c>
      <c r="O714" s="4">
        <v>0</v>
      </c>
      <c r="P714" s="4">
        <v>0</v>
      </c>
      <c r="Q714" s="3">
        <v>42022</v>
      </c>
      <c r="R714" t="s">
        <v>110</v>
      </c>
      <c r="S714" t="s">
        <v>55</v>
      </c>
      <c r="T714" t="s">
        <v>142</v>
      </c>
      <c r="U714" t="s">
        <v>45</v>
      </c>
      <c r="V714" t="s">
        <v>67</v>
      </c>
      <c r="W714" t="s">
        <v>86</v>
      </c>
      <c r="X714">
        <v>6</v>
      </c>
      <c r="Y714">
        <v>1</v>
      </c>
      <c r="Z714" t="s">
        <v>68</v>
      </c>
      <c r="AA714">
        <v>0</v>
      </c>
      <c r="AB714">
        <v>2</v>
      </c>
      <c r="AC714" t="s">
        <v>68</v>
      </c>
      <c r="AD714" s="5">
        <v>5920</v>
      </c>
      <c r="AE714" s="4">
        <v>740</v>
      </c>
      <c r="AF714" s="5">
        <v>740</v>
      </c>
      <c r="AG714" s="4">
        <v>4440</v>
      </c>
      <c r="AH714" t="s">
        <v>76</v>
      </c>
      <c r="AI714" s="6" t="s">
        <v>149</v>
      </c>
      <c r="AJ714">
        <v>2015</v>
      </c>
      <c r="AK714" t="s">
        <v>68</v>
      </c>
      <c r="AL714" t="str">
        <f t="shared" si="33"/>
        <v>High</v>
      </c>
      <c r="AM714" t="str">
        <f t="shared" si="34"/>
        <v>Morning</v>
      </c>
      <c r="AN714">
        <f t="shared" si="35"/>
        <v>2007</v>
      </c>
    </row>
    <row r="715" spans="1:40" x14ac:dyDescent="0.25">
      <c r="A715">
        <v>189</v>
      </c>
      <c r="B715">
        <v>36</v>
      </c>
      <c r="C715">
        <v>967756</v>
      </c>
      <c r="D715" s="3">
        <v>39200</v>
      </c>
      <c r="E715" t="s">
        <v>37</v>
      </c>
      <c r="F715" t="s">
        <v>38</v>
      </c>
      <c r="G715">
        <v>2000</v>
      </c>
      <c r="H715">
        <v>1388.58</v>
      </c>
      <c r="I715" s="4">
        <v>0</v>
      </c>
      <c r="J715">
        <v>459122</v>
      </c>
      <c r="K715" t="s">
        <v>184</v>
      </c>
      <c r="L715" t="s">
        <v>39</v>
      </c>
      <c r="M715" t="s">
        <v>96</v>
      </c>
      <c r="N715" t="s">
        <v>64</v>
      </c>
      <c r="O715" s="4">
        <v>0</v>
      </c>
      <c r="P715" s="4">
        <v>-49400</v>
      </c>
      <c r="Q715" s="3">
        <v>42048</v>
      </c>
      <c r="R715" t="s">
        <v>65</v>
      </c>
      <c r="S715" t="s">
        <v>43</v>
      </c>
      <c r="T715" t="s">
        <v>44</v>
      </c>
      <c r="U715" t="s">
        <v>45</v>
      </c>
      <c r="V715" t="s">
        <v>93</v>
      </c>
      <c r="W715" t="s">
        <v>58</v>
      </c>
      <c r="X715">
        <v>17</v>
      </c>
      <c r="Y715">
        <v>3</v>
      </c>
      <c r="Z715" t="s">
        <v>55</v>
      </c>
      <c r="AA715">
        <v>1</v>
      </c>
      <c r="AB715">
        <v>3</v>
      </c>
      <c r="AC715" t="s">
        <v>48</v>
      </c>
      <c r="AD715" s="5">
        <v>79560</v>
      </c>
      <c r="AE715" s="4">
        <v>13260</v>
      </c>
      <c r="AF715" s="5">
        <v>13260</v>
      </c>
      <c r="AG715" s="4">
        <v>53040</v>
      </c>
      <c r="AH715" t="s">
        <v>104</v>
      </c>
      <c r="AI715" s="6" t="s">
        <v>128</v>
      </c>
      <c r="AJ715">
        <v>2009</v>
      </c>
      <c r="AK715" t="s">
        <v>68</v>
      </c>
      <c r="AL715" t="str">
        <f t="shared" si="33"/>
        <v>High</v>
      </c>
      <c r="AM715" t="str">
        <f t="shared" si="34"/>
        <v>Afternoon</v>
      </c>
      <c r="AN715">
        <f t="shared" si="35"/>
        <v>2007</v>
      </c>
    </row>
    <row r="716" spans="1:40" x14ac:dyDescent="0.25">
      <c r="A716">
        <v>373</v>
      </c>
      <c r="B716">
        <v>55</v>
      </c>
      <c r="C716">
        <v>398683</v>
      </c>
      <c r="D716" s="3">
        <v>39202</v>
      </c>
      <c r="E716" t="s">
        <v>51</v>
      </c>
      <c r="F716" t="s">
        <v>38</v>
      </c>
      <c r="G716">
        <v>500</v>
      </c>
      <c r="H716">
        <v>1607.36</v>
      </c>
      <c r="I716" s="4">
        <v>0</v>
      </c>
      <c r="J716">
        <v>444626</v>
      </c>
      <c r="K716" t="s">
        <v>185</v>
      </c>
      <c r="L716" t="s">
        <v>39</v>
      </c>
      <c r="M716" t="s">
        <v>63</v>
      </c>
      <c r="N716" t="s">
        <v>64</v>
      </c>
      <c r="O716" s="4">
        <v>0</v>
      </c>
      <c r="P716" s="4">
        <v>0</v>
      </c>
      <c r="Q716" s="3">
        <v>42023</v>
      </c>
      <c r="R716" t="s">
        <v>65</v>
      </c>
      <c r="S716" t="s">
        <v>66</v>
      </c>
      <c r="T716" t="s">
        <v>44</v>
      </c>
      <c r="U716" t="s">
        <v>98</v>
      </c>
      <c r="V716" t="s">
        <v>46</v>
      </c>
      <c r="W716" t="s">
        <v>75</v>
      </c>
      <c r="X716">
        <v>21</v>
      </c>
      <c r="Y716">
        <v>4</v>
      </c>
      <c r="Z716" t="s">
        <v>55</v>
      </c>
      <c r="AA716">
        <v>0</v>
      </c>
      <c r="AB716">
        <v>2</v>
      </c>
      <c r="AC716" t="s">
        <v>68</v>
      </c>
      <c r="AD716" s="5">
        <v>60600</v>
      </c>
      <c r="AE716" s="4">
        <v>6060</v>
      </c>
      <c r="AF716" s="5">
        <v>12120</v>
      </c>
      <c r="AG716" s="4">
        <v>42420</v>
      </c>
      <c r="AH716" t="s">
        <v>69</v>
      </c>
      <c r="AI716" s="6" t="s">
        <v>70</v>
      </c>
      <c r="AJ716">
        <v>2007</v>
      </c>
      <c r="AK716" t="s">
        <v>48</v>
      </c>
      <c r="AL716" t="str">
        <f t="shared" si="33"/>
        <v>Low</v>
      </c>
      <c r="AM716" t="str">
        <f t="shared" si="34"/>
        <v>Evening</v>
      </c>
      <c r="AN716">
        <f t="shared" si="35"/>
        <v>2007</v>
      </c>
    </row>
    <row r="717" spans="1:40" x14ac:dyDescent="0.25">
      <c r="A717">
        <v>298</v>
      </c>
      <c r="B717">
        <v>46</v>
      </c>
      <c r="C717">
        <v>667021</v>
      </c>
      <c r="D717" s="3">
        <v>39204</v>
      </c>
      <c r="E717" t="s">
        <v>37</v>
      </c>
      <c r="F717" t="s">
        <v>78</v>
      </c>
      <c r="G717">
        <v>1000</v>
      </c>
      <c r="H717">
        <v>1138.42</v>
      </c>
      <c r="I717" s="4">
        <v>6000000</v>
      </c>
      <c r="J717">
        <v>477678</v>
      </c>
      <c r="K717" t="s">
        <v>185</v>
      </c>
      <c r="L717" t="s">
        <v>123</v>
      </c>
      <c r="M717" t="s">
        <v>85</v>
      </c>
      <c r="N717" t="s">
        <v>64</v>
      </c>
      <c r="O717" s="4">
        <v>36900</v>
      </c>
      <c r="P717" s="4">
        <v>-55000</v>
      </c>
      <c r="Q717" s="3">
        <v>42051</v>
      </c>
      <c r="R717" t="s">
        <v>42</v>
      </c>
      <c r="S717" t="s">
        <v>43</v>
      </c>
      <c r="T717" t="s">
        <v>56</v>
      </c>
      <c r="U717" t="s">
        <v>45</v>
      </c>
      <c r="V717" t="s">
        <v>46</v>
      </c>
      <c r="W717" t="s">
        <v>75</v>
      </c>
      <c r="X717">
        <v>18</v>
      </c>
      <c r="Y717">
        <v>1</v>
      </c>
      <c r="Z717" t="s">
        <v>68</v>
      </c>
      <c r="AA717">
        <v>2</v>
      </c>
      <c r="AB717">
        <v>3</v>
      </c>
      <c r="AC717" t="s">
        <v>48</v>
      </c>
      <c r="AD717" s="5">
        <v>33550</v>
      </c>
      <c r="AE717" s="4">
        <v>3050</v>
      </c>
      <c r="AF717" s="5">
        <v>6100</v>
      </c>
      <c r="AG717" s="4">
        <v>24400</v>
      </c>
      <c r="AH717" t="s">
        <v>143</v>
      </c>
      <c r="AI717" s="6" t="s">
        <v>144</v>
      </c>
      <c r="AJ717">
        <v>2005</v>
      </c>
      <c r="AK717" t="s">
        <v>68</v>
      </c>
      <c r="AL717" t="str">
        <f t="shared" si="33"/>
        <v>Medium</v>
      </c>
      <c r="AM717" t="str">
        <f t="shared" si="34"/>
        <v>Evening</v>
      </c>
      <c r="AN717">
        <f t="shared" si="35"/>
        <v>2007</v>
      </c>
    </row>
    <row r="718" spans="1:40" x14ac:dyDescent="0.25">
      <c r="A718">
        <v>129</v>
      </c>
      <c r="B718">
        <v>30</v>
      </c>
      <c r="C718">
        <v>150181</v>
      </c>
      <c r="D718" s="3">
        <v>39208</v>
      </c>
      <c r="E718" t="s">
        <v>71</v>
      </c>
      <c r="F718" t="s">
        <v>78</v>
      </c>
      <c r="G718">
        <v>2000</v>
      </c>
      <c r="H718">
        <v>927.23</v>
      </c>
      <c r="I718" s="4">
        <v>0</v>
      </c>
      <c r="J718">
        <v>450730</v>
      </c>
      <c r="K718" t="s">
        <v>184</v>
      </c>
      <c r="L718" t="s">
        <v>62</v>
      </c>
      <c r="M718" t="s">
        <v>63</v>
      </c>
      <c r="N718" t="s">
        <v>41</v>
      </c>
      <c r="O718" s="4">
        <v>51500</v>
      </c>
      <c r="P718" s="4">
        <v>0</v>
      </c>
      <c r="Q718" s="3">
        <v>42017</v>
      </c>
      <c r="R718" t="s">
        <v>42</v>
      </c>
      <c r="S718" t="s">
        <v>74</v>
      </c>
      <c r="T718" t="s">
        <v>89</v>
      </c>
      <c r="U718" t="s">
        <v>98</v>
      </c>
      <c r="V718" t="s">
        <v>46</v>
      </c>
      <c r="W718" t="s">
        <v>100</v>
      </c>
      <c r="X718">
        <v>7</v>
      </c>
      <c r="Y718">
        <v>1</v>
      </c>
      <c r="Z718" t="s">
        <v>68</v>
      </c>
      <c r="AA718">
        <v>1</v>
      </c>
      <c r="AB718">
        <v>3</v>
      </c>
      <c r="AC718" t="s">
        <v>55</v>
      </c>
      <c r="AD718" s="5">
        <v>74360</v>
      </c>
      <c r="AE718" s="4">
        <v>13520</v>
      </c>
      <c r="AF718" s="5">
        <v>6760</v>
      </c>
      <c r="AG718" s="4">
        <v>54080</v>
      </c>
      <c r="AH718" t="s">
        <v>118</v>
      </c>
      <c r="AI718" s="6" t="s">
        <v>154</v>
      </c>
      <c r="AJ718">
        <v>2009</v>
      </c>
      <c r="AK718" t="s">
        <v>68</v>
      </c>
      <c r="AL718" t="str">
        <f t="shared" si="33"/>
        <v>High</v>
      </c>
      <c r="AM718" t="str">
        <f t="shared" si="34"/>
        <v>Morning</v>
      </c>
      <c r="AN718">
        <f t="shared" si="35"/>
        <v>2007</v>
      </c>
    </row>
    <row r="719" spans="1:40" x14ac:dyDescent="0.25">
      <c r="A719">
        <v>255</v>
      </c>
      <c r="B719">
        <v>43</v>
      </c>
      <c r="C719">
        <v>594988</v>
      </c>
      <c r="D719" s="3">
        <v>39208</v>
      </c>
      <c r="E719" t="s">
        <v>51</v>
      </c>
      <c r="F719" t="s">
        <v>78</v>
      </c>
      <c r="G719">
        <v>500</v>
      </c>
      <c r="H719">
        <v>984.02</v>
      </c>
      <c r="I719" s="4">
        <v>0</v>
      </c>
      <c r="J719">
        <v>472724</v>
      </c>
      <c r="K719" t="s">
        <v>184</v>
      </c>
      <c r="L719" t="s">
        <v>123</v>
      </c>
      <c r="M719" t="s">
        <v>115</v>
      </c>
      <c r="N719" t="s">
        <v>73</v>
      </c>
      <c r="O719" s="4">
        <v>75800</v>
      </c>
      <c r="P719" s="4">
        <v>0</v>
      </c>
      <c r="Q719" s="3">
        <v>42045</v>
      </c>
      <c r="R719" t="s">
        <v>65</v>
      </c>
      <c r="S719" t="s">
        <v>43</v>
      </c>
      <c r="T719" t="s">
        <v>44</v>
      </c>
      <c r="U719" t="s">
        <v>84</v>
      </c>
      <c r="V719" t="s">
        <v>46</v>
      </c>
      <c r="W719" t="s">
        <v>47</v>
      </c>
      <c r="X719">
        <v>14</v>
      </c>
      <c r="Y719">
        <v>2</v>
      </c>
      <c r="Z719" t="s">
        <v>55</v>
      </c>
      <c r="AA719">
        <v>2</v>
      </c>
      <c r="AB719">
        <v>2</v>
      </c>
      <c r="AC719" t="s">
        <v>55</v>
      </c>
      <c r="AD719" s="5">
        <v>74700</v>
      </c>
      <c r="AE719" s="4">
        <v>7470</v>
      </c>
      <c r="AF719" s="5">
        <v>14940</v>
      </c>
      <c r="AG719" s="4">
        <v>52290</v>
      </c>
      <c r="AH719" t="s">
        <v>87</v>
      </c>
      <c r="AI719" s="6" t="s">
        <v>117</v>
      </c>
      <c r="AJ719">
        <v>2007</v>
      </c>
      <c r="AK719" t="s">
        <v>48</v>
      </c>
      <c r="AL719" t="str">
        <f t="shared" si="33"/>
        <v>Low</v>
      </c>
      <c r="AM719" t="str">
        <f t="shared" si="34"/>
        <v>Afternoon</v>
      </c>
      <c r="AN719">
        <f t="shared" si="35"/>
        <v>2007</v>
      </c>
    </row>
    <row r="720" spans="1:40" x14ac:dyDescent="0.25">
      <c r="A720">
        <v>253</v>
      </c>
      <c r="B720">
        <v>44</v>
      </c>
      <c r="C720">
        <v>516182</v>
      </c>
      <c r="D720" s="3">
        <v>39214</v>
      </c>
      <c r="E720" t="s">
        <v>37</v>
      </c>
      <c r="F720" t="s">
        <v>61</v>
      </c>
      <c r="G720">
        <v>2000</v>
      </c>
      <c r="H720">
        <v>719.52</v>
      </c>
      <c r="I720" s="4">
        <v>0</v>
      </c>
      <c r="J720">
        <v>606606</v>
      </c>
      <c r="K720" t="s">
        <v>184</v>
      </c>
      <c r="L720" t="s">
        <v>106</v>
      </c>
      <c r="M720" t="s">
        <v>134</v>
      </c>
      <c r="N720" t="s">
        <v>64</v>
      </c>
      <c r="O720" s="4">
        <v>45800</v>
      </c>
      <c r="P720" s="4">
        <v>0</v>
      </c>
      <c r="Q720" s="3">
        <v>42048</v>
      </c>
      <c r="R720" t="s">
        <v>110</v>
      </c>
      <c r="S720" t="s">
        <v>55</v>
      </c>
      <c r="T720" t="s">
        <v>142</v>
      </c>
      <c r="U720" t="s">
        <v>80</v>
      </c>
      <c r="V720" t="s">
        <v>46</v>
      </c>
      <c r="W720" t="s">
        <v>75</v>
      </c>
      <c r="X720">
        <v>9</v>
      </c>
      <c r="Y720">
        <v>1</v>
      </c>
      <c r="Z720" t="s">
        <v>68</v>
      </c>
      <c r="AA720">
        <v>0</v>
      </c>
      <c r="AB720">
        <v>3</v>
      </c>
      <c r="AC720" t="s">
        <v>55</v>
      </c>
      <c r="AD720" s="5">
        <v>5400</v>
      </c>
      <c r="AE720" s="4">
        <v>600</v>
      </c>
      <c r="AF720" s="5">
        <v>600</v>
      </c>
      <c r="AG720" s="4">
        <v>4200</v>
      </c>
      <c r="AH720" t="s">
        <v>76</v>
      </c>
      <c r="AI720" s="6" t="s">
        <v>149</v>
      </c>
      <c r="AJ720">
        <v>1998</v>
      </c>
      <c r="AK720" t="s">
        <v>68</v>
      </c>
      <c r="AL720" t="str">
        <f t="shared" si="33"/>
        <v>High</v>
      </c>
      <c r="AM720" t="str">
        <f t="shared" si="34"/>
        <v>Morning</v>
      </c>
      <c r="AN720">
        <f t="shared" si="35"/>
        <v>2007</v>
      </c>
    </row>
    <row r="721" spans="1:40" x14ac:dyDescent="0.25">
      <c r="A721">
        <v>22</v>
      </c>
      <c r="B721">
        <v>21</v>
      </c>
      <c r="C721">
        <v>550127</v>
      </c>
      <c r="D721" s="3">
        <v>39267</v>
      </c>
      <c r="E721" t="s">
        <v>51</v>
      </c>
      <c r="F721" t="s">
        <v>38</v>
      </c>
      <c r="G721">
        <v>1000</v>
      </c>
      <c r="H721">
        <v>1248.05</v>
      </c>
      <c r="I721" s="4">
        <v>0</v>
      </c>
      <c r="J721">
        <v>443550</v>
      </c>
      <c r="K721" t="s">
        <v>184</v>
      </c>
      <c r="L721" t="s">
        <v>106</v>
      </c>
      <c r="M721" t="s">
        <v>102</v>
      </c>
      <c r="N721" t="s">
        <v>41</v>
      </c>
      <c r="O721" s="4">
        <v>37500</v>
      </c>
      <c r="P721" s="4">
        <v>-54000</v>
      </c>
      <c r="Q721" s="3">
        <v>42050</v>
      </c>
      <c r="R721" t="s">
        <v>65</v>
      </c>
      <c r="S721" t="s">
        <v>66</v>
      </c>
      <c r="T721" t="s">
        <v>89</v>
      </c>
      <c r="U721" t="s">
        <v>45</v>
      </c>
      <c r="V721" t="s">
        <v>46</v>
      </c>
      <c r="W721" t="s">
        <v>75</v>
      </c>
      <c r="X721">
        <v>3</v>
      </c>
      <c r="Y721">
        <v>3</v>
      </c>
      <c r="Z721" t="s">
        <v>48</v>
      </c>
      <c r="AA721">
        <v>1</v>
      </c>
      <c r="AB721">
        <v>2</v>
      </c>
      <c r="AC721" t="s">
        <v>55</v>
      </c>
      <c r="AD721" s="5">
        <v>53280</v>
      </c>
      <c r="AE721" s="4">
        <v>5920</v>
      </c>
      <c r="AF721" s="5">
        <v>0</v>
      </c>
      <c r="AG721" s="4">
        <v>47360</v>
      </c>
      <c r="AH721" t="s">
        <v>76</v>
      </c>
      <c r="AI721" s="6" t="s">
        <v>149</v>
      </c>
      <c r="AJ721">
        <v>2015</v>
      </c>
      <c r="AK721" t="s">
        <v>68</v>
      </c>
      <c r="AL721" t="str">
        <f t="shared" si="33"/>
        <v>Medium</v>
      </c>
      <c r="AM721" t="str">
        <f t="shared" si="34"/>
        <v>Night</v>
      </c>
      <c r="AN721">
        <f t="shared" si="35"/>
        <v>2007</v>
      </c>
    </row>
    <row r="722" spans="1:40" x14ac:dyDescent="0.25">
      <c r="A722">
        <v>287</v>
      </c>
      <c r="B722">
        <v>45</v>
      </c>
      <c r="C722">
        <v>322609</v>
      </c>
      <c r="D722" s="3">
        <v>39268</v>
      </c>
      <c r="E722" t="s">
        <v>37</v>
      </c>
      <c r="F722" t="s">
        <v>78</v>
      </c>
      <c r="G722">
        <v>1000</v>
      </c>
      <c r="H722">
        <v>1230.69</v>
      </c>
      <c r="I722" s="4">
        <v>0</v>
      </c>
      <c r="J722">
        <v>440720</v>
      </c>
      <c r="K722" t="s">
        <v>185</v>
      </c>
      <c r="L722" t="s">
        <v>101</v>
      </c>
      <c r="M722" t="s">
        <v>115</v>
      </c>
      <c r="N722" t="s">
        <v>113</v>
      </c>
      <c r="O722" s="4">
        <v>0</v>
      </c>
      <c r="P722" s="4">
        <v>-54600</v>
      </c>
      <c r="Q722" s="3">
        <v>42014</v>
      </c>
      <c r="R722" t="s">
        <v>42</v>
      </c>
      <c r="S722" t="s">
        <v>74</v>
      </c>
      <c r="T722" t="s">
        <v>56</v>
      </c>
      <c r="U722" t="s">
        <v>84</v>
      </c>
      <c r="V722" t="s">
        <v>57</v>
      </c>
      <c r="W722" t="s">
        <v>86</v>
      </c>
      <c r="X722">
        <v>19</v>
      </c>
      <c r="Y722">
        <v>1</v>
      </c>
      <c r="Z722" t="s">
        <v>68</v>
      </c>
      <c r="AA722">
        <v>0</v>
      </c>
      <c r="AB722">
        <v>2</v>
      </c>
      <c r="AC722" t="s">
        <v>68</v>
      </c>
      <c r="AD722" s="5">
        <v>53800</v>
      </c>
      <c r="AE722" s="4">
        <v>5380</v>
      </c>
      <c r="AF722" s="5">
        <v>5380</v>
      </c>
      <c r="AG722" s="4">
        <v>43040</v>
      </c>
      <c r="AH722" t="s">
        <v>81</v>
      </c>
      <c r="AI722" s="6" t="s">
        <v>116</v>
      </c>
      <c r="AJ722">
        <v>2006</v>
      </c>
      <c r="AK722" t="s">
        <v>68</v>
      </c>
      <c r="AL722" t="str">
        <f t="shared" si="33"/>
        <v>Medium</v>
      </c>
      <c r="AM722" t="str">
        <f t="shared" si="34"/>
        <v>Evening</v>
      </c>
      <c r="AN722">
        <f t="shared" si="35"/>
        <v>2007</v>
      </c>
    </row>
    <row r="723" spans="1:40" x14ac:dyDescent="0.25">
      <c r="A723">
        <v>114</v>
      </c>
      <c r="B723">
        <v>30</v>
      </c>
      <c r="C723">
        <v>488037</v>
      </c>
      <c r="D723" s="3">
        <v>39274</v>
      </c>
      <c r="E723" t="s">
        <v>37</v>
      </c>
      <c r="F723" t="s">
        <v>38</v>
      </c>
      <c r="G723">
        <v>1000</v>
      </c>
      <c r="H723">
        <v>1173.25</v>
      </c>
      <c r="I723" s="4">
        <v>0</v>
      </c>
      <c r="J723">
        <v>442936</v>
      </c>
      <c r="K723" t="s">
        <v>184</v>
      </c>
      <c r="L723" t="s">
        <v>101</v>
      </c>
      <c r="M723" t="s">
        <v>108</v>
      </c>
      <c r="N723" t="s">
        <v>41</v>
      </c>
      <c r="O723" s="4">
        <v>0</v>
      </c>
      <c r="P723" s="4">
        <v>-34700</v>
      </c>
      <c r="Q723" s="3">
        <v>42060</v>
      </c>
      <c r="R723" t="s">
        <v>54</v>
      </c>
      <c r="S723" t="s">
        <v>55</v>
      </c>
      <c r="T723" t="s">
        <v>56</v>
      </c>
      <c r="U723" t="s">
        <v>80</v>
      </c>
      <c r="V723" t="s">
        <v>93</v>
      </c>
      <c r="W723" t="s">
        <v>75</v>
      </c>
      <c r="X723">
        <v>3</v>
      </c>
      <c r="Y723">
        <v>1</v>
      </c>
      <c r="Z723" t="s">
        <v>68</v>
      </c>
      <c r="AA723">
        <v>0</v>
      </c>
      <c r="AB723">
        <v>3</v>
      </c>
      <c r="AC723" t="s">
        <v>48</v>
      </c>
      <c r="AD723" s="5">
        <v>4680</v>
      </c>
      <c r="AE723" s="4">
        <v>520</v>
      </c>
      <c r="AF723" s="5">
        <v>520</v>
      </c>
      <c r="AG723" s="4">
        <v>3640</v>
      </c>
      <c r="AH723" t="s">
        <v>76</v>
      </c>
      <c r="AI723" s="6" t="s">
        <v>149</v>
      </c>
      <c r="AJ723">
        <v>2013</v>
      </c>
      <c r="AK723" t="s">
        <v>68</v>
      </c>
      <c r="AL723" t="str">
        <f t="shared" si="33"/>
        <v>Medium</v>
      </c>
      <c r="AM723" t="str">
        <f t="shared" si="34"/>
        <v>Night</v>
      </c>
      <c r="AN723">
        <f t="shared" si="35"/>
        <v>2007</v>
      </c>
    </row>
    <row r="724" spans="1:40" x14ac:dyDescent="0.25">
      <c r="A724">
        <v>159</v>
      </c>
      <c r="B724">
        <v>33</v>
      </c>
      <c r="C724">
        <v>944102</v>
      </c>
      <c r="D724" s="3">
        <v>39283</v>
      </c>
      <c r="E724" t="s">
        <v>51</v>
      </c>
      <c r="F724" t="s">
        <v>61</v>
      </c>
      <c r="G724">
        <v>2000</v>
      </c>
      <c r="H724">
        <v>1462.76</v>
      </c>
      <c r="I724" s="4">
        <v>0</v>
      </c>
      <c r="J724">
        <v>615683</v>
      </c>
      <c r="K724" t="s">
        <v>184</v>
      </c>
      <c r="L724" t="s">
        <v>112</v>
      </c>
      <c r="M724" t="s">
        <v>40</v>
      </c>
      <c r="N724" t="s">
        <v>41</v>
      </c>
      <c r="O724" s="4">
        <v>69200</v>
      </c>
      <c r="P724" s="4">
        <v>-36900</v>
      </c>
      <c r="Q724" s="3">
        <v>42059</v>
      </c>
      <c r="R724" t="s">
        <v>65</v>
      </c>
      <c r="S724" t="s">
        <v>66</v>
      </c>
      <c r="T724" t="s">
        <v>44</v>
      </c>
      <c r="U724" t="s">
        <v>109</v>
      </c>
      <c r="V724" t="s">
        <v>67</v>
      </c>
      <c r="W724" t="s">
        <v>47</v>
      </c>
      <c r="X724">
        <v>23</v>
      </c>
      <c r="Y724">
        <v>3</v>
      </c>
      <c r="Z724" t="s">
        <v>48</v>
      </c>
      <c r="AA724">
        <v>2</v>
      </c>
      <c r="AB724">
        <v>0</v>
      </c>
      <c r="AC724" t="s">
        <v>68</v>
      </c>
      <c r="AD724" s="5">
        <v>44880</v>
      </c>
      <c r="AE724" s="4">
        <v>8160</v>
      </c>
      <c r="AF724" s="5">
        <v>4080</v>
      </c>
      <c r="AG724" s="4">
        <v>32640</v>
      </c>
      <c r="AH724" t="s">
        <v>59</v>
      </c>
      <c r="AI724" s="6" t="s">
        <v>135</v>
      </c>
      <c r="AJ724">
        <v>2004</v>
      </c>
      <c r="AK724" t="s">
        <v>48</v>
      </c>
      <c r="AL724" t="str">
        <f t="shared" si="33"/>
        <v>High</v>
      </c>
      <c r="AM724" t="str">
        <f t="shared" si="34"/>
        <v>Evening</v>
      </c>
      <c r="AN724">
        <f t="shared" si="35"/>
        <v>2007</v>
      </c>
    </row>
    <row r="725" spans="1:40" x14ac:dyDescent="0.25">
      <c r="A725">
        <v>99</v>
      </c>
      <c r="B725">
        <v>28</v>
      </c>
      <c r="C725">
        <v>369941</v>
      </c>
      <c r="D725" s="3">
        <v>39287</v>
      </c>
      <c r="E725" t="s">
        <v>37</v>
      </c>
      <c r="F725" t="s">
        <v>61</v>
      </c>
      <c r="G725">
        <v>500</v>
      </c>
      <c r="H725">
        <v>1330.39</v>
      </c>
      <c r="I725" s="4">
        <v>0</v>
      </c>
      <c r="J725">
        <v>612664</v>
      </c>
      <c r="K725" t="s">
        <v>185</v>
      </c>
      <c r="L725" t="s">
        <v>39</v>
      </c>
      <c r="M725" t="s">
        <v>85</v>
      </c>
      <c r="N725" t="s">
        <v>97</v>
      </c>
      <c r="O725" s="4">
        <v>0</v>
      </c>
      <c r="P725" s="4">
        <v>0</v>
      </c>
      <c r="Q725" s="3">
        <v>42026</v>
      </c>
      <c r="R725" t="s">
        <v>42</v>
      </c>
      <c r="S725" t="s">
        <v>74</v>
      </c>
      <c r="T725" t="s">
        <v>89</v>
      </c>
      <c r="U725" t="s">
        <v>98</v>
      </c>
      <c r="V725" t="s">
        <v>67</v>
      </c>
      <c r="W725" t="s">
        <v>47</v>
      </c>
      <c r="X725">
        <v>3</v>
      </c>
      <c r="Y725">
        <v>1</v>
      </c>
      <c r="Z725" t="s">
        <v>68</v>
      </c>
      <c r="AA725">
        <v>2</v>
      </c>
      <c r="AB725">
        <v>2</v>
      </c>
      <c r="AC725" t="s">
        <v>48</v>
      </c>
      <c r="AD725" s="5">
        <v>49900</v>
      </c>
      <c r="AE725" s="4">
        <v>4990</v>
      </c>
      <c r="AF725" s="5">
        <v>9980</v>
      </c>
      <c r="AG725" s="4">
        <v>34930</v>
      </c>
      <c r="AH725" t="s">
        <v>69</v>
      </c>
      <c r="AI725" s="6" t="s">
        <v>114</v>
      </c>
      <c r="AJ725">
        <v>1998</v>
      </c>
      <c r="AK725" t="s">
        <v>68</v>
      </c>
      <c r="AL725" t="str">
        <f t="shared" si="33"/>
        <v>Low</v>
      </c>
      <c r="AM725" t="str">
        <f t="shared" si="34"/>
        <v>Night</v>
      </c>
      <c r="AN725">
        <f t="shared" si="35"/>
        <v>2007</v>
      </c>
    </row>
    <row r="726" spans="1:40" x14ac:dyDescent="0.25">
      <c r="A726">
        <v>22</v>
      </c>
      <c r="B726">
        <v>26</v>
      </c>
      <c r="C726">
        <v>420810</v>
      </c>
      <c r="D726" s="3">
        <v>39305</v>
      </c>
      <c r="E726" t="s">
        <v>37</v>
      </c>
      <c r="F726" t="s">
        <v>61</v>
      </c>
      <c r="G726">
        <v>1000</v>
      </c>
      <c r="H726">
        <v>1276.57</v>
      </c>
      <c r="I726" s="4">
        <v>0</v>
      </c>
      <c r="J726">
        <v>467784</v>
      </c>
      <c r="K726" t="s">
        <v>185</v>
      </c>
      <c r="L726" t="s">
        <v>62</v>
      </c>
      <c r="M726" t="s">
        <v>40</v>
      </c>
      <c r="N726" t="s">
        <v>113</v>
      </c>
      <c r="O726" s="4">
        <v>71500</v>
      </c>
      <c r="P726" s="4">
        <v>0</v>
      </c>
      <c r="Q726" s="3">
        <v>42010</v>
      </c>
      <c r="R726" t="s">
        <v>42</v>
      </c>
      <c r="S726" t="s">
        <v>66</v>
      </c>
      <c r="T726" t="s">
        <v>56</v>
      </c>
      <c r="U726" t="s">
        <v>84</v>
      </c>
      <c r="V726" t="s">
        <v>67</v>
      </c>
      <c r="W726" t="s">
        <v>75</v>
      </c>
      <c r="X726">
        <v>3</v>
      </c>
      <c r="Y726">
        <v>1</v>
      </c>
      <c r="Z726" t="s">
        <v>48</v>
      </c>
      <c r="AA726">
        <v>1</v>
      </c>
      <c r="AB726">
        <v>2</v>
      </c>
      <c r="AC726" t="s">
        <v>68</v>
      </c>
      <c r="AD726" s="5">
        <v>78900</v>
      </c>
      <c r="AE726" s="4">
        <v>15780</v>
      </c>
      <c r="AF726" s="5">
        <v>7890</v>
      </c>
      <c r="AG726" s="4">
        <v>55230</v>
      </c>
      <c r="AH726" t="s">
        <v>76</v>
      </c>
      <c r="AI726" s="6" t="s">
        <v>145</v>
      </c>
      <c r="AJ726">
        <v>1995</v>
      </c>
      <c r="AK726" t="s">
        <v>68</v>
      </c>
      <c r="AL726" t="str">
        <f t="shared" si="33"/>
        <v>Medium</v>
      </c>
      <c r="AM726" t="str">
        <f t="shared" si="34"/>
        <v>Night</v>
      </c>
      <c r="AN726">
        <f t="shared" si="35"/>
        <v>2007</v>
      </c>
    </row>
    <row r="727" spans="1:40" x14ac:dyDescent="0.25">
      <c r="A727">
        <v>173</v>
      </c>
      <c r="B727">
        <v>36</v>
      </c>
      <c r="C727">
        <v>796005</v>
      </c>
      <c r="D727" s="3">
        <v>39312</v>
      </c>
      <c r="E727" t="s">
        <v>37</v>
      </c>
      <c r="F727" t="s">
        <v>38</v>
      </c>
      <c r="G727">
        <v>1000</v>
      </c>
      <c r="H727">
        <v>1274.6300000000001</v>
      </c>
      <c r="I727" s="4">
        <v>0</v>
      </c>
      <c r="J727">
        <v>441298</v>
      </c>
      <c r="K727" t="s">
        <v>185</v>
      </c>
      <c r="L727" t="s">
        <v>112</v>
      </c>
      <c r="M727" t="s">
        <v>52</v>
      </c>
      <c r="N727" t="s">
        <v>73</v>
      </c>
      <c r="O727" s="4">
        <v>51000</v>
      </c>
      <c r="P727" s="4">
        <v>0</v>
      </c>
      <c r="Q727" s="3">
        <v>42043</v>
      </c>
      <c r="R727" t="s">
        <v>42</v>
      </c>
      <c r="S727" t="s">
        <v>66</v>
      </c>
      <c r="T727" t="s">
        <v>89</v>
      </c>
      <c r="U727" t="s">
        <v>84</v>
      </c>
      <c r="V727" t="s">
        <v>46</v>
      </c>
      <c r="W727" t="s">
        <v>86</v>
      </c>
      <c r="X727">
        <v>22</v>
      </c>
      <c r="Y727">
        <v>1</v>
      </c>
      <c r="Z727" t="s">
        <v>48</v>
      </c>
      <c r="AA727">
        <v>2</v>
      </c>
      <c r="AB727">
        <v>3</v>
      </c>
      <c r="AC727" t="s">
        <v>68</v>
      </c>
      <c r="AD727" s="5">
        <v>52030</v>
      </c>
      <c r="AE727" s="4">
        <v>9460</v>
      </c>
      <c r="AF727" s="5">
        <v>9460</v>
      </c>
      <c r="AG727" s="4">
        <v>33110</v>
      </c>
      <c r="AH727" t="s">
        <v>81</v>
      </c>
      <c r="AI727" s="6" t="s">
        <v>116</v>
      </c>
      <c r="AJ727">
        <v>1995</v>
      </c>
      <c r="AK727" t="s">
        <v>68</v>
      </c>
      <c r="AL727" t="str">
        <f t="shared" si="33"/>
        <v>Medium</v>
      </c>
      <c r="AM727" t="str">
        <f t="shared" si="34"/>
        <v>Evening</v>
      </c>
      <c r="AN727">
        <f t="shared" si="35"/>
        <v>2007</v>
      </c>
    </row>
    <row r="728" spans="1:40" x14ac:dyDescent="0.25">
      <c r="A728">
        <v>190</v>
      </c>
      <c r="B728">
        <v>38</v>
      </c>
      <c r="C728">
        <v>601042</v>
      </c>
      <c r="D728" s="3">
        <v>39344</v>
      </c>
      <c r="E728" t="s">
        <v>37</v>
      </c>
      <c r="F728" t="s">
        <v>38</v>
      </c>
      <c r="G728">
        <v>500</v>
      </c>
      <c r="H728">
        <v>1246.03</v>
      </c>
      <c r="I728" s="4">
        <v>0</v>
      </c>
      <c r="J728">
        <v>442919</v>
      </c>
      <c r="K728" t="s">
        <v>185</v>
      </c>
      <c r="L728" t="s">
        <v>123</v>
      </c>
      <c r="M728" t="s">
        <v>40</v>
      </c>
      <c r="N728" t="s">
        <v>73</v>
      </c>
      <c r="O728" s="4">
        <v>61900</v>
      </c>
      <c r="P728" s="4">
        <v>-50000</v>
      </c>
      <c r="Q728" s="3">
        <v>42032</v>
      </c>
      <c r="R728" t="s">
        <v>42</v>
      </c>
      <c r="S728" t="s">
        <v>43</v>
      </c>
      <c r="T728" t="s">
        <v>89</v>
      </c>
      <c r="U728" t="s">
        <v>98</v>
      </c>
      <c r="V728" t="s">
        <v>67</v>
      </c>
      <c r="W728" t="s">
        <v>58</v>
      </c>
      <c r="X728">
        <v>14</v>
      </c>
      <c r="Y728">
        <v>1</v>
      </c>
      <c r="Z728" t="s">
        <v>48</v>
      </c>
      <c r="AA728">
        <v>0</v>
      </c>
      <c r="AB728">
        <v>0</v>
      </c>
      <c r="AC728" t="s">
        <v>68</v>
      </c>
      <c r="AD728" s="5">
        <v>45100</v>
      </c>
      <c r="AE728" s="4">
        <v>9020</v>
      </c>
      <c r="AF728" s="5">
        <v>4510</v>
      </c>
      <c r="AG728" s="4">
        <v>31570</v>
      </c>
      <c r="AH728" t="s">
        <v>87</v>
      </c>
      <c r="AI728" s="6" t="s">
        <v>117</v>
      </c>
      <c r="AJ728">
        <v>2013</v>
      </c>
      <c r="AK728" t="s">
        <v>68</v>
      </c>
      <c r="AL728" t="str">
        <f t="shared" si="33"/>
        <v>Low</v>
      </c>
      <c r="AM728" t="str">
        <f t="shared" si="34"/>
        <v>Afternoon</v>
      </c>
      <c r="AN728">
        <f t="shared" si="35"/>
        <v>2007</v>
      </c>
    </row>
    <row r="729" spans="1:40" x14ac:dyDescent="0.25">
      <c r="A729">
        <v>134</v>
      </c>
      <c r="B729">
        <v>30</v>
      </c>
      <c r="C729">
        <v>843227</v>
      </c>
      <c r="D729" s="3">
        <v>39353</v>
      </c>
      <c r="E729" t="s">
        <v>37</v>
      </c>
      <c r="F729" t="s">
        <v>38</v>
      </c>
      <c r="G729">
        <v>2000</v>
      </c>
      <c r="H729">
        <v>1443.32</v>
      </c>
      <c r="I729" s="4">
        <v>0</v>
      </c>
      <c r="J729">
        <v>613287</v>
      </c>
      <c r="K729" t="s">
        <v>184</v>
      </c>
      <c r="L729" t="s">
        <v>62</v>
      </c>
      <c r="M729" t="s">
        <v>102</v>
      </c>
      <c r="N729" t="s">
        <v>73</v>
      </c>
      <c r="O729" s="4">
        <v>0</v>
      </c>
      <c r="P729" s="4">
        <v>0</v>
      </c>
      <c r="Q729" s="3">
        <v>42011</v>
      </c>
      <c r="R729" t="s">
        <v>65</v>
      </c>
      <c r="S729" t="s">
        <v>66</v>
      </c>
      <c r="T729" t="s">
        <v>44</v>
      </c>
      <c r="U729" t="s">
        <v>84</v>
      </c>
      <c r="V729" t="s">
        <v>46</v>
      </c>
      <c r="W729" t="s">
        <v>103</v>
      </c>
      <c r="X729">
        <v>19</v>
      </c>
      <c r="Y729">
        <v>3</v>
      </c>
      <c r="Z729" t="s">
        <v>55</v>
      </c>
      <c r="AA729">
        <v>0</v>
      </c>
      <c r="AB729">
        <v>2</v>
      </c>
      <c r="AC729" t="s">
        <v>48</v>
      </c>
      <c r="AD729" s="5">
        <v>47790</v>
      </c>
      <c r="AE729" s="4">
        <v>5310</v>
      </c>
      <c r="AF729" s="5">
        <v>5310</v>
      </c>
      <c r="AG729" s="4">
        <v>37170</v>
      </c>
      <c r="AH729" t="s">
        <v>118</v>
      </c>
      <c r="AI729" s="6" t="s">
        <v>124</v>
      </c>
      <c r="AJ729">
        <v>1995</v>
      </c>
      <c r="AK729" t="s">
        <v>48</v>
      </c>
      <c r="AL729" t="str">
        <f t="shared" si="33"/>
        <v>High</v>
      </c>
      <c r="AM729" t="str">
        <f t="shared" si="34"/>
        <v>Evening</v>
      </c>
      <c r="AN729">
        <f t="shared" si="35"/>
        <v>2007</v>
      </c>
    </row>
    <row r="730" spans="1:40" x14ac:dyDescent="0.25">
      <c r="A730">
        <v>386</v>
      </c>
      <c r="B730">
        <v>53</v>
      </c>
      <c r="C730">
        <v>630683</v>
      </c>
      <c r="D730" s="3">
        <v>39378</v>
      </c>
      <c r="E730" t="s">
        <v>37</v>
      </c>
      <c r="F730" t="s">
        <v>38</v>
      </c>
      <c r="G730">
        <v>500</v>
      </c>
      <c r="H730">
        <v>1078.6500000000001</v>
      </c>
      <c r="I730" s="4">
        <v>0</v>
      </c>
      <c r="J730">
        <v>615730</v>
      </c>
      <c r="K730" t="s">
        <v>185</v>
      </c>
      <c r="L730" t="s">
        <v>123</v>
      </c>
      <c r="M730" t="s">
        <v>40</v>
      </c>
      <c r="N730" t="s">
        <v>113</v>
      </c>
      <c r="O730" s="4">
        <v>36800</v>
      </c>
      <c r="P730" s="4">
        <v>0</v>
      </c>
      <c r="Q730" s="3">
        <v>42007</v>
      </c>
      <c r="R730" t="s">
        <v>42</v>
      </c>
      <c r="S730" t="s">
        <v>74</v>
      </c>
      <c r="T730" t="s">
        <v>56</v>
      </c>
      <c r="U730" t="s">
        <v>45</v>
      </c>
      <c r="V730" t="s">
        <v>93</v>
      </c>
      <c r="W730" t="s">
        <v>103</v>
      </c>
      <c r="X730">
        <v>16</v>
      </c>
      <c r="Y730">
        <v>1</v>
      </c>
      <c r="Z730" t="s">
        <v>55</v>
      </c>
      <c r="AA730">
        <v>2</v>
      </c>
      <c r="AB730">
        <v>3</v>
      </c>
      <c r="AC730" t="s">
        <v>48</v>
      </c>
      <c r="AD730" s="5">
        <v>66660</v>
      </c>
      <c r="AE730" s="4">
        <v>12120</v>
      </c>
      <c r="AF730" s="5">
        <v>6060</v>
      </c>
      <c r="AG730" s="4">
        <v>48480</v>
      </c>
      <c r="AH730" t="s">
        <v>140</v>
      </c>
      <c r="AI730" s="6" t="s">
        <v>141</v>
      </c>
      <c r="AJ730">
        <v>2006</v>
      </c>
      <c r="AK730" t="s">
        <v>68</v>
      </c>
      <c r="AL730" t="str">
        <f t="shared" si="33"/>
        <v>Low</v>
      </c>
      <c r="AM730" t="str">
        <f t="shared" si="34"/>
        <v>Afternoon</v>
      </c>
      <c r="AN730">
        <f t="shared" si="35"/>
        <v>2007</v>
      </c>
    </row>
    <row r="731" spans="1:40" x14ac:dyDescent="0.25">
      <c r="A731">
        <v>94</v>
      </c>
      <c r="B731">
        <v>26</v>
      </c>
      <c r="C731">
        <v>215278</v>
      </c>
      <c r="D731" s="3">
        <v>39379</v>
      </c>
      <c r="E731" t="s">
        <v>51</v>
      </c>
      <c r="F731" t="s">
        <v>61</v>
      </c>
      <c r="G731">
        <v>500</v>
      </c>
      <c r="H731">
        <v>722.66</v>
      </c>
      <c r="I731" s="4">
        <v>0</v>
      </c>
      <c r="J731">
        <v>433696</v>
      </c>
      <c r="K731" t="s">
        <v>185</v>
      </c>
      <c r="L731" t="s">
        <v>39</v>
      </c>
      <c r="M731" t="s">
        <v>102</v>
      </c>
      <c r="N731" t="s">
        <v>41</v>
      </c>
      <c r="O731" s="4">
        <v>50300</v>
      </c>
      <c r="P731" s="4">
        <v>0</v>
      </c>
      <c r="Q731" s="3">
        <v>42027</v>
      </c>
      <c r="R731" t="s">
        <v>65</v>
      </c>
      <c r="S731" t="s">
        <v>74</v>
      </c>
      <c r="T731" t="s">
        <v>44</v>
      </c>
      <c r="U731" t="s">
        <v>84</v>
      </c>
      <c r="V731" t="s">
        <v>37</v>
      </c>
      <c r="W731" t="s">
        <v>86</v>
      </c>
      <c r="X731">
        <v>6</v>
      </c>
      <c r="Y731">
        <v>3</v>
      </c>
      <c r="Z731" t="s">
        <v>48</v>
      </c>
      <c r="AA731">
        <v>1</v>
      </c>
      <c r="AB731">
        <v>2</v>
      </c>
      <c r="AC731" t="s">
        <v>48</v>
      </c>
      <c r="AD731" s="5">
        <v>36700</v>
      </c>
      <c r="AE731" s="4">
        <v>3670</v>
      </c>
      <c r="AF731" s="5">
        <v>7340</v>
      </c>
      <c r="AG731" s="4">
        <v>25690</v>
      </c>
      <c r="AH731" t="s">
        <v>87</v>
      </c>
      <c r="AI731" s="6" t="s">
        <v>88</v>
      </c>
      <c r="AJ731">
        <v>2010</v>
      </c>
      <c r="AK731" t="s">
        <v>68</v>
      </c>
      <c r="AL731" t="str">
        <f t="shared" si="33"/>
        <v>Low</v>
      </c>
      <c r="AM731" t="str">
        <f t="shared" si="34"/>
        <v>Morning</v>
      </c>
      <c r="AN731">
        <f t="shared" si="35"/>
        <v>2007</v>
      </c>
    </row>
    <row r="732" spans="1:40" x14ac:dyDescent="0.25">
      <c r="A732">
        <v>88</v>
      </c>
      <c r="B732">
        <v>25</v>
      </c>
      <c r="C732">
        <v>332892</v>
      </c>
      <c r="D732" s="3">
        <v>39380</v>
      </c>
      <c r="E732" t="s">
        <v>51</v>
      </c>
      <c r="F732" t="s">
        <v>38</v>
      </c>
      <c r="G732">
        <v>1000</v>
      </c>
      <c r="H732">
        <v>1194</v>
      </c>
      <c r="I732" s="4">
        <v>0</v>
      </c>
      <c r="J732">
        <v>613583</v>
      </c>
      <c r="K732" t="s">
        <v>184</v>
      </c>
      <c r="L732" t="s">
        <v>123</v>
      </c>
      <c r="M732" t="s">
        <v>122</v>
      </c>
      <c r="N732" t="s">
        <v>41</v>
      </c>
      <c r="O732" s="4">
        <v>0</v>
      </c>
      <c r="P732" s="4">
        <v>0</v>
      </c>
      <c r="Q732" s="3">
        <v>42048</v>
      </c>
      <c r="R732" t="s">
        <v>42</v>
      </c>
      <c r="S732" t="s">
        <v>66</v>
      </c>
      <c r="T732" t="s">
        <v>44</v>
      </c>
      <c r="U732" t="s">
        <v>109</v>
      </c>
      <c r="V732" t="s">
        <v>46</v>
      </c>
      <c r="W732" t="s">
        <v>120</v>
      </c>
      <c r="X732">
        <v>6</v>
      </c>
      <c r="Y732">
        <v>1</v>
      </c>
      <c r="Z732" t="s">
        <v>48</v>
      </c>
      <c r="AA732">
        <v>1</v>
      </c>
      <c r="AB732">
        <v>2</v>
      </c>
      <c r="AC732" t="s">
        <v>48</v>
      </c>
      <c r="AD732" s="5">
        <v>66780</v>
      </c>
      <c r="AE732" s="4">
        <v>7420</v>
      </c>
      <c r="AF732" s="5">
        <v>7420</v>
      </c>
      <c r="AG732" s="4">
        <v>51940</v>
      </c>
      <c r="AH732" t="s">
        <v>104</v>
      </c>
      <c r="AI732" s="6" t="s">
        <v>128</v>
      </c>
      <c r="AJ732">
        <v>2013</v>
      </c>
      <c r="AK732" t="s">
        <v>48</v>
      </c>
      <c r="AL732" t="str">
        <f t="shared" si="33"/>
        <v>Medium</v>
      </c>
      <c r="AM732" t="str">
        <f t="shared" si="34"/>
        <v>Morning</v>
      </c>
      <c r="AN732">
        <f t="shared" si="35"/>
        <v>2007</v>
      </c>
    </row>
    <row r="733" spans="1:40" x14ac:dyDescent="0.25">
      <c r="A733">
        <v>126</v>
      </c>
      <c r="B733">
        <v>33</v>
      </c>
      <c r="C733">
        <v>357713</v>
      </c>
      <c r="D733" s="3">
        <v>39383</v>
      </c>
      <c r="E733" t="s">
        <v>37</v>
      </c>
      <c r="F733" t="s">
        <v>78</v>
      </c>
      <c r="G733">
        <v>1000</v>
      </c>
      <c r="H733">
        <v>1141.71</v>
      </c>
      <c r="I733" s="4">
        <v>2000000</v>
      </c>
      <c r="J733">
        <v>435995</v>
      </c>
      <c r="K733" t="s">
        <v>184</v>
      </c>
      <c r="L733" t="s">
        <v>123</v>
      </c>
      <c r="M733" t="s">
        <v>96</v>
      </c>
      <c r="N733" t="s">
        <v>64</v>
      </c>
      <c r="O733" s="4">
        <v>36700</v>
      </c>
      <c r="P733" s="4">
        <v>-73400</v>
      </c>
      <c r="Q733" s="3">
        <v>42008</v>
      </c>
      <c r="R733" t="s">
        <v>42</v>
      </c>
      <c r="S733" t="s">
        <v>74</v>
      </c>
      <c r="T733" t="s">
        <v>44</v>
      </c>
      <c r="U733" t="s">
        <v>109</v>
      </c>
      <c r="V733" t="s">
        <v>93</v>
      </c>
      <c r="W733" t="s">
        <v>120</v>
      </c>
      <c r="X733">
        <v>21</v>
      </c>
      <c r="Y733">
        <v>1</v>
      </c>
      <c r="Z733" t="s">
        <v>48</v>
      </c>
      <c r="AA733">
        <v>1</v>
      </c>
      <c r="AB733">
        <v>2</v>
      </c>
      <c r="AC733" t="s">
        <v>55</v>
      </c>
      <c r="AD733" s="5">
        <v>54160</v>
      </c>
      <c r="AE733" s="4">
        <v>6770</v>
      </c>
      <c r="AF733" s="5">
        <v>6770</v>
      </c>
      <c r="AG733" s="4">
        <v>40620</v>
      </c>
      <c r="AH733" t="s">
        <v>118</v>
      </c>
      <c r="AI733" s="6" t="s">
        <v>119</v>
      </c>
      <c r="AJ733">
        <v>2009</v>
      </c>
      <c r="AK733" t="s">
        <v>68</v>
      </c>
      <c r="AL733" t="str">
        <f t="shared" si="33"/>
        <v>Medium</v>
      </c>
      <c r="AM733" t="str">
        <f t="shared" si="34"/>
        <v>Evening</v>
      </c>
      <c r="AN733">
        <f t="shared" si="35"/>
        <v>2007</v>
      </c>
    </row>
    <row r="734" spans="1:40" x14ac:dyDescent="0.25">
      <c r="A734">
        <v>126</v>
      </c>
      <c r="B734">
        <v>34</v>
      </c>
      <c r="C734">
        <v>628337</v>
      </c>
      <c r="D734" s="3">
        <v>39400</v>
      </c>
      <c r="E734" t="s">
        <v>51</v>
      </c>
      <c r="F734" t="s">
        <v>61</v>
      </c>
      <c r="G734">
        <v>2000</v>
      </c>
      <c r="H734">
        <v>1078.22</v>
      </c>
      <c r="I734" s="4">
        <v>0</v>
      </c>
      <c r="J734">
        <v>453274</v>
      </c>
      <c r="K734" t="s">
        <v>184</v>
      </c>
      <c r="L734" t="s">
        <v>101</v>
      </c>
      <c r="M734" t="s">
        <v>115</v>
      </c>
      <c r="N734" t="s">
        <v>97</v>
      </c>
      <c r="O734" s="4">
        <v>54500</v>
      </c>
      <c r="P734" s="4">
        <v>0</v>
      </c>
      <c r="Q734" s="3">
        <v>42058</v>
      </c>
      <c r="R734" t="s">
        <v>65</v>
      </c>
      <c r="S734" t="s">
        <v>43</v>
      </c>
      <c r="T734" t="s">
        <v>44</v>
      </c>
      <c r="U734" t="s">
        <v>84</v>
      </c>
      <c r="V734" t="s">
        <v>46</v>
      </c>
      <c r="W734" t="s">
        <v>103</v>
      </c>
      <c r="X734">
        <v>2</v>
      </c>
      <c r="Y734">
        <v>3</v>
      </c>
      <c r="Z734" t="s">
        <v>68</v>
      </c>
      <c r="AA734">
        <v>0</v>
      </c>
      <c r="AB734">
        <v>1</v>
      </c>
      <c r="AC734" t="s">
        <v>48</v>
      </c>
      <c r="AD734" s="5">
        <v>58410</v>
      </c>
      <c r="AE734" s="4">
        <v>10620</v>
      </c>
      <c r="AF734" s="5">
        <v>5310</v>
      </c>
      <c r="AG734" s="4">
        <v>42480</v>
      </c>
      <c r="AH734" t="s">
        <v>76</v>
      </c>
      <c r="AI734" s="6" t="s">
        <v>77</v>
      </c>
      <c r="AJ734">
        <v>2007</v>
      </c>
      <c r="AK734" t="s">
        <v>68</v>
      </c>
      <c r="AL734" t="str">
        <f t="shared" si="33"/>
        <v>High</v>
      </c>
      <c r="AM734" t="str">
        <f t="shared" si="34"/>
        <v>Night</v>
      </c>
      <c r="AN734">
        <f t="shared" si="35"/>
        <v>2007</v>
      </c>
    </row>
    <row r="735" spans="1:40" x14ac:dyDescent="0.25">
      <c r="A735">
        <v>128</v>
      </c>
      <c r="B735">
        <v>28</v>
      </c>
      <c r="C735">
        <v>438817</v>
      </c>
      <c r="D735" s="3">
        <v>39402</v>
      </c>
      <c r="E735" t="s">
        <v>37</v>
      </c>
      <c r="F735" t="s">
        <v>78</v>
      </c>
      <c r="G735">
        <v>1000</v>
      </c>
      <c r="H735">
        <v>986.53</v>
      </c>
      <c r="I735" s="4">
        <v>0</v>
      </c>
      <c r="J735">
        <v>472720</v>
      </c>
      <c r="K735" t="s">
        <v>184</v>
      </c>
      <c r="L735" t="s">
        <v>106</v>
      </c>
      <c r="M735" t="s">
        <v>131</v>
      </c>
      <c r="N735" t="s">
        <v>53</v>
      </c>
      <c r="O735" s="4">
        <v>62700</v>
      </c>
      <c r="P735" s="4">
        <v>0</v>
      </c>
      <c r="Q735" s="3">
        <v>42051</v>
      </c>
      <c r="R735" t="s">
        <v>42</v>
      </c>
      <c r="S735" t="s">
        <v>66</v>
      </c>
      <c r="T735" t="s">
        <v>89</v>
      </c>
      <c r="U735" t="s">
        <v>109</v>
      </c>
      <c r="V735" t="s">
        <v>57</v>
      </c>
      <c r="W735" t="s">
        <v>47</v>
      </c>
      <c r="X735">
        <v>11</v>
      </c>
      <c r="Y735">
        <v>1</v>
      </c>
      <c r="Z735" t="s">
        <v>68</v>
      </c>
      <c r="AA735">
        <v>0</v>
      </c>
      <c r="AB735">
        <v>2</v>
      </c>
      <c r="AC735" t="s">
        <v>48</v>
      </c>
      <c r="AD735" s="5">
        <v>101860</v>
      </c>
      <c r="AE735" s="4">
        <v>18520</v>
      </c>
      <c r="AF735" s="5">
        <v>18520</v>
      </c>
      <c r="AG735" s="4">
        <v>64820</v>
      </c>
      <c r="AH735" t="s">
        <v>140</v>
      </c>
      <c r="AI735" s="6" t="s">
        <v>146</v>
      </c>
      <c r="AJ735">
        <v>2007</v>
      </c>
      <c r="AK735" t="s">
        <v>68</v>
      </c>
      <c r="AL735" t="str">
        <f t="shared" si="33"/>
        <v>Medium</v>
      </c>
      <c r="AM735" t="str">
        <f t="shared" si="34"/>
        <v>Morning</v>
      </c>
      <c r="AN735">
        <f t="shared" si="35"/>
        <v>2007</v>
      </c>
    </row>
    <row r="736" spans="1:40" x14ac:dyDescent="0.25">
      <c r="A736">
        <v>108</v>
      </c>
      <c r="B736">
        <v>29</v>
      </c>
      <c r="C736">
        <v>237418</v>
      </c>
      <c r="D736" s="3">
        <v>39420</v>
      </c>
      <c r="E736" t="s">
        <v>51</v>
      </c>
      <c r="F736" t="s">
        <v>78</v>
      </c>
      <c r="G736">
        <v>1000</v>
      </c>
      <c r="H736">
        <v>1337.92</v>
      </c>
      <c r="I736" s="4">
        <v>0</v>
      </c>
      <c r="J736">
        <v>441536</v>
      </c>
      <c r="K736" t="s">
        <v>184</v>
      </c>
      <c r="L736" t="s">
        <v>62</v>
      </c>
      <c r="M736" t="s">
        <v>72</v>
      </c>
      <c r="N736" t="s">
        <v>113</v>
      </c>
      <c r="O736" s="4">
        <v>71400</v>
      </c>
      <c r="P736" s="4">
        <v>0</v>
      </c>
      <c r="Q736" s="3">
        <v>42058</v>
      </c>
      <c r="R736" t="s">
        <v>65</v>
      </c>
      <c r="S736" t="s">
        <v>43</v>
      </c>
      <c r="T736" t="s">
        <v>56</v>
      </c>
      <c r="U736" t="s">
        <v>109</v>
      </c>
      <c r="V736" t="s">
        <v>93</v>
      </c>
      <c r="W736" t="s">
        <v>47</v>
      </c>
      <c r="X736">
        <v>4</v>
      </c>
      <c r="Y736">
        <v>3</v>
      </c>
      <c r="Z736" t="s">
        <v>68</v>
      </c>
      <c r="AA736">
        <v>2</v>
      </c>
      <c r="AB736">
        <v>2</v>
      </c>
      <c r="AC736" t="s">
        <v>48</v>
      </c>
      <c r="AD736" s="5">
        <v>61380</v>
      </c>
      <c r="AE736" s="4">
        <v>11160</v>
      </c>
      <c r="AF736" s="5">
        <v>5580</v>
      </c>
      <c r="AG736" s="4">
        <v>44640</v>
      </c>
      <c r="AH736" t="s">
        <v>118</v>
      </c>
      <c r="AI736" s="6" t="s">
        <v>119</v>
      </c>
      <c r="AJ736">
        <v>2012</v>
      </c>
      <c r="AK736" t="s">
        <v>68</v>
      </c>
      <c r="AL736" t="str">
        <f t="shared" si="33"/>
        <v>Medium</v>
      </c>
      <c r="AM736" t="str">
        <f t="shared" si="34"/>
        <v>Night</v>
      </c>
      <c r="AN736">
        <f t="shared" si="35"/>
        <v>2007</v>
      </c>
    </row>
    <row r="737" spans="1:40" x14ac:dyDescent="0.25">
      <c r="A737">
        <v>269</v>
      </c>
      <c r="B737">
        <v>44</v>
      </c>
      <c r="C737">
        <v>108844</v>
      </c>
      <c r="D737" s="3">
        <v>39421</v>
      </c>
      <c r="E737" t="s">
        <v>71</v>
      </c>
      <c r="F737" t="s">
        <v>61</v>
      </c>
      <c r="G737">
        <v>2000</v>
      </c>
      <c r="H737">
        <v>1081.08</v>
      </c>
      <c r="I737" s="4">
        <v>0</v>
      </c>
      <c r="J737">
        <v>468104</v>
      </c>
      <c r="K737" t="s">
        <v>185</v>
      </c>
      <c r="L737" t="s">
        <v>123</v>
      </c>
      <c r="M737" t="s">
        <v>127</v>
      </c>
      <c r="N737" t="s">
        <v>73</v>
      </c>
      <c r="O737" s="4">
        <v>36400</v>
      </c>
      <c r="P737" s="4">
        <v>-28700</v>
      </c>
      <c r="Q737" s="3">
        <v>42049</v>
      </c>
      <c r="R737" t="s">
        <v>42</v>
      </c>
      <c r="S737" t="s">
        <v>74</v>
      </c>
      <c r="T737" t="s">
        <v>56</v>
      </c>
      <c r="U737" t="s">
        <v>98</v>
      </c>
      <c r="V737" t="s">
        <v>46</v>
      </c>
      <c r="W737" t="s">
        <v>86</v>
      </c>
      <c r="X737">
        <v>14</v>
      </c>
      <c r="Y737">
        <v>1</v>
      </c>
      <c r="Z737" t="s">
        <v>48</v>
      </c>
      <c r="AA737">
        <v>0</v>
      </c>
      <c r="AB737">
        <v>2</v>
      </c>
      <c r="AC737" t="s">
        <v>55</v>
      </c>
      <c r="AD737" s="5">
        <v>56400</v>
      </c>
      <c r="AE737" s="4">
        <v>11280</v>
      </c>
      <c r="AF737" s="5">
        <v>11280</v>
      </c>
      <c r="AG737" s="4">
        <v>33840</v>
      </c>
      <c r="AH737" t="s">
        <v>94</v>
      </c>
      <c r="AI737" s="6" t="s">
        <v>111</v>
      </c>
      <c r="AJ737">
        <v>2014</v>
      </c>
      <c r="AK737" t="s">
        <v>68</v>
      </c>
      <c r="AL737" t="str">
        <f t="shared" si="33"/>
        <v>High</v>
      </c>
      <c r="AM737" t="str">
        <f t="shared" si="34"/>
        <v>Afternoon</v>
      </c>
      <c r="AN737">
        <f t="shared" si="35"/>
        <v>2007</v>
      </c>
    </row>
    <row r="738" spans="1:40" x14ac:dyDescent="0.25">
      <c r="A738">
        <v>103</v>
      </c>
      <c r="B738">
        <v>27</v>
      </c>
      <c r="C738">
        <v>658816</v>
      </c>
      <c r="D738" s="3">
        <v>39432</v>
      </c>
      <c r="E738" t="s">
        <v>51</v>
      </c>
      <c r="F738" t="s">
        <v>61</v>
      </c>
      <c r="G738">
        <v>1000</v>
      </c>
      <c r="H738">
        <v>1537.33</v>
      </c>
      <c r="I738" s="4">
        <v>0</v>
      </c>
      <c r="J738">
        <v>468470</v>
      </c>
      <c r="K738" t="s">
        <v>184</v>
      </c>
      <c r="L738" t="s">
        <v>112</v>
      </c>
      <c r="M738" t="s">
        <v>122</v>
      </c>
      <c r="N738" t="s">
        <v>41</v>
      </c>
      <c r="O738" s="4">
        <v>0</v>
      </c>
      <c r="P738" s="4">
        <v>-74800</v>
      </c>
      <c r="Q738" s="3">
        <v>42055</v>
      </c>
      <c r="R738" t="s">
        <v>65</v>
      </c>
      <c r="S738" t="s">
        <v>74</v>
      </c>
      <c r="T738" t="s">
        <v>56</v>
      </c>
      <c r="U738" t="s">
        <v>45</v>
      </c>
      <c r="V738" t="s">
        <v>67</v>
      </c>
      <c r="W738" t="s">
        <v>86</v>
      </c>
      <c r="X738">
        <v>11</v>
      </c>
      <c r="Y738">
        <v>3</v>
      </c>
      <c r="Z738" t="s">
        <v>48</v>
      </c>
      <c r="AA738">
        <v>1</v>
      </c>
      <c r="AB738">
        <v>1</v>
      </c>
      <c r="AC738" t="s">
        <v>68</v>
      </c>
      <c r="AD738" s="5">
        <v>77700</v>
      </c>
      <c r="AE738" s="4">
        <v>7770</v>
      </c>
      <c r="AF738" s="5">
        <v>15540</v>
      </c>
      <c r="AG738" s="4">
        <v>54390</v>
      </c>
      <c r="AH738" t="s">
        <v>136</v>
      </c>
      <c r="AI738" s="6" t="s">
        <v>137</v>
      </c>
      <c r="AJ738">
        <v>2008</v>
      </c>
      <c r="AK738" t="s">
        <v>68</v>
      </c>
      <c r="AL738" t="str">
        <f t="shared" si="33"/>
        <v>Medium</v>
      </c>
      <c r="AM738" t="str">
        <f t="shared" si="34"/>
        <v>Morning</v>
      </c>
      <c r="AN738">
        <f t="shared" si="35"/>
        <v>2007</v>
      </c>
    </row>
    <row r="739" spans="1:40" x14ac:dyDescent="0.25">
      <c r="A739">
        <v>113</v>
      </c>
      <c r="B739">
        <v>29</v>
      </c>
      <c r="C739">
        <v>999435</v>
      </c>
      <c r="D739" s="3">
        <v>39448</v>
      </c>
      <c r="E739" t="s">
        <v>37</v>
      </c>
      <c r="F739" t="s">
        <v>38</v>
      </c>
      <c r="G739">
        <v>2000</v>
      </c>
      <c r="H739">
        <v>1091.73</v>
      </c>
      <c r="I739" s="4">
        <v>0</v>
      </c>
      <c r="J739">
        <v>601213</v>
      </c>
      <c r="K739" t="s">
        <v>185</v>
      </c>
      <c r="L739" t="s">
        <v>62</v>
      </c>
      <c r="M739" t="s">
        <v>102</v>
      </c>
      <c r="N739" t="s">
        <v>113</v>
      </c>
      <c r="O739" s="4">
        <v>36100</v>
      </c>
      <c r="P739" s="4">
        <v>-42300</v>
      </c>
      <c r="Q739" s="3">
        <v>42009</v>
      </c>
      <c r="R739" t="s">
        <v>65</v>
      </c>
      <c r="S739" t="s">
        <v>66</v>
      </c>
      <c r="T739" t="s">
        <v>56</v>
      </c>
      <c r="U739" t="s">
        <v>98</v>
      </c>
      <c r="V739" t="s">
        <v>67</v>
      </c>
      <c r="W739" t="s">
        <v>86</v>
      </c>
      <c r="X739">
        <v>15</v>
      </c>
      <c r="Y739">
        <v>3</v>
      </c>
      <c r="Z739" t="s">
        <v>55</v>
      </c>
      <c r="AA739">
        <v>0</v>
      </c>
      <c r="AB739">
        <v>2</v>
      </c>
      <c r="AC739" t="s">
        <v>48</v>
      </c>
      <c r="AD739" s="5">
        <v>49950</v>
      </c>
      <c r="AE739" s="4">
        <v>5550</v>
      </c>
      <c r="AF739" s="5">
        <v>5550</v>
      </c>
      <c r="AG739" s="4">
        <v>38850</v>
      </c>
      <c r="AH739" t="s">
        <v>87</v>
      </c>
      <c r="AI739" s="6" t="s">
        <v>153</v>
      </c>
      <c r="AJ739">
        <v>2004</v>
      </c>
      <c r="AK739" t="s">
        <v>48</v>
      </c>
      <c r="AL739" t="str">
        <f t="shared" si="33"/>
        <v>High</v>
      </c>
      <c r="AM739" t="str">
        <f t="shared" si="34"/>
        <v>Afternoon</v>
      </c>
      <c r="AN739">
        <f t="shared" si="35"/>
        <v>2008</v>
      </c>
    </row>
    <row r="740" spans="1:40" x14ac:dyDescent="0.25">
      <c r="A740">
        <v>175</v>
      </c>
      <c r="B740">
        <v>34</v>
      </c>
      <c r="C740">
        <v>866931</v>
      </c>
      <c r="D740" s="3">
        <v>39454</v>
      </c>
      <c r="E740" t="s">
        <v>51</v>
      </c>
      <c r="F740" t="s">
        <v>78</v>
      </c>
      <c r="G740">
        <v>1000</v>
      </c>
      <c r="H740">
        <v>1123.8699999999999</v>
      </c>
      <c r="I740" s="4">
        <v>8000000</v>
      </c>
      <c r="J740">
        <v>446326</v>
      </c>
      <c r="K740" t="s">
        <v>184</v>
      </c>
      <c r="L740" t="s">
        <v>62</v>
      </c>
      <c r="M740" t="s">
        <v>108</v>
      </c>
      <c r="N740" t="s">
        <v>53</v>
      </c>
      <c r="O740" s="4">
        <v>0</v>
      </c>
      <c r="P740" s="4">
        <v>0</v>
      </c>
      <c r="Q740" s="3">
        <v>42061</v>
      </c>
      <c r="R740" t="s">
        <v>54</v>
      </c>
      <c r="S740" t="s">
        <v>55</v>
      </c>
      <c r="T740" t="s">
        <v>142</v>
      </c>
      <c r="U740" t="s">
        <v>45</v>
      </c>
      <c r="V740" t="s">
        <v>67</v>
      </c>
      <c r="W740" t="s">
        <v>75</v>
      </c>
      <c r="X740">
        <v>5</v>
      </c>
      <c r="Y740">
        <v>1</v>
      </c>
      <c r="Z740" t="s">
        <v>55</v>
      </c>
      <c r="AA740">
        <v>2</v>
      </c>
      <c r="AB740">
        <v>0</v>
      </c>
      <c r="AC740" t="s">
        <v>48</v>
      </c>
      <c r="AD740" s="5">
        <v>7290</v>
      </c>
      <c r="AE740" s="4">
        <v>810</v>
      </c>
      <c r="AF740" s="5">
        <v>810</v>
      </c>
      <c r="AG740" s="4">
        <v>5670</v>
      </c>
      <c r="AH740" t="s">
        <v>143</v>
      </c>
      <c r="AI740" s="6" t="s">
        <v>144</v>
      </c>
      <c r="AJ740">
        <v>1995</v>
      </c>
      <c r="AK740" t="s">
        <v>68</v>
      </c>
      <c r="AL740" t="str">
        <f t="shared" si="33"/>
        <v>Medium</v>
      </c>
      <c r="AM740" t="str">
        <f t="shared" si="34"/>
        <v>Night</v>
      </c>
      <c r="AN740">
        <f t="shared" si="35"/>
        <v>2008</v>
      </c>
    </row>
    <row r="741" spans="1:40" x14ac:dyDescent="0.25">
      <c r="A741">
        <v>93</v>
      </c>
      <c r="B741">
        <v>31</v>
      </c>
      <c r="C741">
        <v>599174</v>
      </c>
      <c r="D741" s="3">
        <v>39461</v>
      </c>
      <c r="E741" t="s">
        <v>71</v>
      </c>
      <c r="F741" t="s">
        <v>61</v>
      </c>
      <c r="G741">
        <v>2000</v>
      </c>
      <c r="H741">
        <v>1017.18</v>
      </c>
      <c r="I741" s="4">
        <v>0</v>
      </c>
      <c r="J741">
        <v>431354</v>
      </c>
      <c r="K741" t="s">
        <v>184</v>
      </c>
      <c r="L741" t="s">
        <v>39</v>
      </c>
      <c r="M741" t="s">
        <v>85</v>
      </c>
      <c r="N741" t="s">
        <v>41</v>
      </c>
      <c r="O741" s="4">
        <v>0</v>
      </c>
      <c r="P741" s="4">
        <v>0</v>
      </c>
      <c r="Q741" s="3">
        <v>42052</v>
      </c>
      <c r="R741" t="s">
        <v>65</v>
      </c>
      <c r="S741" t="s">
        <v>66</v>
      </c>
      <c r="T741" t="s">
        <v>44</v>
      </c>
      <c r="U741" t="s">
        <v>45</v>
      </c>
      <c r="V741" t="s">
        <v>99</v>
      </c>
      <c r="W741" t="s">
        <v>75</v>
      </c>
      <c r="X741">
        <v>21</v>
      </c>
      <c r="Y741">
        <v>3</v>
      </c>
      <c r="Z741" t="s">
        <v>48</v>
      </c>
      <c r="AA741">
        <v>1</v>
      </c>
      <c r="AB741">
        <v>3</v>
      </c>
      <c r="AC741" t="s">
        <v>68</v>
      </c>
      <c r="AD741" s="5">
        <v>48070</v>
      </c>
      <c r="AE741" s="4">
        <v>8740</v>
      </c>
      <c r="AF741" s="5">
        <v>8740</v>
      </c>
      <c r="AG741" s="4">
        <v>30590</v>
      </c>
      <c r="AH741" t="s">
        <v>49</v>
      </c>
      <c r="AI741" s="6" t="s">
        <v>50</v>
      </c>
      <c r="AJ741">
        <v>2014</v>
      </c>
      <c r="AK741" t="s">
        <v>68</v>
      </c>
      <c r="AL741" t="str">
        <f t="shared" si="33"/>
        <v>High</v>
      </c>
      <c r="AM741" t="str">
        <f t="shared" si="34"/>
        <v>Evening</v>
      </c>
      <c r="AN741">
        <f t="shared" si="35"/>
        <v>2008</v>
      </c>
    </row>
    <row r="742" spans="1:40" x14ac:dyDescent="0.25">
      <c r="A742">
        <v>338</v>
      </c>
      <c r="B742">
        <v>47</v>
      </c>
      <c r="C742">
        <v>430794</v>
      </c>
      <c r="D742" s="3">
        <v>39472</v>
      </c>
      <c r="E742" t="s">
        <v>37</v>
      </c>
      <c r="F742" t="s">
        <v>38</v>
      </c>
      <c r="G742">
        <v>2000</v>
      </c>
      <c r="H742">
        <v>1486.04</v>
      </c>
      <c r="I742" s="4">
        <v>0</v>
      </c>
      <c r="J742">
        <v>615688</v>
      </c>
      <c r="K742" t="s">
        <v>184</v>
      </c>
      <c r="L742" t="s">
        <v>79</v>
      </c>
      <c r="M742" t="s">
        <v>72</v>
      </c>
      <c r="N742" t="s">
        <v>64</v>
      </c>
      <c r="O742" s="4">
        <v>0</v>
      </c>
      <c r="P742" s="4">
        <v>-56200</v>
      </c>
      <c r="Q742" s="3">
        <v>42018</v>
      </c>
      <c r="R742" t="s">
        <v>65</v>
      </c>
      <c r="S742" t="s">
        <v>66</v>
      </c>
      <c r="T742" t="s">
        <v>44</v>
      </c>
      <c r="U742" t="s">
        <v>98</v>
      </c>
      <c r="V742" t="s">
        <v>37</v>
      </c>
      <c r="W742" t="s">
        <v>120</v>
      </c>
      <c r="X742">
        <v>1</v>
      </c>
      <c r="Y742">
        <v>3</v>
      </c>
      <c r="Z742" t="s">
        <v>68</v>
      </c>
      <c r="AA742">
        <v>2</v>
      </c>
      <c r="AB742">
        <v>3</v>
      </c>
      <c r="AC742" t="s">
        <v>55</v>
      </c>
      <c r="AD742" s="5">
        <v>64100</v>
      </c>
      <c r="AE742" s="4">
        <v>12820</v>
      </c>
      <c r="AF742" s="5">
        <v>6410</v>
      </c>
      <c r="AG742" s="4">
        <v>44870</v>
      </c>
      <c r="AH742" t="s">
        <v>69</v>
      </c>
      <c r="AI742" s="6" t="s">
        <v>70</v>
      </c>
      <c r="AJ742">
        <v>2014</v>
      </c>
      <c r="AK742" t="s">
        <v>48</v>
      </c>
      <c r="AL742" t="str">
        <f t="shared" si="33"/>
        <v>High</v>
      </c>
      <c r="AM742" t="str">
        <f t="shared" si="34"/>
        <v>Night</v>
      </c>
      <c r="AN742">
        <f t="shared" si="35"/>
        <v>2008</v>
      </c>
    </row>
    <row r="743" spans="1:40" x14ac:dyDescent="0.25">
      <c r="A743">
        <v>205</v>
      </c>
      <c r="B743">
        <v>42</v>
      </c>
      <c r="C743">
        <v>471938</v>
      </c>
      <c r="D743" s="3">
        <v>39481</v>
      </c>
      <c r="E743" t="s">
        <v>71</v>
      </c>
      <c r="F743" t="s">
        <v>61</v>
      </c>
      <c r="G743">
        <v>2000</v>
      </c>
      <c r="H743">
        <v>1387.7</v>
      </c>
      <c r="I743" s="4">
        <v>4000000</v>
      </c>
      <c r="J743">
        <v>470104</v>
      </c>
      <c r="K743" t="s">
        <v>184</v>
      </c>
      <c r="L743" t="s">
        <v>106</v>
      </c>
      <c r="M743" t="s">
        <v>96</v>
      </c>
      <c r="N743" t="s">
        <v>53</v>
      </c>
      <c r="O743" s="4">
        <v>0</v>
      </c>
      <c r="P743" s="4">
        <v>0</v>
      </c>
      <c r="Q743" s="3">
        <v>42022</v>
      </c>
      <c r="R743" t="s">
        <v>42</v>
      </c>
      <c r="S743" t="s">
        <v>66</v>
      </c>
      <c r="T743" t="s">
        <v>56</v>
      </c>
      <c r="U743" t="s">
        <v>45</v>
      </c>
      <c r="V743" t="s">
        <v>93</v>
      </c>
      <c r="W743" t="s">
        <v>47</v>
      </c>
      <c r="X743">
        <v>19</v>
      </c>
      <c r="Y743">
        <v>1</v>
      </c>
      <c r="Z743" t="s">
        <v>68</v>
      </c>
      <c r="AA743">
        <v>2</v>
      </c>
      <c r="AB743">
        <v>1</v>
      </c>
      <c r="AC743" t="s">
        <v>68</v>
      </c>
      <c r="AD743" s="5">
        <v>86130</v>
      </c>
      <c r="AE743" s="4">
        <v>15660</v>
      </c>
      <c r="AF743" s="5">
        <v>15660</v>
      </c>
      <c r="AG743" s="4">
        <v>54810</v>
      </c>
      <c r="AH743" t="s">
        <v>76</v>
      </c>
      <c r="AI743" s="6" t="s">
        <v>145</v>
      </c>
      <c r="AJ743">
        <v>1995</v>
      </c>
      <c r="AK743" t="s">
        <v>68</v>
      </c>
      <c r="AL743" t="str">
        <f t="shared" si="33"/>
        <v>High</v>
      </c>
      <c r="AM743" t="str">
        <f t="shared" si="34"/>
        <v>Evening</v>
      </c>
      <c r="AN743">
        <f t="shared" si="35"/>
        <v>2008</v>
      </c>
    </row>
    <row r="744" spans="1:40" x14ac:dyDescent="0.25">
      <c r="A744">
        <v>356</v>
      </c>
      <c r="B744">
        <v>54</v>
      </c>
      <c r="C744">
        <v>913337</v>
      </c>
      <c r="D744" s="3">
        <v>39488</v>
      </c>
      <c r="E744" t="s">
        <v>37</v>
      </c>
      <c r="F744" t="s">
        <v>78</v>
      </c>
      <c r="G744">
        <v>500</v>
      </c>
      <c r="H744">
        <v>912.3</v>
      </c>
      <c r="I744" s="4">
        <v>0</v>
      </c>
      <c r="J744">
        <v>461383</v>
      </c>
      <c r="K744" t="s">
        <v>185</v>
      </c>
      <c r="L744" t="s">
        <v>112</v>
      </c>
      <c r="M744" t="s">
        <v>85</v>
      </c>
      <c r="N744" t="s">
        <v>97</v>
      </c>
      <c r="O744" s="4">
        <v>58500</v>
      </c>
      <c r="P744" s="4">
        <v>-44000</v>
      </c>
      <c r="Q744" s="3">
        <v>42014</v>
      </c>
      <c r="R744" t="s">
        <v>65</v>
      </c>
      <c r="S744" t="s">
        <v>74</v>
      </c>
      <c r="T744" t="s">
        <v>44</v>
      </c>
      <c r="U744" t="s">
        <v>98</v>
      </c>
      <c r="V744" t="s">
        <v>46</v>
      </c>
      <c r="W744" t="s">
        <v>103</v>
      </c>
      <c r="X744">
        <v>23</v>
      </c>
      <c r="Y744">
        <v>3</v>
      </c>
      <c r="Z744" t="s">
        <v>68</v>
      </c>
      <c r="AA744">
        <v>2</v>
      </c>
      <c r="AB744">
        <v>1</v>
      </c>
      <c r="AC744" t="s">
        <v>55</v>
      </c>
      <c r="AD744" s="5">
        <v>68750</v>
      </c>
      <c r="AE744" s="4">
        <v>12500</v>
      </c>
      <c r="AF744" s="5">
        <v>12500</v>
      </c>
      <c r="AG744" s="4">
        <v>43750</v>
      </c>
      <c r="AH744" t="s">
        <v>90</v>
      </c>
      <c r="AI744" s="6" t="s">
        <v>91</v>
      </c>
      <c r="AJ744">
        <v>2007</v>
      </c>
      <c r="AK744" t="s">
        <v>48</v>
      </c>
      <c r="AL744" t="str">
        <f t="shared" si="33"/>
        <v>Low</v>
      </c>
      <c r="AM744" t="str">
        <f t="shared" si="34"/>
        <v>Evening</v>
      </c>
      <c r="AN744">
        <f t="shared" si="35"/>
        <v>2008</v>
      </c>
    </row>
    <row r="745" spans="1:40" x14ac:dyDescent="0.25">
      <c r="A745">
        <v>191</v>
      </c>
      <c r="B745">
        <v>33</v>
      </c>
      <c r="C745">
        <v>585324</v>
      </c>
      <c r="D745" s="3">
        <v>39503</v>
      </c>
      <c r="E745" t="s">
        <v>37</v>
      </c>
      <c r="F745" t="s">
        <v>78</v>
      </c>
      <c r="G745">
        <v>2000</v>
      </c>
      <c r="H745">
        <v>1551.61</v>
      </c>
      <c r="I745" s="4">
        <v>0</v>
      </c>
      <c r="J745">
        <v>470670</v>
      </c>
      <c r="K745" t="s">
        <v>185</v>
      </c>
      <c r="L745" t="s">
        <v>106</v>
      </c>
      <c r="M745" t="s">
        <v>72</v>
      </c>
      <c r="N745" t="s">
        <v>73</v>
      </c>
      <c r="O745" s="4">
        <v>45000</v>
      </c>
      <c r="P745" s="4">
        <v>-30400</v>
      </c>
      <c r="Q745" s="3">
        <v>42056</v>
      </c>
      <c r="R745" t="s">
        <v>54</v>
      </c>
      <c r="S745" t="s">
        <v>55</v>
      </c>
      <c r="T745" t="s">
        <v>56</v>
      </c>
      <c r="U745" t="s">
        <v>80</v>
      </c>
      <c r="V745" t="s">
        <v>93</v>
      </c>
      <c r="W745" t="s">
        <v>75</v>
      </c>
      <c r="X745">
        <v>3</v>
      </c>
      <c r="Y745">
        <v>1</v>
      </c>
      <c r="Z745" t="s">
        <v>48</v>
      </c>
      <c r="AA745">
        <v>1</v>
      </c>
      <c r="AB745">
        <v>1</v>
      </c>
      <c r="AC745" t="s">
        <v>68</v>
      </c>
      <c r="AD745" s="5">
        <v>2250</v>
      </c>
      <c r="AE745" s="4">
        <v>250</v>
      </c>
      <c r="AF745" s="5">
        <v>250</v>
      </c>
      <c r="AG745" s="4">
        <v>1750</v>
      </c>
      <c r="AH745" t="s">
        <v>94</v>
      </c>
      <c r="AI745" s="6" t="s">
        <v>130</v>
      </c>
      <c r="AJ745">
        <v>2005</v>
      </c>
      <c r="AK745" t="s">
        <v>68</v>
      </c>
      <c r="AL745" t="str">
        <f t="shared" si="33"/>
        <v>High</v>
      </c>
      <c r="AM745" t="str">
        <f t="shared" si="34"/>
        <v>Night</v>
      </c>
      <c r="AN745">
        <f t="shared" si="35"/>
        <v>2008</v>
      </c>
    </row>
    <row r="746" spans="1:40" x14ac:dyDescent="0.25">
      <c r="A746">
        <v>33</v>
      </c>
      <c r="B746">
        <v>32</v>
      </c>
      <c r="C746">
        <v>263159</v>
      </c>
      <c r="D746" s="3">
        <v>39514</v>
      </c>
      <c r="E746" t="s">
        <v>37</v>
      </c>
      <c r="F746" t="s">
        <v>61</v>
      </c>
      <c r="G746">
        <v>500</v>
      </c>
      <c r="H746">
        <v>1402.78</v>
      </c>
      <c r="I746" s="4">
        <v>5000000</v>
      </c>
      <c r="J746">
        <v>469383</v>
      </c>
      <c r="K746" t="s">
        <v>184</v>
      </c>
      <c r="L746" t="s">
        <v>62</v>
      </c>
      <c r="M746" t="s">
        <v>92</v>
      </c>
      <c r="N746" t="s">
        <v>41</v>
      </c>
      <c r="O746" s="4">
        <v>70300</v>
      </c>
      <c r="P746" s="4">
        <v>-50300</v>
      </c>
      <c r="Q746" s="3">
        <v>42037</v>
      </c>
      <c r="R746" t="s">
        <v>42</v>
      </c>
      <c r="S746" t="s">
        <v>66</v>
      </c>
      <c r="T746" t="s">
        <v>56</v>
      </c>
      <c r="U746" t="s">
        <v>109</v>
      </c>
      <c r="V746" t="s">
        <v>67</v>
      </c>
      <c r="W746" t="s">
        <v>120</v>
      </c>
      <c r="X746">
        <v>2</v>
      </c>
      <c r="Y746">
        <v>1</v>
      </c>
      <c r="Z746" t="s">
        <v>48</v>
      </c>
      <c r="AA746">
        <v>0</v>
      </c>
      <c r="AB746">
        <v>1</v>
      </c>
      <c r="AC746" t="s">
        <v>55</v>
      </c>
      <c r="AD746" s="5">
        <v>56070</v>
      </c>
      <c r="AE746" s="4">
        <v>6230</v>
      </c>
      <c r="AF746" s="5">
        <v>12460</v>
      </c>
      <c r="AG746" s="4">
        <v>37380</v>
      </c>
      <c r="AH746" t="s">
        <v>94</v>
      </c>
      <c r="AI746" s="6" t="s">
        <v>95</v>
      </c>
      <c r="AJ746">
        <v>2012</v>
      </c>
      <c r="AK746" t="s">
        <v>68</v>
      </c>
      <c r="AL746" t="str">
        <f t="shared" si="33"/>
        <v>Low</v>
      </c>
      <c r="AM746" t="str">
        <f t="shared" si="34"/>
        <v>Night</v>
      </c>
      <c r="AN746">
        <f t="shared" si="35"/>
        <v>2008</v>
      </c>
    </row>
    <row r="747" spans="1:40" x14ac:dyDescent="0.25">
      <c r="A747">
        <v>22</v>
      </c>
      <c r="B747">
        <v>25</v>
      </c>
      <c r="C747">
        <v>824540</v>
      </c>
      <c r="D747" s="3">
        <v>39520</v>
      </c>
      <c r="E747" t="s">
        <v>37</v>
      </c>
      <c r="F747" t="s">
        <v>38</v>
      </c>
      <c r="G747">
        <v>2000</v>
      </c>
      <c r="H747">
        <v>1053.24</v>
      </c>
      <c r="I747" s="4">
        <v>0</v>
      </c>
      <c r="J747">
        <v>603527</v>
      </c>
      <c r="K747" t="s">
        <v>184</v>
      </c>
      <c r="L747" t="s">
        <v>112</v>
      </c>
      <c r="M747" t="s">
        <v>85</v>
      </c>
      <c r="N747" t="s">
        <v>53</v>
      </c>
      <c r="O747" s="4">
        <v>51100</v>
      </c>
      <c r="P747" s="4">
        <v>0</v>
      </c>
      <c r="Q747" s="3">
        <v>42009</v>
      </c>
      <c r="R747" t="s">
        <v>65</v>
      </c>
      <c r="S747" t="s">
        <v>74</v>
      </c>
      <c r="T747" t="s">
        <v>89</v>
      </c>
      <c r="U747" t="s">
        <v>98</v>
      </c>
      <c r="V747" t="s">
        <v>99</v>
      </c>
      <c r="W747" t="s">
        <v>75</v>
      </c>
      <c r="X747">
        <v>0</v>
      </c>
      <c r="Y747">
        <v>4</v>
      </c>
      <c r="Z747" t="s">
        <v>48</v>
      </c>
      <c r="AA747">
        <v>1</v>
      </c>
      <c r="AB747">
        <v>0</v>
      </c>
      <c r="AC747" t="s">
        <v>68</v>
      </c>
      <c r="AD747" s="5">
        <v>77130</v>
      </c>
      <c r="AE747" s="4">
        <v>8570</v>
      </c>
      <c r="AF747" s="5">
        <v>17140</v>
      </c>
      <c r="AG747" s="4">
        <v>51420</v>
      </c>
      <c r="AH747" t="s">
        <v>81</v>
      </c>
      <c r="AI747" s="6" t="s">
        <v>116</v>
      </c>
      <c r="AJ747">
        <v>1995</v>
      </c>
      <c r="AK747" t="s">
        <v>68</v>
      </c>
      <c r="AL747" t="str">
        <f t="shared" si="33"/>
        <v>High</v>
      </c>
      <c r="AM747" t="str">
        <f t="shared" si="34"/>
        <v>Night</v>
      </c>
      <c r="AN747">
        <f t="shared" si="35"/>
        <v>2008</v>
      </c>
    </row>
    <row r="748" spans="1:40" x14ac:dyDescent="0.25">
      <c r="A748">
        <v>47</v>
      </c>
      <c r="B748">
        <v>37</v>
      </c>
      <c r="C748">
        <v>962591</v>
      </c>
      <c r="D748" s="3">
        <v>39523</v>
      </c>
      <c r="E748" t="s">
        <v>51</v>
      </c>
      <c r="F748" t="s">
        <v>38</v>
      </c>
      <c r="G748">
        <v>2000</v>
      </c>
      <c r="H748">
        <v>1241.97</v>
      </c>
      <c r="I748" s="4">
        <v>0</v>
      </c>
      <c r="J748">
        <v>430104</v>
      </c>
      <c r="K748" t="s">
        <v>185</v>
      </c>
      <c r="L748" t="s">
        <v>106</v>
      </c>
      <c r="M748" t="s">
        <v>92</v>
      </c>
      <c r="N748" t="s">
        <v>113</v>
      </c>
      <c r="O748" s="4">
        <v>75400</v>
      </c>
      <c r="P748" s="4">
        <v>0</v>
      </c>
      <c r="Q748" s="3">
        <v>42009</v>
      </c>
      <c r="R748" t="s">
        <v>110</v>
      </c>
      <c r="S748" t="s">
        <v>55</v>
      </c>
      <c r="T748" t="s">
        <v>56</v>
      </c>
      <c r="U748" t="s">
        <v>80</v>
      </c>
      <c r="V748" t="s">
        <v>67</v>
      </c>
      <c r="W748" t="s">
        <v>100</v>
      </c>
      <c r="X748">
        <v>18</v>
      </c>
      <c r="Y748">
        <v>1</v>
      </c>
      <c r="Z748" t="s">
        <v>68</v>
      </c>
      <c r="AA748">
        <v>1</v>
      </c>
      <c r="AB748">
        <v>0</v>
      </c>
      <c r="AC748" t="s">
        <v>68</v>
      </c>
      <c r="AD748" s="5">
        <v>6700</v>
      </c>
      <c r="AE748" s="4">
        <v>670</v>
      </c>
      <c r="AF748" s="5">
        <v>670</v>
      </c>
      <c r="AG748" s="4">
        <v>5360</v>
      </c>
      <c r="AH748" t="s">
        <v>136</v>
      </c>
      <c r="AI748" s="6" t="s">
        <v>137</v>
      </c>
      <c r="AJ748">
        <v>2011</v>
      </c>
      <c r="AK748" t="s">
        <v>68</v>
      </c>
      <c r="AL748" t="str">
        <f t="shared" si="33"/>
        <v>High</v>
      </c>
      <c r="AM748" t="str">
        <f t="shared" si="34"/>
        <v>Evening</v>
      </c>
      <c r="AN748">
        <f t="shared" si="35"/>
        <v>2008</v>
      </c>
    </row>
    <row r="749" spans="1:40" x14ac:dyDescent="0.25">
      <c r="A749">
        <v>271</v>
      </c>
      <c r="B749">
        <v>44</v>
      </c>
      <c r="C749">
        <v>247801</v>
      </c>
      <c r="D749" s="3">
        <v>39525</v>
      </c>
      <c r="E749" t="s">
        <v>37</v>
      </c>
      <c r="F749" t="s">
        <v>38</v>
      </c>
      <c r="G749">
        <v>500</v>
      </c>
      <c r="H749">
        <v>1340.71</v>
      </c>
      <c r="I749" s="4">
        <v>0</v>
      </c>
      <c r="J749">
        <v>600153</v>
      </c>
      <c r="K749" t="s">
        <v>184</v>
      </c>
      <c r="L749" t="s">
        <v>106</v>
      </c>
      <c r="M749" t="s">
        <v>83</v>
      </c>
      <c r="N749" t="s">
        <v>53</v>
      </c>
      <c r="O749" s="4">
        <v>0</v>
      </c>
      <c r="P749" s="4">
        <v>0</v>
      </c>
      <c r="Q749" s="3">
        <v>42049</v>
      </c>
      <c r="R749" t="s">
        <v>42</v>
      </c>
      <c r="S749" t="s">
        <v>66</v>
      </c>
      <c r="T749" t="s">
        <v>56</v>
      </c>
      <c r="U749" t="s">
        <v>98</v>
      </c>
      <c r="V749" t="s">
        <v>46</v>
      </c>
      <c r="W749" t="s">
        <v>58</v>
      </c>
      <c r="X749">
        <v>16</v>
      </c>
      <c r="Y749">
        <v>1</v>
      </c>
      <c r="Z749" t="s">
        <v>68</v>
      </c>
      <c r="AA749">
        <v>2</v>
      </c>
      <c r="AB749">
        <v>2</v>
      </c>
      <c r="AC749" t="s">
        <v>68</v>
      </c>
      <c r="AD749" s="5">
        <v>76230</v>
      </c>
      <c r="AE749" s="4">
        <v>6930</v>
      </c>
      <c r="AF749" s="5">
        <v>13860</v>
      </c>
      <c r="AG749" s="4">
        <v>55440</v>
      </c>
      <c r="AH749" t="s">
        <v>143</v>
      </c>
      <c r="AI749" s="6" t="s">
        <v>144</v>
      </c>
      <c r="AJ749">
        <v>1997</v>
      </c>
      <c r="AK749" t="s">
        <v>48</v>
      </c>
      <c r="AL749" t="str">
        <f t="shared" si="33"/>
        <v>Low</v>
      </c>
      <c r="AM749" t="str">
        <f t="shared" si="34"/>
        <v>Afternoon</v>
      </c>
      <c r="AN749">
        <f t="shared" si="35"/>
        <v>2008</v>
      </c>
    </row>
    <row r="750" spans="1:40" x14ac:dyDescent="0.25">
      <c r="A750">
        <v>140</v>
      </c>
      <c r="B750">
        <v>35</v>
      </c>
      <c r="C750">
        <v>155912</v>
      </c>
      <c r="D750" s="3">
        <v>39528</v>
      </c>
      <c r="E750" t="s">
        <v>37</v>
      </c>
      <c r="F750" t="s">
        <v>61</v>
      </c>
      <c r="G750">
        <v>1000</v>
      </c>
      <c r="H750">
        <v>1520.78</v>
      </c>
      <c r="I750" s="4">
        <v>0</v>
      </c>
      <c r="J750">
        <v>470538</v>
      </c>
      <c r="K750" t="s">
        <v>184</v>
      </c>
      <c r="L750" t="s">
        <v>106</v>
      </c>
      <c r="M750" t="s">
        <v>40</v>
      </c>
      <c r="N750" t="s">
        <v>97</v>
      </c>
      <c r="O750" s="4">
        <v>0</v>
      </c>
      <c r="P750" s="4">
        <v>-42900</v>
      </c>
      <c r="Q750" s="3">
        <v>42025</v>
      </c>
      <c r="R750" t="s">
        <v>110</v>
      </c>
      <c r="S750" t="s">
        <v>55</v>
      </c>
      <c r="T750" t="s">
        <v>142</v>
      </c>
      <c r="U750" t="s">
        <v>80</v>
      </c>
      <c r="V750" t="s">
        <v>46</v>
      </c>
      <c r="W750" t="s">
        <v>47</v>
      </c>
      <c r="X750">
        <v>5</v>
      </c>
      <c r="Y750">
        <v>1</v>
      </c>
      <c r="Z750" t="s">
        <v>55</v>
      </c>
      <c r="AA750">
        <v>0</v>
      </c>
      <c r="AB750">
        <v>2</v>
      </c>
      <c r="AC750" t="s">
        <v>48</v>
      </c>
      <c r="AD750" s="5">
        <v>2860</v>
      </c>
      <c r="AE750" s="4">
        <v>520</v>
      </c>
      <c r="AF750" s="5">
        <v>260</v>
      </c>
      <c r="AG750" s="4">
        <v>2080</v>
      </c>
      <c r="AH750" t="s">
        <v>76</v>
      </c>
      <c r="AI750" s="6" t="s">
        <v>77</v>
      </c>
      <c r="AJ750">
        <v>1997</v>
      </c>
      <c r="AK750" t="s">
        <v>48</v>
      </c>
      <c r="AL750" t="str">
        <f t="shared" si="33"/>
        <v>Medium</v>
      </c>
      <c r="AM750" t="str">
        <f t="shared" si="34"/>
        <v>Night</v>
      </c>
      <c r="AN750">
        <f t="shared" si="35"/>
        <v>2008</v>
      </c>
    </row>
    <row r="751" spans="1:40" x14ac:dyDescent="0.25">
      <c r="A751">
        <v>278</v>
      </c>
      <c r="B751">
        <v>47</v>
      </c>
      <c r="C751">
        <v>794951</v>
      </c>
      <c r="D751" s="3">
        <v>39559</v>
      </c>
      <c r="E751" t="s">
        <v>51</v>
      </c>
      <c r="F751" t="s">
        <v>78</v>
      </c>
      <c r="G751">
        <v>500</v>
      </c>
      <c r="H751">
        <v>1285.01</v>
      </c>
      <c r="I751" s="4">
        <v>0</v>
      </c>
      <c r="J751">
        <v>459630</v>
      </c>
      <c r="K751" t="s">
        <v>185</v>
      </c>
      <c r="L751" t="s">
        <v>101</v>
      </c>
      <c r="M751" t="s">
        <v>52</v>
      </c>
      <c r="N751" t="s">
        <v>113</v>
      </c>
      <c r="O751" s="4">
        <v>0</v>
      </c>
      <c r="P751" s="4">
        <v>-39800</v>
      </c>
      <c r="Q751" s="3">
        <v>42037</v>
      </c>
      <c r="R751" t="s">
        <v>42</v>
      </c>
      <c r="S751" t="s">
        <v>66</v>
      </c>
      <c r="T751" t="s">
        <v>44</v>
      </c>
      <c r="U751" t="s">
        <v>109</v>
      </c>
      <c r="V751" t="s">
        <v>57</v>
      </c>
      <c r="W751" t="s">
        <v>100</v>
      </c>
      <c r="X751">
        <v>21</v>
      </c>
      <c r="Y751">
        <v>1</v>
      </c>
      <c r="Z751" t="s">
        <v>68</v>
      </c>
      <c r="AA751">
        <v>2</v>
      </c>
      <c r="AB751">
        <v>2</v>
      </c>
      <c r="AC751" t="s">
        <v>48</v>
      </c>
      <c r="AD751" s="5">
        <v>58500</v>
      </c>
      <c r="AE751" s="4">
        <v>5850</v>
      </c>
      <c r="AF751" s="5">
        <v>5850</v>
      </c>
      <c r="AG751" s="4">
        <v>46800</v>
      </c>
      <c r="AH751" t="s">
        <v>94</v>
      </c>
      <c r="AI751" s="6" t="s">
        <v>95</v>
      </c>
      <c r="AJ751">
        <v>2010</v>
      </c>
      <c r="AK751" t="s">
        <v>68</v>
      </c>
      <c r="AL751" t="str">
        <f t="shared" si="33"/>
        <v>Low</v>
      </c>
      <c r="AM751" t="str">
        <f t="shared" si="34"/>
        <v>Evening</v>
      </c>
      <c r="AN751">
        <f t="shared" si="35"/>
        <v>2008</v>
      </c>
    </row>
    <row r="752" spans="1:40" x14ac:dyDescent="0.25">
      <c r="A752">
        <v>321</v>
      </c>
      <c r="B752">
        <v>44</v>
      </c>
      <c r="C752">
        <v>284143</v>
      </c>
      <c r="D752" s="3">
        <v>39561</v>
      </c>
      <c r="E752" t="s">
        <v>71</v>
      </c>
      <c r="F752" t="s">
        <v>78</v>
      </c>
      <c r="G752">
        <v>2000</v>
      </c>
      <c r="H752">
        <v>1344.56</v>
      </c>
      <c r="I752" s="4">
        <v>6000000</v>
      </c>
      <c r="J752">
        <v>443344</v>
      </c>
      <c r="K752" t="s">
        <v>185</v>
      </c>
      <c r="L752" t="s">
        <v>79</v>
      </c>
      <c r="M752" t="s">
        <v>52</v>
      </c>
      <c r="N752" t="s">
        <v>41</v>
      </c>
      <c r="O752" s="4">
        <v>0</v>
      </c>
      <c r="P752" s="4">
        <v>-39100</v>
      </c>
      <c r="Q752" s="3">
        <v>42047</v>
      </c>
      <c r="R752" t="s">
        <v>54</v>
      </c>
      <c r="S752" t="s">
        <v>55</v>
      </c>
      <c r="T752" t="s">
        <v>142</v>
      </c>
      <c r="U752" t="s">
        <v>45</v>
      </c>
      <c r="V752" t="s">
        <v>67</v>
      </c>
      <c r="W752" t="s">
        <v>103</v>
      </c>
      <c r="X752">
        <v>7</v>
      </c>
      <c r="Y752">
        <v>1</v>
      </c>
      <c r="Z752" t="s">
        <v>55</v>
      </c>
      <c r="AA752">
        <v>1</v>
      </c>
      <c r="AB752">
        <v>2</v>
      </c>
      <c r="AC752" t="s">
        <v>68</v>
      </c>
      <c r="AD752" s="5">
        <v>4680</v>
      </c>
      <c r="AE752" s="4">
        <v>520</v>
      </c>
      <c r="AF752" s="5">
        <v>0</v>
      </c>
      <c r="AG752" s="4">
        <v>4160</v>
      </c>
      <c r="AH752" t="s">
        <v>81</v>
      </c>
      <c r="AI752" s="6" t="s">
        <v>116</v>
      </c>
      <c r="AJ752">
        <v>1999</v>
      </c>
      <c r="AK752" t="s">
        <v>68</v>
      </c>
      <c r="AL752" t="str">
        <f t="shared" si="33"/>
        <v>High</v>
      </c>
      <c r="AM752" t="str">
        <f t="shared" si="34"/>
        <v>Morning</v>
      </c>
      <c r="AN752">
        <f t="shared" si="35"/>
        <v>2008</v>
      </c>
    </row>
    <row r="753" spans="1:40" x14ac:dyDescent="0.25">
      <c r="A753">
        <v>77</v>
      </c>
      <c r="B753">
        <v>26</v>
      </c>
      <c r="C753">
        <v>357394</v>
      </c>
      <c r="D753" s="3">
        <v>39577</v>
      </c>
      <c r="E753" t="s">
        <v>71</v>
      </c>
      <c r="F753" t="s">
        <v>38</v>
      </c>
      <c r="G753">
        <v>2000</v>
      </c>
      <c r="H753">
        <v>785.82</v>
      </c>
      <c r="I753" s="4">
        <v>0</v>
      </c>
      <c r="J753">
        <v>620207</v>
      </c>
      <c r="K753" t="s">
        <v>185</v>
      </c>
      <c r="L753" t="s">
        <v>123</v>
      </c>
      <c r="M753" t="s">
        <v>102</v>
      </c>
      <c r="N753" t="s">
        <v>53</v>
      </c>
      <c r="O753" s="4">
        <v>49700</v>
      </c>
      <c r="P753" s="4">
        <v>0</v>
      </c>
      <c r="Q753" s="3">
        <v>42011</v>
      </c>
      <c r="R753" t="s">
        <v>65</v>
      </c>
      <c r="S753" t="s">
        <v>66</v>
      </c>
      <c r="T753" t="s">
        <v>44</v>
      </c>
      <c r="U753" t="s">
        <v>45</v>
      </c>
      <c r="V753" t="s">
        <v>67</v>
      </c>
      <c r="W753" t="s">
        <v>100</v>
      </c>
      <c r="X753">
        <v>12</v>
      </c>
      <c r="Y753">
        <v>3</v>
      </c>
      <c r="Z753" t="s">
        <v>48</v>
      </c>
      <c r="AA753">
        <v>2</v>
      </c>
      <c r="AB753">
        <v>0</v>
      </c>
      <c r="AC753" t="s">
        <v>55</v>
      </c>
      <c r="AD753" s="5">
        <v>69080</v>
      </c>
      <c r="AE753" s="4">
        <v>12560</v>
      </c>
      <c r="AF753" s="5">
        <v>6280</v>
      </c>
      <c r="AG753" s="4">
        <v>50240</v>
      </c>
      <c r="AH753" t="s">
        <v>90</v>
      </c>
      <c r="AI753" s="6" t="s">
        <v>91</v>
      </c>
      <c r="AJ753">
        <v>2009</v>
      </c>
      <c r="AK753" t="s">
        <v>48</v>
      </c>
      <c r="AL753" t="str">
        <f t="shared" si="33"/>
        <v>High</v>
      </c>
      <c r="AM753" t="str">
        <f t="shared" si="34"/>
        <v>Afternoon</v>
      </c>
      <c r="AN753">
        <f t="shared" si="35"/>
        <v>2008</v>
      </c>
    </row>
    <row r="754" spans="1:40" x14ac:dyDescent="0.25">
      <c r="A754">
        <v>48</v>
      </c>
      <c r="B754">
        <v>35</v>
      </c>
      <c r="C754">
        <v>890026</v>
      </c>
      <c r="D754" s="3">
        <v>39584</v>
      </c>
      <c r="E754" t="s">
        <v>71</v>
      </c>
      <c r="F754" t="s">
        <v>61</v>
      </c>
      <c r="G754">
        <v>500</v>
      </c>
      <c r="H754">
        <v>1090.03</v>
      </c>
      <c r="I754" s="4">
        <v>0</v>
      </c>
      <c r="J754">
        <v>430232</v>
      </c>
      <c r="K754" t="s">
        <v>184</v>
      </c>
      <c r="L754" t="s">
        <v>123</v>
      </c>
      <c r="M754" t="s">
        <v>102</v>
      </c>
      <c r="N754" t="s">
        <v>73</v>
      </c>
      <c r="O754" s="4">
        <v>0</v>
      </c>
      <c r="P754" s="4">
        <v>-51000</v>
      </c>
      <c r="Q754" s="3">
        <v>42034</v>
      </c>
      <c r="R754" t="s">
        <v>42</v>
      </c>
      <c r="S754" t="s">
        <v>66</v>
      </c>
      <c r="T754" t="s">
        <v>44</v>
      </c>
      <c r="U754" t="s">
        <v>109</v>
      </c>
      <c r="V754" t="s">
        <v>93</v>
      </c>
      <c r="W754" t="s">
        <v>75</v>
      </c>
      <c r="X754">
        <v>1</v>
      </c>
      <c r="Y754">
        <v>1</v>
      </c>
      <c r="Z754" t="s">
        <v>48</v>
      </c>
      <c r="AA754">
        <v>0</v>
      </c>
      <c r="AB754">
        <v>2</v>
      </c>
      <c r="AC754" t="s">
        <v>68</v>
      </c>
      <c r="AD754" s="5">
        <v>48400</v>
      </c>
      <c r="AE754" s="4">
        <v>9680</v>
      </c>
      <c r="AF754" s="5">
        <v>4840</v>
      </c>
      <c r="AG754" s="4">
        <v>33880</v>
      </c>
      <c r="AH754" t="s">
        <v>49</v>
      </c>
      <c r="AI754" s="6" t="s">
        <v>50</v>
      </c>
      <c r="AJ754">
        <v>2005</v>
      </c>
      <c r="AK754" t="s">
        <v>68</v>
      </c>
      <c r="AL754" t="str">
        <f t="shared" si="33"/>
        <v>Low</v>
      </c>
      <c r="AM754" t="str">
        <f t="shared" si="34"/>
        <v>Night</v>
      </c>
      <c r="AN754">
        <f t="shared" si="35"/>
        <v>2008</v>
      </c>
    </row>
    <row r="755" spans="1:40" x14ac:dyDescent="0.25">
      <c r="A755">
        <v>284</v>
      </c>
      <c r="B755">
        <v>48</v>
      </c>
      <c r="C755">
        <v>724752</v>
      </c>
      <c r="D755" s="3">
        <v>39584</v>
      </c>
      <c r="E755" t="s">
        <v>71</v>
      </c>
      <c r="F755" t="s">
        <v>78</v>
      </c>
      <c r="G755">
        <v>500</v>
      </c>
      <c r="H755">
        <v>958.3</v>
      </c>
      <c r="I755" s="4">
        <v>0</v>
      </c>
      <c r="J755">
        <v>464646</v>
      </c>
      <c r="K755" t="s">
        <v>184</v>
      </c>
      <c r="L755" t="s">
        <v>62</v>
      </c>
      <c r="M755" t="s">
        <v>52</v>
      </c>
      <c r="N755" t="s">
        <v>41</v>
      </c>
      <c r="O755" s="4">
        <v>47900</v>
      </c>
      <c r="P755" s="4">
        <v>0</v>
      </c>
      <c r="Q755" s="3">
        <v>42026</v>
      </c>
      <c r="R755" t="s">
        <v>65</v>
      </c>
      <c r="S755" t="s">
        <v>43</v>
      </c>
      <c r="T755" t="s">
        <v>44</v>
      </c>
      <c r="U755" t="s">
        <v>84</v>
      </c>
      <c r="V755" t="s">
        <v>67</v>
      </c>
      <c r="W755" t="s">
        <v>47</v>
      </c>
      <c r="X755">
        <v>19</v>
      </c>
      <c r="Y755">
        <v>3</v>
      </c>
      <c r="Z755" t="s">
        <v>55</v>
      </c>
      <c r="AA755">
        <v>0</v>
      </c>
      <c r="AB755">
        <v>0</v>
      </c>
      <c r="AC755" t="s">
        <v>55</v>
      </c>
      <c r="AD755" s="5">
        <v>46860</v>
      </c>
      <c r="AE755" s="4">
        <v>8520</v>
      </c>
      <c r="AF755" s="5">
        <v>8520</v>
      </c>
      <c r="AG755" s="4">
        <v>29820</v>
      </c>
      <c r="AH755" t="s">
        <v>143</v>
      </c>
      <c r="AI755" s="6" t="s">
        <v>144</v>
      </c>
      <c r="AJ755">
        <v>1998</v>
      </c>
      <c r="AK755" t="s">
        <v>68</v>
      </c>
      <c r="AL755" t="str">
        <f t="shared" si="33"/>
        <v>Low</v>
      </c>
      <c r="AM755" t="str">
        <f t="shared" si="34"/>
        <v>Evening</v>
      </c>
      <c r="AN755">
        <f t="shared" si="35"/>
        <v>2008</v>
      </c>
    </row>
    <row r="756" spans="1:40" x14ac:dyDescent="0.25">
      <c r="A756">
        <v>10</v>
      </c>
      <c r="B756">
        <v>26</v>
      </c>
      <c r="C756">
        <v>582973</v>
      </c>
      <c r="D756" s="3">
        <v>39610</v>
      </c>
      <c r="E756" t="s">
        <v>51</v>
      </c>
      <c r="F756" t="s">
        <v>61</v>
      </c>
      <c r="G756">
        <v>2000</v>
      </c>
      <c r="H756">
        <v>765.64</v>
      </c>
      <c r="I756" s="4">
        <v>0</v>
      </c>
      <c r="J756">
        <v>466191</v>
      </c>
      <c r="K756" t="s">
        <v>185</v>
      </c>
      <c r="L756" t="s">
        <v>39</v>
      </c>
      <c r="M756" t="s">
        <v>63</v>
      </c>
      <c r="N756" t="s">
        <v>113</v>
      </c>
      <c r="O756" s="4">
        <v>0</v>
      </c>
      <c r="P756" s="4">
        <v>-22200</v>
      </c>
      <c r="Q756" s="3">
        <v>42051</v>
      </c>
      <c r="R756" t="s">
        <v>65</v>
      </c>
      <c r="S756" t="s">
        <v>74</v>
      </c>
      <c r="T756" t="s">
        <v>44</v>
      </c>
      <c r="U756" t="s">
        <v>109</v>
      </c>
      <c r="V756" t="s">
        <v>46</v>
      </c>
      <c r="W756" t="s">
        <v>120</v>
      </c>
      <c r="X756">
        <v>3</v>
      </c>
      <c r="Y756">
        <v>3</v>
      </c>
      <c r="Z756" t="s">
        <v>55</v>
      </c>
      <c r="AA756">
        <v>0</v>
      </c>
      <c r="AB756">
        <v>3</v>
      </c>
      <c r="AC756" t="s">
        <v>55</v>
      </c>
      <c r="AD756" s="5">
        <v>31350</v>
      </c>
      <c r="AE756" s="4">
        <v>2850</v>
      </c>
      <c r="AF756" s="5">
        <v>5700</v>
      </c>
      <c r="AG756" s="4">
        <v>22800</v>
      </c>
      <c r="AH756" t="s">
        <v>140</v>
      </c>
      <c r="AI756" s="6" t="s">
        <v>147</v>
      </c>
      <c r="AJ756">
        <v>2001</v>
      </c>
      <c r="AK756" t="s">
        <v>48</v>
      </c>
      <c r="AL756" t="str">
        <f t="shared" si="33"/>
        <v>High</v>
      </c>
      <c r="AM756" t="str">
        <f t="shared" si="34"/>
        <v>Night</v>
      </c>
      <c r="AN756">
        <f t="shared" si="35"/>
        <v>2008</v>
      </c>
    </row>
    <row r="757" spans="1:40" x14ac:dyDescent="0.25">
      <c r="A757">
        <v>222</v>
      </c>
      <c r="B757">
        <v>38</v>
      </c>
      <c r="C757">
        <v>698470</v>
      </c>
      <c r="D757" s="3">
        <v>39616</v>
      </c>
      <c r="E757" t="s">
        <v>51</v>
      </c>
      <c r="F757" t="s">
        <v>61</v>
      </c>
      <c r="G757">
        <v>2000</v>
      </c>
      <c r="H757">
        <v>1157.97</v>
      </c>
      <c r="I757" s="4">
        <v>0</v>
      </c>
      <c r="J757">
        <v>433853</v>
      </c>
      <c r="K757" t="s">
        <v>185</v>
      </c>
      <c r="L757" t="s">
        <v>39</v>
      </c>
      <c r="M757" t="s">
        <v>52</v>
      </c>
      <c r="N757" t="s">
        <v>113</v>
      </c>
      <c r="O757" s="4">
        <v>0</v>
      </c>
      <c r="P757" s="4">
        <v>-64500</v>
      </c>
      <c r="Q757" s="3">
        <v>42057</v>
      </c>
      <c r="R757" t="s">
        <v>42</v>
      </c>
      <c r="S757" t="s">
        <v>74</v>
      </c>
      <c r="T757" t="s">
        <v>89</v>
      </c>
      <c r="U757" t="s">
        <v>45</v>
      </c>
      <c r="V757" t="s">
        <v>67</v>
      </c>
      <c r="W757" t="s">
        <v>100</v>
      </c>
      <c r="X757">
        <v>20</v>
      </c>
      <c r="Y757">
        <v>1</v>
      </c>
      <c r="Z757" t="s">
        <v>55</v>
      </c>
      <c r="AA757">
        <v>2</v>
      </c>
      <c r="AB757">
        <v>2</v>
      </c>
      <c r="AC757" t="s">
        <v>48</v>
      </c>
      <c r="AD757" s="5">
        <v>60480</v>
      </c>
      <c r="AE757" s="4">
        <v>6720</v>
      </c>
      <c r="AF757" s="5">
        <v>6720</v>
      </c>
      <c r="AG757" s="4">
        <v>47040</v>
      </c>
      <c r="AH757" t="s">
        <v>81</v>
      </c>
      <c r="AI757" s="6" t="s">
        <v>121</v>
      </c>
      <c r="AJ757">
        <v>2001</v>
      </c>
      <c r="AK757" t="s">
        <v>68</v>
      </c>
      <c r="AL757" t="str">
        <f t="shared" si="33"/>
        <v>High</v>
      </c>
      <c r="AM757" t="str">
        <f t="shared" si="34"/>
        <v>Evening</v>
      </c>
      <c r="AN757">
        <f t="shared" si="35"/>
        <v>2008</v>
      </c>
    </row>
    <row r="758" spans="1:40" x14ac:dyDescent="0.25">
      <c r="A758">
        <v>166</v>
      </c>
      <c r="B758">
        <v>37</v>
      </c>
      <c r="C758">
        <v>666333</v>
      </c>
      <c r="D758" s="3">
        <v>39618</v>
      </c>
      <c r="E758" t="s">
        <v>71</v>
      </c>
      <c r="F758" t="s">
        <v>61</v>
      </c>
      <c r="G758">
        <v>2000</v>
      </c>
      <c r="H758">
        <v>1337.28</v>
      </c>
      <c r="I758" s="4">
        <v>8000000</v>
      </c>
      <c r="J758">
        <v>610393</v>
      </c>
      <c r="K758" t="s">
        <v>185</v>
      </c>
      <c r="L758" t="s">
        <v>123</v>
      </c>
      <c r="M758" t="s">
        <v>40</v>
      </c>
      <c r="N758" t="s">
        <v>41</v>
      </c>
      <c r="O758" s="4">
        <v>27500</v>
      </c>
      <c r="P758" s="4">
        <v>0</v>
      </c>
      <c r="Q758" s="3">
        <v>42063</v>
      </c>
      <c r="R758" t="s">
        <v>65</v>
      </c>
      <c r="S758" t="s">
        <v>43</v>
      </c>
      <c r="T758" t="s">
        <v>44</v>
      </c>
      <c r="U758" t="s">
        <v>45</v>
      </c>
      <c r="V758" t="s">
        <v>93</v>
      </c>
      <c r="W758" t="s">
        <v>58</v>
      </c>
      <c r="X758">
        <v>10</v>
      </c>
      <c r="Y758">
        <v>3</v>
      </c>
      <c r="Z758" t="s">
        <v>68</v>
      </c>
      <c r="AA758">
        <v>2</v>
      </c>
      <c r="AB758">
        <v>2</v>
      </c>
      <c r="AC758" t="s">
        <v>55</v>
      </c>
      <c r="AD758" s="5">
        <v>67140</v>
      </c>
      <c r="AE758" s="4">
        <v>7460</v>
      </c>
      <c r="AF758" s="5">
        <v>7460</v>
      </c>
      <c r="AG758" s="4">
        <v>52220</v>
      </c>
      <c r="AH758" t="s">
        <v>104</v>
      </c>
      <c r="AI758" s="6" t="s">
        <v>105</v>
      </c>
      <c r="AJ758">
        <v>2006</v>
      </c>
      <c r="AK758" t="s">
        <v>48</v>
      </c>
      <c r="AL758" t="str">
        <f t="shared" si="33"/>
        <v>High</v>
      </c>
      <c r="AM758" t="str">
        <f t="shared" si="34"/>
        <v>Morning</v>
      </c>
      <c r="AN758">
        <f t="shared" si="35"/>
        <v>2008</v>
      </c>
    </row>
    <row r="759" spans="1:40" x14ac:dyDescent="0.25">
      <c r="A759">
        <v>344</v>
      </c>
      <c r="B759">
        <v>51</v>
      </c>
      <c r="C759">
        <v>437442</v>
      </c>
      <c r="D759" s="3">
        <v>39626</v>
      </c>
      <c r="E759" t="s">
        <v>71</v>
      </c>
      <c r="F759" t="s">
        <v>61</v>
      </c>
      <c r="G759">
        <v>1000</v>
      </c>
      <c r="H759">
        <v>959.83</v>
      </c>
      <c r="I759" s="4">
        <v>0</v>
      </c>
      <c r="J759">
        <v>435809</v>
      </c>
      <c r="K759" t="s">
        <v>184</v>
      </c>
      <c r="L759" t="s">
        <v>101</v>
      </c>
      <c r="M759" t="s">
        <v>63</v>
      </c>
      <c r="N759" t="s">
        <v>113</v>
      </c>
      <c r="O759" s="4">
        <v>0</v>
      </c>
      <c r="P759" s="4">
        <v>-38700</v>
      </c>
      <c r="Q759" s="3">
        <v>42037</v>
      </c>
      <c r="R759" t="s">
        <v>65</v>
      </c>
      <c r="S759" t="s">
        <v>43</v>
      </c>
      <c r="T759" t="s">
        <v>44</v>
      </c>
      <c r="U759" t="s">
        <v>84</v>
      </c>
      <c r="V759" t="s">
        <v>67</v>
      </c>
      <c r="W759" t="s">
        <v>103</v>
      </c>
      <c r="X759">
        <v>18</v>
      </c>
      <c r="Y759">
        <v>3</v>
      </c>
      <c r="Z759" t="s">
        <v>55</v>
      </c>
      <c r="AA759">
        <v>2</v>
      </c>
      <c r="AB759">
        <v>2</v>
      </c>
      <c r="AC759" t="s">
        <v>48</v>
      </c>
      <c r="AD759" s="5">
        <v>75400</v>
      </c>
      <c r="AE759" s="4">
        <v>17400</v>
      </c>
      <c r="AF759" s="5">
        <v>11600</v>
      </c>
      <c r="AG759" s="4">
        <v>46400</v>
      </c>
      <c r="AH759" t="s">
        <v>132</v>
      </c>
      <c r="AI759" s="6" t="s">
        <v>148</v>
      </c>
      <c r="AJ759">
        <v>2006</v>
      </c>
      <c r="AK759" t="s">
        <v>48</v>
      </c>
      <c r="AL759" t="str">
        <f t="shared" si="33"/>
        <v>Medium</v>
      </c>
      <c r="AM759" t="str">
        <f t="shared" si="34"/>
        <v>Evening</v>
      </c>
      <c r="AN759">
        <f t="shared" si="35"/>
        <v>2008</v>
      </c>
    </row>
    <row r="760" spans="1:40" x14ac:dyDescent="0.25">
      <c r="A760">
        <v>299</v>
      </c>
      <c r="B760">
        <v>42</v>
      </c>
      <c r="C760">
        <v>337677</v>
      </c>
      <c r="D760" s="3">
        <v>39649</v>
      </c>
      <c r="E760" t="s">
        <v>37</v>
      </c>
      <c r="F760" t="s">
        <v>61</v>
      </c>
      <c r="G760">
        <v>2000</v>
      </c>
      <c r="H760">
        <v>1437.33</v>
      </c>
      <c r="I760" s="4">
        <v>0</v>
      </c>
      <c r="J760">
        <v>450339</v>
      </c>
      <c r="K760" t="s">
        <v>184</v>
      </c>
      <c r="L760" t="s">
        <v>79</v>
      </c>
      <c r="M760" t="s">
        <v>40</v>
      </c>
      <c r="N760" t="s">
        <v>97</v>
      </c>
      <c r="O760" s="4">
        <v>25000</v>
      </c>
      <c r="P760" s="4">
        <v>0</v>
      </c>
      <c r="Q760" s="3">
        <v>42059</v>
      </c>
      <c r="R760" t="s">
        <v>42</v>
      </c>
      <c r="S760" t="s">
        <v>66</v>
      </c>
      <c r="T760" t="s">
        <v>56</v>
      </c>
      <c r="U760" t="s">
        <v>98</v>
      </c>
      <c r="V760" t="s">
        <v>46</v>
      </c>
      <c r="W760" t="s">
        <v>47</v>
      </c>
      <c r="X760">
        <v>13</v>
      </c>
      <c r="Y760">
        <v>1</v>
      </c>
      <c r="Z760" t="s">
        <v>48</v>
      </c>
      <c r="AA760">
        <v>1</v>
      </c>
      <c r="AB760">
        <v>3</v>
      </c>
      <c r="AC760" t="s">
        <v>68</v>
      </c>
      <c r="AD760" s="5">
        <v>70400</v>
      </c>
      <c r="AE760" s="4">
        <v>12800</v>
      </c>
      <c r="AF760" s="5">
        <v>12800</v>
      </c>
      <c r="AG760" s="4">
        <v>44800</v>
      </c>
      <c r="AH760" t="s">
        <v>132</v>
      </c>
      <c r="AI760" s="6" t="s">
        <v>133</v>
      </c>
      <c r="AJ760">
        <v>2000</v>
      </c>
      <c r="AK760" t="s">
        <v>68</v>
      </c>
      <c r="AL760" t="str">
        <f t="shared" si="33"/>
        <v>High</v>
      </c>
      <c r="AM760" t="str">
        <f t="shared" si="34"/>
        <v>Afternoon</v>
      </c>
      <c r="AN760">
        <f t="shared" si="35"/>
        <v>2008</v>
      </c>
    </row>
    <row r="761" spans="1:40" x14ac:dyDescent="0.25">
      <c r="A761">
        <v>290</v>
      </c>
      <c r="B761">
        <v>47</v>
      </c>
      <c r="C761">
        <v>885789</v>
      </c>
      <c r="D761" s="3">
        <v>39650</v>
      </c>
      <c r="E761" t="s">
        <v>51</v>
      </c>
      <c r="F761" t="s">
        <v>38</v>
      </c>
      <c r="G761">
        <v>1000</v>
      </c>
      <c r="H761">
        <v>1393.34</v>
      </c>
      <c r="I761" s="4">
        <v>0</v>
      </c>
      <c r="J761">
        <v>472922</v>
      </c>
      <c r="K761" t="s">
        <v>185</v>
      </c>
      <c r="L761" t="s">
        <v>106</v>
      </c>
      <c r="M761" t="s">
        <v>102</v>
      </c>
      <c r="N761" t="s">
        <v>53</v>
      </c>
      <c r="O761" s="4">
        <v>0</v>
      </c>
      <c r="P761" s="4">
        <v>-61400</v>
      </c>
      <c r="Q761" s="3">
        <v>42019</v>
      </c>
      <c r="R761" t="s">
        <v>65</v>
      </c>
      <c r="S761" t="s">
        <v>43</v>
      </c>
      <c r="T761" t="s">
        <v>56</v>
      </c>
      <c r="U761" t="s">
        <v>109</v>
      </c>
      <c r="V761" t="s">
        <v>93</v>
      </c>
      <c r="W761" t="s">
        <v>103</v>
      </c>
      <c r="X761">
        <v>20</v>
      </c>
      <c r="Y761">
        <v>3</v>
      </c>
      <c r="Z761" t="s">
        <v>48</v>
      </c>
      <c r="AA761">
        <v>1</v>
      </c>
      <c r="AB761">
        <v>3</v>
      </c>
      <c r="AC761" t="s">
        <v>48</v>
      </c>
      <c r="AD761" s="5">
        <v>56160</v>
      </c>
      <c r="AE761" s="4">
        <v>6240</v>
      </c>
      <c r="AF761" s="5">
        <v>12480</v>
      </c>
      <c r="AG761" s="4">
        <v>37440</v>
      </c>
      <c r="AH761" t="s">
        <v>90</v>
      </c>
      <c r="AI761" s="6" t="s">
        <v>91</v>
      </c>
      <c r="AJ761">
        <v>2002</v>
      </c>
      <c r="AK761" t="s">
        <v>68</v>
      </c>
      <c r="AL761" t="str">
        <f t="shared" si="33"/>
        <v>Medium</v>
      </c>
      <c r="AM761" t="str">
        <f t="shared" si="34"/>
        <v>Evening</v>
      </c>
      <c r="AN761">
        <f t="shared" si="35"/>
        <v>2008</v>
      </c>
    </row>
    <row r="762" spans="1:40" x14ac:dyDescent="0.25">
      <c r="A762">
        <v>186</v>
      </c>
      <c r="B762">
        <v>38</v>
      </c>
      <c r="C762">
        <v>250833</v>
      </c>
      <c r="D762" s="3">
        <v>39657</v>
      </c>
      <c r="E762" t="s">
        <v>51</v>
      </c>
      <c r="F762" t="s">
        <v>38</v>
      </c>
      <c r="G762">
        <v>2000</v>
      </c>
      <c r="H762">
        <v>1347.31</v>
      </c>
      <c r="I762" s="4">
        <v>0</v>
      </c>
      <c r="J762">
        <v>436467</v>
      </c>
      <c r="K762" t="s">
        <v>184</v>
      </c>
      <c r="L762" t="s">
        <v>123</v>
      </c>
      <c r="M762" t="s">
        <v>108</v>
      </c>
      <c r="N762" t="s">
        <v>73</v>
      </c>
      <c r="O762" s="4">
        <v>80900</v>
      </c>
      <c r="P762" s="4">
        <v>-111100</v>
      </c>
      <c r="Q762" s="3">
        <v>42037</v>
      </c>
      <c r="R762" t="s">
        <v>65</v>
      </c>
      <c r="S762" t="s">
        <v>66</v>
      </c>
      <c r="T762" t="s">
        <v>56</v>
      </c>
      <c r="U762" t="s">
        <v>109</v>
      </c>
      <c r="V762" t="s">
        <v>67</v>
      </c>
      <c r="W762" t="s">
        <v>86</v>
      </c>
      <c r="X762">
        <v>1</v>
      </c>
      <c r="Y762">
        <v>3</v>
      </c>
      <c r="Z762" t="s">
        <v>68</v>
      </c>
      <c r="AA762">
        <v>2</v>
      </c>
      <c r="AB762">
        <v>3</v>
      </c>
      <c r="AC762" t="s">
        <v>55</v>
      </c>
      <c r="AD762" s="5">
        <v>73800</v>
      </c>
      <c r="AE762" s="4">
        <v>12300</v>
      </c>
      <c r="AF762" s="5">
        <v>12300</v>
      </c>
      <c r="AG762" s="4">
        <v>49200</v>
      </c>
      <c r="AH762" t="s">
        <v>90</v>
      </c>
      <c r="AI762" s="6" t="s">
        <v>107</v>
      </c>
      <c r="AJ762">
        <v>1995</v>
      </c>
      <c r="AK762" t="s">
        <v>68</v>
      </c>
      <c r="AL762" t="str">
        <f t="shared" si="33"/>
        <v>High</v>
      </c>
      <c r="AM762" t="str">
        <f t="shared" si="34"/>
        <v>Night</v>
      </c>
      <c r="AN762">
        <f t="shared" si="35"/>
        <v>2008</v>
      </c>
    </row>
    <row r="763" spans="1:40" x14ac:dyDescent="0.25">
      <c r="A763">
        <v>85</v>
      </c>
      <c r="B763">
        <v>25</v>
      </c>
      <c r="C763">
        <v>159768</v>
      </c>
      <c r="D763" s="3">
        <v>39694</v>
      </c>
      <c r="E763" t="s">
        <v>51</v>
      </c>
      <c r="F763" t="s">
        <v>38</v>
      </c>
      <c r="G763">
        <v>500</v>
      </c>
      <c r="H763">
        <v>1259.02</v>
      </c>
      <c r="I763" s="4">
        <v>0</v>
      </c>
      <c r="J763">
        <v>439534</v>
      </c>
      <c r="K763" t="s">
        <v>184</v>
      </c>
      <c r="L763" t="s">
        <v>123</v>
      </c>
      <c r="M763" t="s">
        <v>83</v>
      </c>
      <c r="N763" t="s">
        <v>73</v>
      </c>
      <c r="O763" s="4">
        <v>67000</v>
      </c>
      <c r="P763" s="4">
        <v>-53600</v>
      </c>
      <c r="Q763" s="3">
        <v>42051</v>
      </c>
      <c r="R763" t="s">
        <v>110</v>
      </c>
      <c r="S763" t="s">
        <v>55</v>
      </c>
      <c r="T763" t="s">
        <v>142</v>
      </c>
      <c r="U763" t="s">
        <v>80</v>
      </c>
      <c r="V763" t="s">
        <v>46</v>
      </c>
      <c r="W763" t="s">
        <v>103</v>
      </c>
      <c r="X763">
        <v>8</v>
      </c>
      <c r="Y763">
        <v>1</v>
      </c>
      <c r="Z763" t="s">
        <v>68</v>
      </c>
      <c r="AA763">
        <v>2</v>
      </c>
      <c r="AB763">
        <v>2</v>
      </c>
      <c r="AC763" t="s">
        <v>55</v>
      </c>
      <c r="AD763" s="5">
        <v>5640</v>
      </c>
      <c r="AE763" s="4">
        <v>940</v>
      </c>
      <c r="AF763" s="5">
        <v>940</v>
      </c>
      <c r="AG763" s="4">
        <v>3760</v>
      </c>
      <c r="AH763" t="s">
        <v>87</v>
      </c>
      <c r="AI763" s="6" t="s">
        <v>153</v>
      </c>
      <c r="AJ763">
        <v>2005</v>
      </c>
      <c r="AK763" t="s">
        <v>68</v>
      </c>
      <c r="AL763" t="str">
        <f t="shared" si="33"/>
        <v>Low</v>
      </c>
      <c r="AM763" t="str">
        <f t="shared" si="34"/>
        <v>Morning</v>
      </c>
      <c r="AN763">
        <f t="shared" si="35"/>
        <v>2008</v>
      </c>
    </row>
    <row r="764" spans="1:40" x14ac:dyDescent="0.25">
      <c r="A764">
        <v>37</v>
      </c>
      <c r="B764">
        <v>31</v>
      </c>
      <c r="C764">
        <v>230223</v>
      </c>
      <c r="D764" s="3">
        <v>39697</v>
      </c>
      <c r="E764" t="s">
        <v>71</v>
      </c>
      <c r="F764" t="s">
        <v>78</v>
      </c>
      <c r="G764">
        <v>500</v>
      </c>
      <c r="H764">
        <v>1969.63</v>
      </c>
      <c r="I764" s="4">
        <v>0</v>
      </c>
      <c r="J764">
        <v>615218</v>
      </c>
      <c r="K764" t="s">
        <v>184</v>
      </c>
      <c r="L764" t="s">
        <v>39</v>
      </c>
      <c r="M764" t="s">
        <v>63</v>
      </c>
      <c r="N764" t="s">
        <v>64</v>
      </c>
      <c r="O764" s="4">
        <v>0</v>
      </c>
      <c r="P764" s="4">
        <v>0</v>
      </c>
      <c r="Q764" s="3">
        <v>42048</v>
      </c>
      <c r="R764" t="s">
        <v>65</v>
      </c>
      <c r="S764" t="s">
        <v>43</v>
      </c>
      <c r="T764" t="s">
        <v>89</v>
      </c>
      <c r="U764" t="s">
        <v>84</v>
      </c>
      <c r="V764" t="s">
        <v>93</v>
      </c>
      <c r="W764" t="s">
        <v>103</v>
      </c>
      <c r="X764">
        <v>21</v>
      </c>
      <c r="Y764">
        <v>3</v>
      </c>
      <c r="Z764" t="s">
        <v>68</v>
      </c>
      <c r="AA764">
        <v>1</v>
      </c>
      <c r="AB764">
        <v>1</v>
      </c>
      <c r="AC764" t="s">
        <v>48</v>
      </c>
      <c r="AD764" s="5">
        <v>76450</v>
      </c>
      <c r="AE764" s="4">
        <v>6950</v>
      </c>
      <c r="AF764" s="5">
        <v>13900</v>
      </c>
      <c r="AG764" s="4">
        <v>55600</v>
      </c>
      <c r="AH764" t="s">
        <v>69</v>
      </c>
      <c r="AI764" s="6" t="s">
        <v>70</v>
      </c>
      <c r="AJ764">
        <v>1995</v>
      </c>
      <c r="AK764" t="s">
        <v>68</v>
      </c>
      <c r="AL764" t="str">
        <f t="shared" si="33"/>
        <v>Low</v>
      </c>
      <c r="AM764" t="str">
        <f t="shared" si="34"/>
        <v>Evening</v>
      </c>
      <c r="AN764">
        <f t="shared" si="35"/>
        <v>2008</v>
      </c>
    </row>
    <row r="765" spans="1:40" x14ac:dyDescent="0.25">
      <c r="A765">
        <v>215</v>
      </c>
      <c r="B765">
        <v>42</v>
      </c>
      <c r="C765">
        <v>519312</v>
      </c>
      <c r="D765" s="3">
        <v>39749</v>
      </c>
      <c r="E765" t="s">
        <v>37</v>
      </c>
      <c r="F765" t="s">
        <v>78</v>
      </c>
      <c r="G765">
        <v>500</v>
      </c>
      <c r="H765">
        <v>1848.81</v>
      </c>
      <c r="I765" s="4">
        <v>0</v>
      </c>
      <c r="J765">
        <v>435489</v>
      </c>
      <c r="K765" t="s">
        <v>185</v>
      </c>
      <c r="L765" t="s">
        <v>123</v>
      </c>
      <c r="M765" t="s">
        <v>115</v>
      </c>
      <c r="N765" t="s">
        <v>64</v>
      </c>
      <c r="O765" s="4">
        <v>0</v>
      </c>
      <c r="P765" s="4">
        <v>-49000</v>
      </c>
      <c r="Q765" s="3">
        <v>42041</v>
      </c>
      <c r="R765" t="s">
        <v>65</v>
      </c>
      <c r="S765" t="s">
        <v>74</v>
      </c>
      <c r="T765" t="s">
        <v>44</v>
      </c>
      <c r="U765" t="s">
        <v>84</v>
      </c>
      <c r="V765" t="s">
        <v>93</v>
      </c>
      <c r="W765" t="s">
        <v>103</v>
      </c>
      <c r="X765">
        <v>20</v>
      </c>
      <c r="Y765">
        <v>3</v>
      </c>
      <c r="Z765" t="s">
        <v>48</v>
      </c>
      <c r="AA765">
        <v>2</v>
      </c>
      <c r="AB765">
        <v>2</v>
      </c>
      <c r="AC765" t="s">
        <v>48</v>
      </c>
      <c r="AD765" s="5">
        <v>68520</v>
      </c>
      <c r="AE765" s="4">
        <v>11420</v>
      </c>
      <c r="AF765" s="5">
        <v>5710</v>
      </c>
      <c r="AG765" s="4">
        <v>51390</v>
      </c>
      <c r="AH765" t="s">
        <v>118</v>
      </c>
      <c r="AI765" s="6" t="s">
        <v>119</v>
      </c>
      <c r="AJ765">
        <v>2003</v>
      </c>
      <c r="AK765" t="s">
        <v>48</v>
      </c>
      <c r="AL765" t="str">
        <f t="shared" si="33"/>
        <v>Low</v>
      </c>
      <c r="AM765" t="str">
        <f t="shared" si="34"/>
        <v>Evening</v>
      </c>
      <c r="AN765">
        <f t="shared" si="35"/>
        <v>2008</v>
      </c>
    </row>
    <row r="766" spans="1:40" x14ac:dyDescent="0.25">
      <c r="A766">
        <v>190</v>
      </c>
      <c r="B766">
        <v>35</v>
      </c>
      <c r="C766">
        <v>284836</v>
      </c>
      <c r="D766" s="3">
        <v>39757</v>
      </c>
      <c r="E766" t="s">
        <v>51</v>
      </c>
      <c r="F766" t="s">
        <v>38</v>
      </c>
      <c r="G766">
        <v>500</v>
      </c>
      <c r="H766">
        <v>1484.72</v>
      </c>
      <c r="I766" s="4">
        <v>5000000</v>
      </c>
      <c r="J766">
        <v>432699</v>
      </c>
      <c r="K766" t="s">
        <v>184</v>
      </c>
      <c r="L766" t="s">
        <v>106</v>
      </c>
      <c r="M766" t="s">
        <v>83</v>
      </c>
      <c r="N766" t="s">
        <v>41</v>
      </c>
      <c r="O766" s="4">
        <v>0</v>
      </c>
      <c r="P766" s="4">
        <v>0</v>
      </c>
      <c r="Q766" s="3">
        <v>42037</v>
      </c>
      <c r="R766" t="s">
        <v>110</v>
      </c>
      <c r="S766" t="s">
        <v>55</v>
      </c>
      <c r="T766" t="s">
        <v>142</v>
      </c>
      <c r="U766" t="s">
        <v>80</v>
      </c>
      <c r="V766" t="s">
        <v>67</v>
      </c>
      <c r="W766" t="s">
        <v>58</v>
      </c>
      <c r="X766">
        <v>4</v>
      </c>
      <c r="Y766">
        <v>1</v>
      </c>
      <c r="Z766" t="s">
        <v>68</v>
      </c>
      <c r="AA766">
        <v>0</v>
      </c>
      <c r="AB766">
        <v>1</v>
      </c>
      <c r="AC766" t="s">
        <v>68</v>
      </c>
      <c r="AD766" s="5">
        <v>3840</v>
      </c>
      <c r="AE766" s="4">
        <v>640</v>
      </c>
      <c r="AF766" s="5">
        <v>320</v>
      </c>
      <c r="AG766" s="4">
        <v>2880</v>
      </c>
      <c r="AH766" t="s">
        <v>49</v>
      </c>
      <c r="AI766" s="6" t="s">
        <v>50</v>
      </c>
      <c r="AJ766">
        <v>1998</v>
      </c>
      <c r="AK766" t="s">
        <v>68</v>
      </c>
      <c r="AL766" t="str">
        <f t="shared" si="33"/>
        <v>Low</v>
      </c>
      <c r="AM766" t="str">
        <f t="shared" si="34"/>
        <v>Night</v>
      </c>
      <c r="AN766">
        <f t="shared" si="35"/>
        <v>2008</v>
      </c>
    </row>
    <row r="767" spans="1:40" x14ac:dyDescent="0.25">
      <c r="A767">
        <v>299</v>
      </c>
      <c r="B767">
        <v>44</v>
      </c>
      <c r="C767">
        <v>717044</v>
      </c>
      <c r="D767" s="3">
        <v>39759</v>
      </c>
      <c r="E767" t="s">
        <v>37</v>
      </c>
      <c r="F767" t="s">
        <v>78</v>
      </c>
      <c r="G767">
        <v>1000</v>
      </c>
      <c r="H767">
        <v>1653.32</v>
      </c>
      <c r="I767" s="4">
        <v>0</v>
      </c>
      <c r="J767">
        <v>460517</v>
      </c>
      <c r="K767" t="s">
        <v>184</v>
      </c>
      <c r="L767" t="s">
        <v>112</v>
      </c>
      <c r="M767" t="s">
        <v>92</v>
      </c>
      <c r="N767" t="s">
        <v>53</v>
      </c>
      <c r="O767" s="4">
        <v>0</v>
      </c>
      <c r="P767" s="4">
        <v>-48800</v>
      </c>
      <c r="Q767" s="3">
        <v>42029</v>
      </c>
      <c r="R767" t="s">
        <v>42</v>
      </c>
      <c r="S767" t="s">
        <v>66</v>
      </c>
      <c r="T767" t="s">
        <v>56</v>
      </c>
      <c r="U767" t="s">
        <v>109</v>
      </c>
      <c r="V767" t="s">
        <v>93</v>
      </c>
      <c r="W767" t="s">
        <v>86</v>
      </c>
      <c r="X767">
        <v>3</v>
      </c>
      <c r="Y767">
        <v>1</v>
      </c>
      <c r="Z767" t="s">
        <v>48</v>
      </c>
      <c r="AA767">
        <v>2</v>
      </c>
      <c r="AB767">
        <v>0</v>
      </c>
      <c r="AC767" t="s">
        <v>55</v>
      </c>
      <c r="AD767" s="5">
        <v>54240</v>
      </c>
      <c r="AE767" s="4">
        <v>6780</v>
      </c>
      <c r="AF767" s="5">
        <v>6780</v>
      </c>
      <c r="AG767" s="4">
        <v>40680</v>
      </c>
      <c r="AH767" t="s">
        <v>118</v>
      </c>
      <c r="AI767" s="6" t="s">
        <v>124</v>
      </c>
      <c r="AJ767">
        <v>2009</v>
      </c>
      <c r="AK767" t="s">
        <v>68</v>
      </c>
      <c r="AL767" t="str">
        <f t="shared" si="33"/>
        <v>Medium</v>
      </c>
      <c r="AM767" t="str">
        <f t="shared" si="34"/>
        <v>Night</v>
      </c>
      <c r="AN767">
        <f t="shared" si="35"/>
        <v>2008</v>
      </c>
    </row>
    <row r="768" spans="1:40" x14ac:dyDescent="0.25">
      <c r="A768">
        <v>116</v>
      </c>
      <c r="B768">
        <v>31</v>
      </c>
      <c r="C768">
        <v>615116</v>
      </c>
      <c r="D768" s="3">
        <v>39761</v>
      </c>
      <c r="E768" t="s">
        <v>51</v>
      </c>
      <c r="F768" t="s">
        <v>38</v>
      </c>
      <c r="G768">
        <v>500</v>
      </c>
      <c r="H768">
        <v>1194.83</v>
      </c>
      <c r="I768" s="4">
        <v>0</v>
      </c>
      <c r="J768">
        <v>603733</v>
      </c>
      <c r="K768" t="s">
        <v>184</v>
      </c>
      <c r="L768" t="s">
        <v>39</v>
      </c>
      <c r="M768" t="s">
        <v>85</v>
      </c>
      <c r="N768" t="s">
        <v>41</v>
      </c>
      <c r="O768" s="4">
        <v>28600</v>
      </c>
      <c r="P768" s="4">
        <v>0</v>
      </c>
      <c r="Q768" s="3">
        <v>42024</v>
      </c>
      <c r="R768" t="s">
        <v>42</v>
      </c>
      <c r="S768" t="s">
        <v>43</v>
      </c>
      <c r="T768" t="s">
        <v>44</v>
      </c>
      <c r="U768" t="s">
        <v>45</v>
      </c>
      <c r="V768" t="s">
        <v>46</v>
      </c>
      <c r="W768" t="s">
        <v>58</v>
      </c>
      <c r="X768">
        <v>23</v>
      </c>
      <c r="Y768">
        <v>1</v>
      </c>
      <c r="Z768" t="s">
        <v>68</v>
      </c>
      <c r="AA768">
        <v>0</v>
      </c>
      <c r="AB768">
        <v>0</v>
      </c>
      <c r="AC768" t="s">
        <v>68</v>
      </c>
      <c r="AD768" s="5">
        <v>44200</v>
      </c>
      <c r="AE768" s="4">
        <v>4420</v>
      </c>
      <c r="AF768" s="5">
        <v>8840</v>
      </c>
      <c r="AG768" s="4">
        <v>30940</v>
      </c>
      <c r="AH768" t="s">
        <v>118</v>
      </c>
      <c r="AI768" s="6" t="s">
        <v>154</v>
      </c>
      <c r="AJ768">
        <v>1997</v>
      </c>
      <c r="AK768" t="s">
        <v>68</v>
      </c>
      <c r="AL768" t="str">
        <f t="shared" si="33"/>
        <v>Low</v>
      </c>
      <c r="AM768" t="str">
        <f t="shared" si="34"/>
        <v>Evening</v>
      </c>
      <c r="AN768">
        <f t="shared" si="35"/>
        <v>2008</v>
      </c>
    </row>
    <row r="769" spans="1:40" x14ac:dyDescent="0.25">
      <c r="A769">
        <v>439</v>
      </c>
      <c r="B769">
        <v>56</v>
      </c>
      <c r="C769">
        <v>524836</v>
      </c>
      <c r="D769" s="3">
        <v>39772</v>
      </c>
      <c r="E769" t="s">
        <v>51</v>
      </c>
      <c r="F769" t="s">
        <v>38</v>
      </c>
      <c r="G769">
        <v>500</v>
      </c>
      <c r="H769">
        <v>1082.49</v>
      </c>
      <c r="I769" s="4">
        <v>0</v>
      </c>
      <c r="J769">
        <v>606714</v>
      </c>
      <c r="K769" t="s">
        <v>184</v>
      </c>
      <c r="L769" t="s">
        <v>62</v>
      </c>
      <c r="M769" t="s">
        <v>85</v>
      </c>
      <c r="N769" t="s">
        <v>73</v>
      </c>
      <c r="O769" s="4">
        <v>36100</v>
      </c>
      <c r="P769" s="4">
        <v>-55000</v>
      </c>
      <c r="Q769" s="3">
        <v>42063</v>
      </c>
      <c r="R769" t="s">
        <v>65</v>
      </c>
      <c r="S769" t="s">
        <v>74</v>
      </c>
      <c r="T769" t="s">
        <v>44</v>
      </c>
      <c r="U769" t="s">
        <v>84</v>
      </c>
      <c r="V769" t="s">
        <v>46</v>
      </c>
      <c r="W769" t="s">
        <v>47</v>
      </c>
      <c r="X769">
        <v>12</v>
      </c>
      <c r="Y769">
        <v>3</v>
      </c>
      <c r="Z769" t="s">
        <v>55</v>
      </c>
      <c r="AA769">
        <v>2</v>
      </c>
      <c r="AB769">
        <v>3</v>
      </c>
      <c r="AC769" t="s">
        <v>55</v>
      </c>
      <c r="AD769" s="5">
        <v>56430</v>
      </c>
      <c r="AE769" s="4">
        <v>0</v>
      </c>
      <c r="AF769" s="5">
        <v>6270</v>
      </c>
      <c r="AG769" s="4">
        <v>50160</v>
      </c>
      <c r="AH769" t="s">
        <v>140</v>
      </c>
      <c r="AI769" s="6" t="s">
        <v>146</v>
      </c>
      <c r="AJ769">
        <v>2014</v>
      </c>
      <c r="AK769" t="s">
        <v>68</v>
      </c>
      <c r="AL769" t="str">
        <f t="shared" si="33"/>
        <v>Low</v>
      </c>
      <c r="AM769" t="str">
        <f t="shared" si="34"/>
        <v>Afternoon</v>
      </c>
      <c r="AN769">
        <f t="shared" si="35"/>
        <v>2008</v>
      </c>
    </row>
    <row r="770" spans="1:40" x14ac:dyDescent="0.25">
      <c r="A770">
        <v>298</v>
      </c>
      <c r="B770">
        <v>49</v>
      </c>
      <c r="C770">
        <v>442677</v>
      </c>
      <c r="D770" s="3">
        <v>39774</v>
      </c>
      <c r="E770" t="s">
        <v>37</v>
      </c>
      <c r="F770" t="s">
        <v>38</v>
      </c>
      <c r="G770">
        <v>500</v>
      </c>
      <c r="H770">
        <v>1451.01</v>
      </c>
      <c r="I770" s="4">
        <v>0</v>
      </c>
      <c r="J770">
        <v>460820</v>
      </c>
      <c r="K770" t="s">
        <v>184</v>
      </c>
      <c r="L770" t="s">
        <v>112</v>
      </c>
      <c r="M770" t="s">
        <v>92</v>
      </c>
      <c r="N770" t="s">
        <v>64</v>
      </c>
      <c r="O770" s="4">
        <v>47800</v>
      </c>
      <c r="P770" s="4">
        <v>0</v>
      </c>
      <c r="Q770" s="3">
        <v>42056</v>
      </c>
      <c r="R770" t="s">
        <v>42</v>
      </c>
      <c r="S770" t="s">
        <v>74</v>
      </c>
      <c r="T770" t="s">
        <v>56</v>
      </c>
      <c r="U770" t="s">
        <v>109</v>
      </c>
      <c r="V770" t="s">
        <v>67</v>
      </c>
      <c r="W770" t="s">
        <v>86</v>
      </c>
      <c r="X770">
        <v>17</v>
      </c>
      <c r="Y770">
        <v>1</v>
      </c>
      <c r="Z770" t="s">
        <v>68</v>
      </c>
      <c r="AA770">
        <v>2</v>
      </c>
      <c r="AB770">
        <v>2</v>
      </c>
      <c r="AC770" t="s">
        <v>68</v>
      </c>
      <c r="AD770" s="5">
        <v>28100</v>
      </c>
      <c r="AE770" s="4">
        <v>2810</v>
      </c>
      <c r="AF770" s="5">
        <v>5620</v>
      </c>
      <c r="AG770" s="4">
        <v>19670</v>
      </c>
      <c r="AH770" t="s">
        <v>136</v>
      </c>
      <c r="AI770" s="6" t="s">
        <v>155</v>
      </c>
      <c r="AJ770">
        <v>2012</v>
      </c>
      <c r="AK770" t="s">
        <v>68</v>
      </c>
      <c r="AL770" t="str">
        <f t="shared" ref="AL770:AL833" si="36">IF(G770 &lt;= 1000, IF(G770 &lt;= 500, "Low", "Medium"), "High")</f>
        <v>Low</v>
      </c>
      <c r="AM770" t="str">
        <f t="shared" ref="AM770:AM833" si="37">IF(X770 &lt; 6, "Night", IF(X770 &lt; 12, "Morning", IF(X770 &lt; 18, "Afternoon", "Evening")))</f>
        <v>Afternoon</v>
      </c>
      <c r="AN770">
        <f t="shared" ref="AN770:AN833" si="38">YEAR(D770)</f>
        <v>2008</v>
      </c>
    </row>
    <row r="771" spans="1:40" x14ac:dyDescent="0.25">
      <c r="A771">
        <v>362</v>
      </c>
      <c r="B771">
        <v>55</v>
      </c>
      <c r="C771">
        <v>636843</v>
      </c>
      <c r="D771" s="3">
        <v>39783</v>
      </c>
      <c r="E771" t="s">
        <v>37</v>
      </c>
      <c r="F771" t="s">
        <v>61</v>
      </c>
      <c r="G771">
        <v>1000</v>
      </c>
      <c r="H771">
        <v>1097.99</v>
      </c>
      <c r="I771" s="4">
        <v>0</v>
      </c>
      <c r="J771">
        <v>442239</v>
      </c>
      <c r="K771" t="s">
        <v>184</v>
      </c>
      <c r="L771" t="s">
        <v>123</v>
      </c>
      <c r="M771" t="s">
        <v>92</v>
      </c>
      <c r="N771" t="s">
        <v>73</v>
      </c>
      <c r="O771" s="4">
        <v>44400</v>
      </c>
      <c r="P771" s="4">
        <v>-71500</v>
      </c>
      <c r="Q771" s="3">
        <v>42052</v>
      </c>
      <c r="R771" t="s">
        <v>65</v>
      </c>
      <c r="S771" t="s">
        <v>66</v>
      </c>
      <c r="T771" t="s">
        <v>89</v>
      </c>
      <c r="U771" t="s">
        <v>45</v>
      </c>
      <c r="V771" t="s">
        <v>67</v>
      </c>
      <c r="W771" t="s">
        <v>100</v>
      </c>
      <c r="X771">
        <v>0</v>
      </c>
      <c r="Y771">
        <v>3</v>
      </c>
      <c r="Z771" t="s">
        <v>68</v>
      </c>
      <c r="AA771">
        <v>0</v>
      </c>
      <c r="AB771">
        <v>3</v>
      </c>
      <c r="AC771" t="s">
        <v>68</v>
      </c>
      <c r="AD771" s="5">
        <v>39690</v>
      </c>
      <c r="AE771" s="4">
        <v>0</v>
      </c>
      <c r="AF771" s="5">
        <v>0</v>
      </c>
      <c r="AG771" s="4">
        <v>39690</v>
      </c>
      <c r="AH771" t="s">
        <v>118</v>
      </c>
      <c r="AI771" s="6" t="s">
        <v>119</v>
      </c>
      <c r="AJ771">
        <v>1998</v>
      </c>
      <c r="AK771" t="s">
        <v>68</v>
      </c>
      <c r="AL771" t="str">
        <f t="shared" si="36"/>
        <v>Medium</v>
      </c>
      <c r="AM771" t="str">
        <f t="shared" si="37"/>
        <v>Night</v>
      </c>
      <c r="AN771">
        <f t="shared" si="38"/>
        <v>2008</v>
      </c>
    </row>
    <row r="772" spans="1:40" x14ac:dyDescent="0.25">
      <c r="A772">
        <v>111</v>
      </c>
      <c r="B772">
        <v>27</v>
      </c>
      <c r="C772">
        <v>514065</v>
      </c>
      <c r="D772" s="3">
        <v>39817</v>
      </c>
      <c r="E772" t="s">
        <v>51</v>
      </c>
      <c r="F772" t="s">
        <v>38</v>
      </c>
      <c r="G772">
        <v>500</v>
      </c>
      <c r="H772">
        <v>1363.77</v>
      </c>
      <c r="I772" s="4">
        <v>4000000</v>
      </c>
      <c r="J772">
        <v>604377</v>
      </c>
      <c r="K772" t="s">
        <v>184</v>
      </c>
      <c r="L772" t="s">
        <v>101</v>
      </c>
      <c r="M772" t="s">
        <v>83</v>
      </c>
      <c r="N772" t="s">
        <v>41</v>
      </c>
      <c r="O772" s="4">
        <v>51100</v>
      </c>
      <c r="P772" s="4">
        <v>0</v>
      </c>
      <c r="Q772" s="3">
        <v>42021</v>
      </c>
      <c r="R772" t="s">
        <v>42</v>
      </c>
      <c r="S772" t="s">
        <v>43</v>
      </c>
      <c r="T772" t="s">
        <v>89</v>
      </c>
      <c r="U772" t="s">
        <v>45</v>
      </c>
      <c r="V772" t="s">
        <v>57</v>
      </c>
      <c r="W772" t="s">
        <v>86</v>
      </c>
      <c r="X772">
        <v>12</v>
      </c>
      <c r="Y772">
        <v>1</v>
      </c>
      <c r="Z772" t="s">
        <v>48</v>
      </c>
      <c r="AA772">
        <v>2</v>
      </c>
      <c r="AB772">
        <v>3</v>
      </c>
      <c r="AC772" t="s">
        <v>68</v>
      </c>
      <c r="AD772" s="5">
        <v>90970</v>
      </c>
      <c r="AE772" s="4">
        <v>16540</v>
      </c>
      <c r="AF772" s="5">
        <v>16540</v>
      </c>
      <c r="AG772" s="4">
        <v>57890</v>
      </c>
      <c r="AH772" t="s">
        <v>81</v>
      </c>
      <c r="AI772" s="6" t="s">
        <v>82</v>
      </c>
      <c r="AJ772">
        <v>2009</v>
      </c>
      <c r="AK772" t="s">
        <v>68</v>
      </c>
      <c r="AL772" t="str">
        <f t="shared" si="36"/>
        <v>Low</v>
      </c>
      <c r="AM772" t="str">
        <f t="shared" si="37"/>
        <v>Afternoon</v>
      </c>
      <c r="AN772">
        <f t="shared" si="38"/>
        <v>2009</v>
      </c>
    </row>
    <row r="773" spans="1:40" x14ac:dyDescent="0.25">
      <c r="A773">
        <v>261</v>
      </c>
      <c r="B773">
        <v>42</v>
      </c>
      <c r="C773">
        <v>776860</v>
      </c>
      <c r="D773" s="3">
        <v>39824</v>
      </c>
      <c r="E773" t="s">
        <v>37</v>
      </c>
      <c r="F773" t="s">
        <v>38</v>
      </c>
      <c r="G773">
        <v>500</v>
      </c>
      <c r="H773">
        <v>1337.56</v>
      </c>
      <c r="I773" s="4">
        <v>0</v>
      </c>
      <c r="J773">
        <v>605141</v>
      </c>
      <c r="K773" t="s">
        <v>184</v>
      </c>
      <c r="L773" t="s">
        <v>112</v>
      </c>
      <c r="M773" t="s">
        <v>85</v>
      </c>
      <c r="N773" t="s">
        <v>73</v>
      </c>
      <c r="O773" s="4">
        <v>0</v>
      </c>
      <c r="P773" s="4">
        <v>0</v>
      </c>
      <c r="Q773" s="3">
        <v>42016</v>
      </c>
      <c r="R773" t="s">
        <v>42</v>
      </c>
      <c r="S773" t="s">
        <v>66</v>
      </c>
      <c r="T773" t="s">
        <v>56</v>
      </c>
      <c r="U773" t="s">
        <v>45</v>
      </c>
      <c r="V773" t="s">
        <v>46</v>
      </c>
      <c r="W773" t="s">
        <v>58</v>
      </c>
      <c r="X773">
        <v>18</v>
      </c>
      <c r="Y773">
        <v>1</v>
      </c>
      <c r="Z773" t="s">
        <v>55</v>
      </c>
      <c r="AA773">
        <v>1</v>
      </c>
      <c r="AB773">
        <v>2</v>
      </c>
      <c r="AC773" t="s">
        <v>48</v>
      </c>
      <c r="AD773" s="5">
        <v>74700</v>
      </c>
      <c r="AE773" s="4">
        <v>7470</v>
      </c>
      <c r="AF773" s="5">
        <v>14940</v>
      </c>
      <c r="AG773" s="4">
        <v>52290</v>
      </c>
      <c r="AH773" t="s">
        <v>69</v>
      </c>
      <c r="AI773" s="6" t="s">
        <v>70</v>
      </c>
      <c r="AJ773">
        <v>2010</v>
      </c>
      <c r="AK773" t="s">
        <v>68</v>
      </c>
      <c r="AL773" t="str">
        <f t="shared" si="36"/>
        <v>Low</v>
      </c>
      <c r="AM773" t="str">
        <f t="shared" si="37"/>
        <v>Evening</v>
      </c>
      <c r="AN773">
        <f t="shared" si="38"/>
        <v>2009</v>
      </c>
    </row>
    <row r="774" spans="1:40" x14ac:dyDescent="0.25">
      <c r="A774">
        <v>135</v>
      </c>
      <c r="B774">
        <v>30</v>
      </c>
      <c r="C774">
        <v>913464</v>
      </c>
      <c r="D774" s="3">
        <v>39834</v>
      </c>
      <c r="E774" t="s">
        <v>51</v>
      </c>
      <c r="F774" t="s">
        <v>78</v>
      </c>
      <c r="G774">
        <v>2000</v>
      </c>
      <c r="H774">
        <v>1341.24</v>
      </c>
      <c r="I774" s="4">
        <v>0</v>
      </c>
      <c r="J774">
        <v>601701</v>
      </c>
      <c r="K774" t="s">
        <v>184</v>
      </c>
      <c r="L774" t="s">
        <v>39</v>
      </c>
      <c r="M774" t="s">
        <v>134</v>
      </c>
      <c r="N774" t="s">
        <v>97</v>
      </c>
      <c r="O774" s="4">
        <v>37100</v>
      </c>
      <c r="P774" s="4">
        <v>-46500</v>
      </c>
      <c r="Q774" s="3">
        <v>42023</v>
      </c>
      <c r="R774" t="s">
        <v>65</v>
      </c>
      <c r="S774" t="s">
        <v>66</v>
      </c>
      <c r="T774" t="s">
        <v>56</v>
      </c>
      <c r="U774" t="s">
        <v>109</v>
      </c>
      <c r="V774" t="s">
        <v>93</v>
      </c>
      <c r="W774" t="s">
        <v>58</v>
      </c>
      <c r="X774">
        <v>18</v>
      </c>
      <c r="Y774">
        <v>3</v>
      </c>
      <c r="Z774" t="s">
        <v>68</v>
      </c>
      <c r="AA774">
        <v>0</v>
      </c>
      <c r="AB774">
        <v>1</v>
      </c>
      <c r="AC774" t="s">
        <v>68</v>
      </c>
      <c r="AD774" s="5">
        <v>32670</v>
      </c>
      <c r="AE774" s="4">
        <v>5940</v>
      </c>
      <c r="AF774" s="5">
        <v>2970</v>
      </c>
      <c r="AG774" s="4">
        <v>23760</v>
      </c>
      <c r="AH774" t="s">
        <v>140</v>
      </c>
      <c r="AI774" s="6" t="s">
        <v>147</v>
      </c>
      <c r="AJ774">
        <v>2003</v>
      </c>
      <c r="AK774" t="s">
        <v>68</v>
      </c>
      <c r="AL774" t="str">
        <f t="shared" si="36"/>
        <v>High</v>
      </c>
      <c r="AM774" t="str">
        <f t="shared" si="37"/>
        <v>Evening</v>
      </c>
      <c r="AN774">
        <f t="shared" si="38"/>
        <v>2009</v>
      </c>
    </row>
    <row r="775" spans="1:40" x14ac:dyDescent="0.25">
      <c r="A775">
        <v>202</v>
      </c>
      <c r="B775">
        <v>38</v>
      </c>
      <c r="C775">
        <v>320251</v>
      </c>
      <c r="D775" s="3">
        <v>39837</v>
      </c>
      <c r="E775" t="s">
        <v>71</v>
      </c>
      <c r="F775" t="s">
        <v>61</v>
      </c>
      <c r="G775">
        <v>2000</v>
      </c>
      <c r="H775">
        <v>1132.74</v>
      </c>
      <c r="I775" s="4">
        <v>0</v>
      </c>
      <c r="J775">
        <v>616120</v>
      </c>
      <c r="K775" t="s">
        <v>184</v>
      </c>
      <c r="L775" t="s">
        <v>79</v>
      </c>
      <c r="M775" t="s">
        <v>72</v>
      </c>
      <c r="N775" t="s">
        <v>41</v>
      </c>
      <c r="O775" s="4">
        <v>0</v>
      </c>
      <c r="P775" s="4">
        <v>-37500</v>
      </c>
      <c r="Q775" s="3">
        <v>42039</v>
      </c>
      <c r="R775" t="s">
        <v>42</v>
      </c>
      <c r="S775" t="s">
        <v>43</v>
      </c>
      <c r="T775" t="s">
        <v>44</v>
      </c>
      <c r="U775" t="s">
        <v>98</v>
      </c>
      <c r="V775" t="s">
        <v>93</v>
      </c>
      <c r="W775" t="s">
        <v>100</v>
      </c>
      <c r="X775">
        <v>12</v>
      </c>
      <c r="Y775">
        <v>1</v>
      </c>
      <c r="Z775" t="s">
        <v>48</v>
      </c>
      <c r="AA775">
        <v>1</v>
      </c>
      <c r="AB775">
        <v>1</v>
      </c>
      <c r="AC775" t="s">
        <v>68</v>
      </c>
      <c r="AD775" s="5">
        <v>77440</v>
      </c>
      <c r="AE775" s="4">
        <v>7040</v>
      </c>
      <c r="AF775" s="5">
        <v>14080</v>
      </c>
      <c r="AG775" s="4">
        <v>56320</v>
      </c>
      <c r="AH775" t="s">
        <v>87</v>
      </c>
      <c r="AI775" s="6" t="s">
        <v>153</v>
      </c>
      <c r="AJ775">
        <v>2005</v>
      </c>
      <c r="AK775" t="s">
        <v>68</v>
      </c>
      <c r="AL775" t="str">
        <f t="shared" si="36"/>
        <v>High</v>
      </c>
      <c r="AM775" t="str">
        <f t="shared" si="37"/>
        <v>Afternoon</v>
      </c>
      <c r="AN775">
        <f t="shared" si="38"/>
        <v>2009</v>
      </c>
    </row>
    <row r="776" spans="1:40" x14ac:dyDescent="0.25">
      <c r="A776">
        <v>120</v>
      </c>
      <c r="B776">
        <v>28</v>
      </c>
      <c r="C776">
        <v>434507</v>
      </c>
      <c r="D776" s="3">
        <v>39850</v>
      </c>
      <c r="E776" t="s">
        <v>71</v>
      </c>
      <c r="F776" t="s">
        <v>38</v>
      </c>
      <c r="G776">
        <v>1000</v>
      </c>
      <c r="H776">
        <v>1281.27</v>
      </c>
      <c r="I776" s="4">
        <v>0</v>
      </c>
      <c r="J776">
        <v>447442</v>
      </c>
      <c r="K776" t="s">
        <v>184</v>
      </c>
      <c r="L776" t="s">
        <v>62</v>
      </c>
      <c r="M776" t="s">
        <v>83</v>
      </c>
      <c r="N776" t="s">
        <v>113</v>
      </c>
      <c r="O776" s="4">
        <v>68900</v>
      </c>
      <c r="P776" s="4">
        <v>0</v>
      </c>
      <c r="Q776" s="3">
        <v>42011</v>
      </c>
      <c r="R776" t="s">
        <v>65</v>
      </c>
      <c r="S776" t="s">
        <v>66</v>
      </c>
      <c r="T776" t="s">
        <v>56</v>
      </c>
      <c r="U776" t="s">
        <v>84</v>
      </c>
      <c r="V776" t="s">
        <v>46</v>
      </c>
      <c r="W776" t="s">
        <v>86</v>
      </c>
      <c r="X776">
        <v>9</v>
      </c>
      <c r="Y776">
        <v>3</v>
      </c>
      <c r="Z776" t="s">
        <v>68</v>
      </c>
      <c r="AA776">
        <v>0</v>
      </c>
      <c r="AB776">
        <v>3</v>
      </c>
      <c r="AC776" t="s">
        <v>55</v>
      </c>
      <c r="AD776" s="5">
        <v>65500</v>
      </c>
      <c r="AE776" s="4">
        <v>6550</v>
      </c>
      <c r="AF776" s="5">
        <v>6550</v>
      </c>
      <c r="AG776" s="4">
        <v>52400</v>
      </c>
      <c r="AH776" t="s">
        <v>132</v>
      </c>
      <c r="AI776" s="6" t="s">
        <v>139</v>
      </c>
      <c r="AJ776">
        <v>2010</v>
      </c>
      <c r="AK776" t="s">
        <v>68</v>
      </c>
      <c r="AL776" t="str">
        <f t="shared" si="36"/>
        <v>Medium</v>
      </c>
      <c r="AM776" t="str">
        <f t="shared" si="37"/>
        <v>Morning</v>
      </c>
      <c r="AN776">
        <f t="shared" si="38"/>
        <v>2009</v>
      </c>
    </row>
    <row r="777" spans="1:40" x14ac:dyDescent="0.25">
      <c r="A777">
        <v>160</v>
      </c>
      <c r="B777">
        <v>33</v>
      </c>
      <c r="C777">
        <v>180286</v>
      </c>
      <c r="D777" s="3">
        <v>39852</v>
      </c>
      <c r="E777" t="s">
        <v>71</v>
      </c>
      <c r="F777" t="s">
        <v>78</v>
      </c>
      <c r="G777">
        <v>1000</v>
      </c>
      <c r="H777">
        <v>1422.78</v>
      </c>
      <c r="I777" s="4">
        <v>0</v>
      </c>
      <c r="J777">
        <v>616583</v>
      </c>
      <c r="K777" t="s">
        <v>184</v>
      </c>
      <c r="L777" t="s">
        <v>106</v>
      </c>
      <c r="M777" t="s">
        <v>102</v>
      </c>
      <c r="N777" t="s">
        <v>41</v>
      </c>
      <c r="O777" s="4">
        <v>61600</v>
      </c>
      <c r="P777" s="4">
        <v>0</v>
      </c>
      <c r="Q777" s="3">
        <v>42024</v>
      </c>
      <c r="R777" t="s">
        <v>65</v>
      </c>
      <c r="S777" t="s">
        <v>74</v>
      </c>
      <c r="T777" t="s">
        <v>89</v>
      </c>
      <c r="U777" t="s">
        <v>109</v>
      </c>
      <c r="V777" t="s">
        <v>99</v>
      </c>
      <c r="W777" t="s">
        <v>58</v>
      </c>
      <c r="X777">
        <v>17</v>
      </c>
      <c r="Y777">
        <v>3</v>
      </c>
      <c r="Z777" t="s">
        <v>55</v>
      </c>
      <c r="AA777">
        <v>2</v>
      </c>
      <c r="AB777">
        <v>3</v>
      </c>
      <c r="AC777" t="s">
        <v>48</v>
      </c>
      <c r="AD777" s="5">
        <v>52800</v>
      </c>
      <c r="AE777" s="4">
        <v>5280</v>
      </c>
      <c r="AF777" s="5">
        <v>5280</v>
      </c>
      <c r="AG777" s="4">
        <v>42240</v>
      </c>
      <c r="AH777" t="s">
        <v>87</v>
      </c>
      <c r="AI777" s="6" t="s">
        <v>88</v>
      </c>
      <c r="AJ777">
        <v>2006</v>
      </c>
      <c r="AK777" t="s">
        <v>68</v>
      </c>
      <c r="AL777" t="str">
        <f t="shared" si="36"/>
        <v>Medium</v>
      </c>
      <c r="AM777" t="str">
        <f t="shared" si="37"/>
        <v>Afternoon</v>
      </c>
      <c r="AN777">
        <f t="shared" si="38"/>
        <v>2009</v>
      </c>
    </row>
    <row r="778" spans="1:40" x14ac:dyDescent="0.25">
      <c r="A778">
        <v>266</v>
      </c>
      <c r="B778">
        <v>46</v>
      </c>
      <c r="C778">
        <v>331683</v>
      </c>
      <c r="D778" s="3">
        <v>39856</v>
      </c>
      <c r="E778" t="s">
        <v>37</v>
      </c>
      <c r="F778" t="s">
        <v>61</v>
      </c>
      <c r="G778">
        <v>2000</v>
      </c>
      <c r="H778">
        <v>1578.54</v>
      </c>
      <c r="I778" s="4">
        <v>0</v>
      </c>
      <c r="J778">
        <v>468158</v>
      </c>
      <c r="K778" t="s">
        <v>185</v>
      </c>
      <c r="L778" t="s">
        <v>79</v>
      </c>
      <c r="M778" t="s">
        <v>122</v>
      </c>
      <c r="N778" t="s">
        <v>41</v>
      </c>
      <c r="O778" s="4">
        <v>0</v>
      </c>
      <c r="P778" s="4">
        <v>-41400</v>
      </c>
      <c r="Q778" s="3">
        <v>42025</v>
      </c>
      <c r="R778" t="s">
        <v>42</v>
      </c>
      <c r="S778" t="s">
        <v>74</v>
      </c>
      <c r="T778" t="s">
        <v>56</v>
      </c>
      <c r="U778" t="s">
        <v>84</v>
      </c>
      <c r="V778" t="s">
        <v>93</v>
      </c>
      <c r="W778" t="s">
        <v>100</v>
      </c>
      <c r="X778">
        <v>18</v>
      </c>
      <c r="Y778">
        <v>1</v>
      </c>
      <c r="Z778" t="s">
        <v>68</v>
      </c>
      <c r="AA778">
        <v>1</v>
      </c>
      <c r="AB778">
        <v>3</v>
      </c>
      <c r="AC778" t="s">
        <v>48</v>
      </c>
      <c r="AD778" s="5">
        <v>83490</v>
      </c>
      <c r="AE778" s="4">
        <v>7590</v>
      </c>
      <c r="AF778" s="5">
        <v>15180</v>
      </c>
      <c r="AG778" s="4">
        <v>60720</v>
      </c>
      <c r="AH778" t="s">
        <v>87</v>
      </c>
      <c r="AI778" s="6" t="s">
        <v>88</v>
      </c>
      <c r="AJ778">
        <v>1996</v>
      </c>
      <c r="AK778" t="s">
        <v>68</v>
      </c>
      <c r="AL778" t="str">
        <f t="shared" si="36"/>
        <v>High</v>
      </c>
      <c r="AM778" t="str">
        <f t="shared" si="37"/>
        <v>Evening</v>
      </c>
      <c r="AN778">
        <f t="shared" si="38"/>
        <v>2009</v>
      </c>
    </row>
    <row r="779" spans="1:40" x14ac:dyDescent="0.25">
      <c r="A779">
        <v>96</v>
      </c>
      <c r="B779">
        <v>27</v>
      </c>
      <c r="C779">
        <v>633090</v>
      </c>
      <c r="D779" s="3">
        <v>39861</v>
      </c>
      <c r="E779" t="s">
        <v>71</v>
      </c>
      <c r="F779" t="s">
        <v>61</v>
      </c>
      <c r="G779">
        <v>1000</v>
      </c>
      <c r="H779">
        <v>1631.1</v>
      </c>
      <c r="I779" s="4">
        <v>0</v>
      </c>
      <c r="J779">
        <v>437323</v>
      </c>
      <c r="K779" t="s">
        <v>184</v>
      </c>
      <c r="L779" t="s">
        <v>106</v>
      </c>
      <c r="M779" t="s">
        <v>96</v>
      </c>
      <c r="N779" t="s">
        <v>97</v>
      </c>
      <c r="O779" s="4">
        <v>0</v>
      </c>
      <c r="P779" s="4">
        <v>0</v>
      </c>
      <c r="Q779" s="3">
        <v>42027</v>
      </c>
      <c r="R779" t="s">
        <v>110</v>
      </c>
      <c r="S779" t="s">
        <v>55</v>
      </c>
      <c r="T779" t="s">
        <v>142</v>
      </c>
      <c r="U779" t="s">
        <v>45</v>
      </c>
      <c r="V779" t="s">
        <v>93</v>
      </c>
      <c r="W779" t="s">
        <v>75</v>
      </c>
      <c r="X779">
        <v>4</v>
      </c>
      <c r="Y779">
        <v>1</v>
      </c>
      <c r="Z779" t="s">
        <v>55</v>
      </c>
      <c r="AA779">
        <v>1</v>
      </c>
      <c r="AB779">
        <v>2</v>
      </c>
      <c r="AC779" t="s">
        <v>68</v>
      </c>
      <c r="AD779" s="5">
        <v>6030</v>
      </c>
      <c r="AE779" s="4">
        <v>670</v>
      </c>
      <c r="AF779" s="5">
        <v>670</v>
      </c>
      <c r="AG779" s="4">
        <v>4690</v>
      </c>
      <c r="AH779" t="s">
        <v>87</v>
      </c>
      <c r="AI779" s="6" t="s">
        <v>88</v>
      </c>
      <c r="AJ779">
        <v>2007</v>
      </c>
      <c r="AK779" t="s">
        <v>68</v>
      </c>
      <c r="AL779" t="str">
        <f t="shared" si="36"/>
        <v>Medium</v>
      </c>
      <c r="AM779" t="str">
        <f t="shared" si="37"/>
        <v>Night</v>
      </c>
      <c r="AN779">
        <f t="shared" si="38"/>
        <v>2009</v>
      </c>
    </row>
    <row r="780" spans="1:40" x14ac:dyDescent="0.25">
      <c r="A780">
        <v>186</v>
      </c>
      <c r="B780">
        <v>37</v>
      </c>
      <c r="C780">
        <v>165565</v>
      </c>
      <c r="D780" s="3">
        <v>39864</v>
      </c>
      <c r="E780" t="s">
        <v>37</v>
      </c>
      <c r="F780" t="s">
        <v>38</v>
      </c>
      <c r="G780">
        <v>2000</v>
      </c>
      <c r="H780">
        <v>1628</v>
      </c>
      <c r="I780" s="4">
        <v>0</v>
      </c>
      <c r="J780">
        <v>606487</v>
      </c>
      <c r="K780" t="s">
        <v>184</v>
      </c>
      <c r="L780" t="s">
        <v>123</v>
      </c>
      <c r="M780" t="s">
        <v>96</v>
      </c>
      <c r="N780" t="s">
        <v>73</v>
      </c>
      <c r="O780" s="4">
        <v>0</v>
      </c>
      <c r="P780" s="4">
        <v>0</v>
      </c>
      <c r="Q780" s="3">
        <v>42032</v>
      </c>
      <c r="R780" t="s">
        <v>42</v>
      </c>
      <c r="S780" t="s">
        <v>66</v>
      </c>
      <c r="T780" t="s">
        <v>89</v>
      </c>
      <c r="U780" t="s">
        <v>109</v>
      </c>
      <c r="V780" t="s">
        <v>67</v>
      </c>
      <c r="W780" t="s">
        <v>100</v>
      </c>
      <c r="X780">
        <v>22</v>
      </c>
      <c r="Y780">
        <v>1</v>
      </c>
      <c r="Z780" t="s">
        <v>48</v>
      </c>
      <c r="AA780">
        <v>1</v>
      </c>
      <c r="AB780">
        <v>2</v>
      </c>
      <c r="AC780" t="s">
        <v>48</v>
      </c>
      <c r="AD780" s="5">
        <v>55600</v>
      </c>
      <c r="AE780" s="4">
        <v>11120</v>
      </c>
      <c r="AF780" s="5">
        <v>5560</v>
      </c>
      <c r="AG780" s="4">
        <v>38920</v>
      </c>
      <c r="AH780" t="s">
        <v>136</v>
      </c>
      <c r="AI780" s="6" t="s">
        <v>155</v>
      </c>
      <c r="AJ780">
        <v>2009</v>
      </c>
      <c r="AK780" t="s">
        <v>68</v>
      </c>
      <c r="AL780" t="str">
        <f t="shared" si="36"/>
        <v>High</v>
      </c>
      <c r="AM780" t="str">
        <f t="shared" si="37"/>
        <v>Evening</v>
      </c>
      <c r="AN780">
        <f t="shared" si="38"/>
        <v>2009</v>
      </c>
    </row>
    <row r="781" spans="1:40" x14ac:dyDescent="0.25">
      <c r="A781">
        <v>458</v>
      </c>
      <c r="B781">
        <v>59</v>
      </c>
      <c r="C781">
        <v>535879</v>
      </c>
      <c r="D781" s="3">
        <v>39877</v>
      </c>
      <c r="E781" t="s">
        <v>51</v>
      </c>
      <c r="F781" t="s">
        <v>61</v>
      </c>
      <c r="G781">
        <v>1000</v>
      </c>
      <c r="H781">
        <v>1685.69</v>
      </c>
      <c r="I781" s="4">
        <v>0</v>
      </c>
      <c r="J781">
        <v>472236</v>
      </c>
      <c r="K781" t="s">
        <v>184</v>
      </c>
      <c r="L781" t="s">
        <v>106</v>
      </c>
      <c r="M781" t="s">
        <v>108</v>
      </c>
      <c r="N781" t="s">
        <v>97</v>
      </c>
      <c r="O781" s="4">
        <v>31400</v>
      </c>
      <c r="P781" s="4">
        <v>0</v>
      </c>
      <c r="Q781" s="3">
        <v>42052</v>
      </c>
      <c r="R781" t="s">
        <v>42</v>
      </c>
      <c r="S781" t="s">
        <v>74</v>
      </c>
      <c r="T781" t="s">
        <v>89</v>
      </c>
      <c r="U781" t="s">
        <v>45</v>
      </c>
      <c r="V781" t="s">
        <v>57</v>
      </c>
      <c r="W781" t="s">
        <v>100</v>
      </c>
      <c r="X781">
        <v>23</v>
      </c>
      <c r="Y781">
        <v>1</v>
      </c>
      <c r="Z781" t="s">
        <v>55</v>
      </c>
      <c r="AA781">
        <v>2</v>
      </c>
      <c r="AB781">
        <v>2</v>
      </c>
      <c r="AC781" t="s">
        <v>48</v>
      </c>
      <c r="AD781" s="5">
        <v>71800</v>
      </c>
      <c r="AE781" s="4">
        <v>14360</v>
      </c>
      <c r="AF781" s="5">
        <v>14360</v>
      </c>
      <c r="AG781" s="4">
        <v>43080</v>
      </c>
      <c r="AH781" t="s">
        <v>136</v>
      </c>
      <c r="AI781" s="6" t="s">
        <v>155</v>
      </c>
      <c r="AJ781">
        <v>1995</v>
      </c>
      <c r="AK781" t="s">
        <v>68</v>
      </c>
      <c r="AL781" t="str">
        <f t="shared" si="36"/>
        <v>Medium</v>
      </c>
      <c r="AM781" t="str">
        <f t="shared" si="37"/>
        <v>Evening</v>
      </c>
      <c r="AN781">
        <f t="shared" si="38"/>
        <v>2009</v>
      </c>
    </row>
    <row r="782" spans="1:40" x14ac:dyDescent="0.25">
      <c r="A782">
        <v>178</v>
      </c>
      <c r="B782">
        <v>39</v>
      </c>
      <c r="C782">
        <v>305758</v>
      </c>
      <c r="D782" s="3">
        <v>39880</v>
      </c>
      <c r="E782" t="s">
        <v>71</v>
      </c>
      <c r="F782" t="s">
        <v>61</v>
      </c>
      <c r="G782">
        <v>500</v>
      </c>
      <c r="H782">
        <v>1035.99</v>
      </c>
      <c r="I782" s="4">
        <v>0</v>
      </c>
      <c r="J782">
        <v>465252</v>
      </c>
      <c r="K782" t="s">
        <v>184</v>
      </c>
      <c r="L782" t="s">
        <v>123</v>
      </c>
      <c r="M782" t="s">
        <v>102</v>
      </c>
      <c r="N782" t="s">
        <v>64</v>
      </c>
      <c r="O782" s="4">
        <v>0</v>
      </c>
      <c r="P782" s="4">
        <v>0</v>
      </c>
      <c r="Q782" s="3">
        <v>42021</v>
      </c>
      <c r="R782" t="s">
        <v>65</v>
      </c>
      <c r="S782" t="s">
        <v>74</v>
      </c>
      <c r="T782" t="s">
        <v>56</v>
      </c>
      <c r="U782" t="s">
        <v>45</v>
      </c>
      <c r="V782" t="s">
        <v>67</v>
      </c>
      <c r="W782" t="s">
        <v>86</v>
      </c>
      <c r="X782">
        <v>3</v>
      </c>
      <c r="Y782">
        <v>3</v>
      </c>
      <c r="Z782" t="s">
        <v>68</v>
      </c>
      <c r="AA782">
        <v>2</v>
      </c>
      <c r="AB782">
        <v>0</v>
      </c>
      <c r="AC782" t="s">
        <v>55</v>
      </c>
      <c r="AD782" s="5">
        <v>64680</v>
      </c>
      <c r="AE782" s="4">
        <v>11760</v>
      </c>
      <c r="AF782" s="5">
        <v>11760</v>
      </c>
      <c r="AG782" s="4">
        <v>41160</v>
      </c>
      <c r="AH782" t="s">
        <v>136</v>
      </c>
      <c r="AI782" s="6" t="s">
        <v>137</v>
      </c>
      <c r="AJ782">
        <v>2010</v>
      </c>
      <c r="AK782" t="s">
        <v>68</v>
      </c>
      <c r="AL782" t="str">
        <f t="shared" si="36"/>
        <v>Low</v>
      </c>
      <c r="AM782" t="str">
        <f t="shared" si="37"/>
        <v>Night</v>
      </c>
      <c r="AN782">
        <f t="shared" si="38"/>
        <v>2009</v>
      </c>
    </row>
    <row r="783" spans="1:40" x14ac:dyDescent="0.25">
      <c r="A783">
        <v>130</v>
      </c>
      <c r="B783">
        <v>34</v>
      </c>
      <c r="C783">
        <v>153298</v>
      </c>
      <c r="D783" s="3">
        <v>39895</v>
      </c>
      <c r="E783" t="s">
        <v>37</v>
      </c>
      <c r="F783" t="s">
        <v>61</v>
      </c>
      <c r="G783">
        <v>500</v>
      </c>
      <c r="H783">
        <v>990.11</v>
      </c>
      <c r="I783" s="4">
        <v>0</v>
      </c>
      <c r="J783">
        <v>442666</v>
      </c>
      <c r="K783" t="s">
        <v>185</v>
      </c>
      <c r="L783" t="s">
        <v>101</v>
      </c>
      <c r="M783" t="s">
        <v>63</v>
      </c>
      <c r="N783" t="s">
        <v>53</v>
      </c>
      <c r="O783" s="4">
        <v>0</v>
      </c>
      <c r="P783" s="4">
        <v>-41200</v>
      </c>
      <c r="Q783" s="3">
        <v>42014</v>
      </c>
      <c r="R783" t="s">
        <v>110</v>
      </c>
      <c r="S783" t="s">
        <v>55</v>
      </c>
      <c r="T783" t="s">
        <v>142</v>
      </c>
      <c r="U783" t="s">
        <v>80</v>
      </c>
      <c r="V783" t="s">
        <v>67</v>
      </c>
      <c r="W783" t="s">
        <v>58</v>
      </c>
      <c r="X783">
        <v>8</v>
      </c>
      <c r="Y783">
        <v>1</v>
      </c>
      <c r="Z783" t="s">
        <v>55</v>
      </c>
      <c r="AA783">
        <v>1</v>
      </c>
      <c r="AB783">
        <v>3</v>
      </c>
      <c r="AC783" t="s">
        <v>48</v>
      </c>
      <c r="AD783" s="5">
        <v>5830</v>
      </c>
      <c r="AE783" s="4">
        <v>1060</v>
      </c>
      <c r="AF783" s="5">
        <v>1060</v>
      </c>
      <c r="AG783" s="4">
        <v>3710</v>
      </c>
      <c r="AH783" t="s">
        <v>69</v>
      </c>
      <c r="AI783" s="6" t="s">
        <v>70</v>
      </c>
      <c r="AJ783">
        <v>2015</v>
      </c>
      <c r="AK783" t="s">
        <v>68</v>
      </c>
      <c r="AL783" t="str">
        <f t="shared" si="36"/>
        <v>Low</v>
      </c>
      <c r="AM783" t="str">
        <f t="shared" si="37"/>
        <v>Morning</v>
      </c>
      <c r="AN783">
        <f t="shared" si="38"/>
        <v>2009</v>
      </c>
    </row>
    <row r="784" spans="1:40" x14ac:dyDescent="0.25">
      <c r="A784">
        <v>182</v>
      </c>
      <c r="B784">
        <v>38</v>
      </c>
      <c r="C784">
        <v>606037</v>
      </c>
      <c r="D784" s="3">
        <v>39913</v>
      </c>
      <c r="E784" t="s">
        <v>37</v>
      </c>
      <c r="F784" t="s">
        <v>78</v>
      </c>
      <c r="G784">
        <v>2000</v>
      </c>
      <c r="H784">
        <v>1441.06</v>
      </c>
      <c r="I784" s="4">
        <v>0</v>
      </c>
      <c r="J784">
        <v>435534</v>
      </c>
      <c r="K784" t="s">
        <v>184</v>
      </c>
      <c r="L784" t="s">
        <v>101</v>
      </c>
      <c r="M784" t="s">
        <v>72</v>
      </c>
      <c r="N784" t="s">
        <v>41</v>
      </c>
      <c r="O784" s="4">
        <v>53800</v>
      </c>
      <c r="P784" s="4">
        <v>-78300</v>
      </c>
      <c r="Q784" s="3">
        <v>42012</v>
      </c>
      <c r="R784" t="s">
        <v>42</v>
      </c>
      <c r="S784" t="s">
        <v>43</v>
      </c>
      <c r="T784" t="s">
        <v>89</v>
      </c>
      <c r="U784" t="s">
        <v>45</v>
      </c>
      <c r="V784" t="s">
        <v>67</v>
      </c>
      <c r="W784" t="s">
        <v>58</v>
      </c>
      <c r="X784">
        <v>18</v>
      </c>
      <c r="Y784">
        <v>1</v>
      </c>
      <c r="Z784" t="s">
        <v>55</v>
      </c>
      <c r="AA784">
        <v>2</v>
      </c>
      <c r="AB784">
        <v>3</v>
      </c>
      <c r="AC784" t="s">
        <v>48</v>
      </c>
      <c r="AD784" s="5">
        <v>89650</v>
      </c>
      <c r="AE784" s="4">
        <v>8150</v>
      </c>
      <c r="AF784" s="5">
        <v>16300</v>
      </c>
      <c r="AG784" s="4">
        <v>65200</v>
      </c>
      <c r="AH784" t="s">
        <v>69</v>
      </c>
      <c r="AI784" s="6" t="s">
        <v>70</v>
      </c>
      <c r="AJ784">
        <v>2005</v>
      </c>
      <c r="AK784" t="s">
        <v>68</v>
      </c>
      <c r="AL784" t="str">
        <f t="shared" si="36"/>
        <v>High</v>
      </c>
      <c r="AM784" t="str">
        <f t="shared" si="37"/>
        <v>Evening</v>
      </c>
      <c r="AN784">
        <f t="shared" si="38"/>
        <v>2009</v>
      </c>
    </row>
    <row r="785" spans="1:40" x14ac:dyDescent="0.25">
      <c r="A785">
        <v>180</v>
      </c>
      <c r="B785">
        <v>33</v>
      </c>
      <c r="C785">
        <v>113464</v>
      </c>
      <c r="D785" s="3">
        <v>39922</v>
      </c>
      <c r="E785" t="s">
        <v>51</v>
      </c>
      <c r="F785" t="s">
        <v>78</v>
      </c>
      <c r="G785">
        <v>2000</v>
      </c>
      <c r="H785">
        <v>1005.47</v>
      </c>
      <c r="I785" s="4">
        <v>0</v>
      </c>
      <c r="J785">
        <v>441871</v>
      </c>
      <c r="K785" t="s">
        <v>184</v>
      </c>
      <c r="L785" t="s">
        <v>123</v>
      </c>
      <c r="M785" t="s">
        <v>108</v>
      </c>
      <c r="N785" t="s">
        <v>64</v>
      </c>
      <c r="O785" s="4">
        <v>58100</v>
      </c>
      <c r="P785" s="4">
        <v>-49000</v>
      </c>
      <c r="Q785" s="3">
        <v>42050</v>
      </c>
      <c r="R785" t="s">
        <v>65</v>
      </c>
      <c r="S785" t="s">
        <v>66</v>
      </c>
      <c r="T785" t="s">
        <v>56</v>
      </c>
      <c r="U785" t="s">
        <v>109</v>
      </c>
      <c r="V785" t="s">
        <v>57</v>
      </c>
      <c r="W785" t="s">
        <v>47</v>
      </c>
      <c r="X785">
        <v>12</v>
      </c>
      <c r="Y785">
        <v>4</v>
      </c>
      <c r="Z785" t="s">
        <v>55</v>
      </c>
      <c r="AA785">
        <v>2</v>
      </c>
      <c r="AB785">
        <v>3</v>
      </c>
      <c r="AC785" t="s">
        <v>48</v>
      </c>
      <c r="AD785" s="5">
        <v>57700</v>
      </c>
      <c r="AE785" s="4">
        <v>11540</v>
      </c>
      <c r="AF785" s="5">
        <v>5770</v>
      </c>
      <c r="AG785" s="4">
        <v>40390</v>
      </c>
      <c r="AH785" t="s">
        <v>136</v>
      </c>
      <c r="AI785" s="6" t="s">
        <v>155</v>
      </c>
      <c r="AJ785">
        <v>2002</v>
      </c>
      <c r="AK785" t="s">
        <v>68</v>
      </c>
      <c r="AL785" t="str">
        <f t="shared" si="36"/>
        <v>High</v>
      </c>
      <c r="AM785" t="str">
        <f t="shared" si="37"/>
        <v>Afternoon</v>
      </c>
      <c r="AN785">
        <f t="shared" si="38"/>
        <v>2009</v>
      </c>
    </row>
    <row r="786" spans="1:40" x14ac:dyDescent="0.25">
      <c r="A786">
        <v>237</v>
      </c>
      <c r="B786">
        <v>43</v>
      </c>
      <c r="C786">
        <v>950542</v>
      </c>
      <c r="D786" s="3">
        <v>39930</v>
      </c>
      <c r="E786" t="s">
        <v>37</v>
      </c>
      <c r="F786" t="s">
        <v>38</v>
      </c>
      <c r="G786">
        <v>500</v>
      </c>
      <c r="H786">
        <v>911.53</v>
      </c>
      <c r="I786" s="4">
        <v>0</v>
      </c>
      <c r="J786">
        <v>449979</v>
      </c>
      <c r="K786" t="s">
        <v>184</v>
      </c>
      <c r="L786" t="s">
        <v>62</v>
      </c>
      <c r="M786" t="s">
        <v>63</v>
      </c>
      <c r="N786" t="s">
        <v>41</v>
      </c>
      <c r="O786" s="4">
        <v>53200</v>
      </c>
      <c r="P786" s="4">
        <v>0</v>
      </c>
      <c r="Q786" s="3">
        <v>42060</v>
      </c>
      <c r="R786" t="s">
        <v>42</v>
      </c>
      <c r="S786" t="s">
        <v>66</v>
      </c>
      <c r="T786" t="s">
        <v>44</v>
      </c>
      <c r="U786" t="s">
        <v>45</v>
      </c>
      <c r="V786" t="s">
        <v>93</v>
      </c>
      <c r="W786" t="s">
        <v>120</v>
      </c>
      <c r="X786">
        <v>23</v>
      </c>
      <c r="Y786">
        <v>1</v>
      </c>
      <c r="Z786" t="s">
        <v>68</v>
      </c>
      <c r="AA786">
        <v>0</v>
      </c>
      <c r="AB786">
        <v>1</v>
      </c>
      <c r="AC786" t="s">
        <v>68</v>
      </c>
      <c r="AD786" s="5">
        <v>59200</v>
      </c>
      <c r="AE786" s="4">
        <v>0</v>
      </c>
      <c r="AF786" s="5">
        <v>11840</v>
      </c>
      <c r="AG786" s="4">
        <v>47360</v>
      </c>
      <c r="AH786" t="s">
        <v>76</v>
      </c>
      <c r="AI786" s="6" t="s">
        <v>149</v>
      </c>
      <c r="AJ786">
        <v>1998</v>
      </c>
      <c r="AK786" t="s">
        <v>68</v>
      </c>
      <c r="AL786" t="str">
        <f t="shared" si="36"/>
        <v>Low</v>
      </c>
      <c r="AM786" t="str">
        <f t="shared" si="37"/>
        <v>Evening</v>
      </c>
      <c r="AN786">
        <f t="shared" si="38"/>
        <v>2009</v>
      </c>
    </row>
    <row r="787" spans="1:40" x14ac:dyDescent="0.25">
      <c r="A787">
        <v>223</v>
      </c>
      <c r="B787">
        <v>43</v>
      </c>
      <c r="C787">
        <v>650026</v>
      </c>
      <c r="D787" s="3">
        <v>39942</v>
      </c>
      <c r="E787" t="s">
        <v>37</v>
      </c>
      <c r="F787" t="s">
        <v>78</v>
      </c>
      <c r="G787">
        <v>500</v>
      </c>
      <c r="H787">
        <v>1235.0999999999999</v>
      </c>
      <c r="I787" s="4">
        <v>0</v>
      </c>
      <c r="J787">
        <v>466959</v>
      </c>
      <c r="K787" t="s">
        <v>184</v>
      </c>
      <c r="L787" t="s">
        <v>101</v>
      </c>
      <c r="M787" t="s">
        <v>83</v>
      </c>
      <c r="N787" t="s">
        <v>113</v>
      </c>
      <c r="O787" s="4">
        <v>66400</v>
      </c>
      <c r="P787" s="4">
        <v>-34400</v>
      </c>
      <c r="Q787" s="3">
        <v>42045</v>
      </c>
      <c r="R787" t="s">
        <v>42</v>
      </c>
      <c r="S787" t="s">
        <v>66</v>
      </c>
      <c r="T787" t="s">
        <v>56</v>
      </c>
      <c r="U787" t="s">
        <v>45</v>
      </c>
      <c r="V787" t="s">
        <v>46</v>
      </c>
      <c r="W787" t="s">
        <v>86</v>
      </c>
      <c r="X787">
        <v>14</v>
      </c>
      <c r="Y787">
        <v>1</v>
      </c>
      <c r="Z787" t="s">
        <v>68</v>
      </c>
      <c r="AA787">
        <v>2</v>
      </c>
      <c r="AB787">
        <v>1</v>
      </c>
      <c r="AC787" t="s">
        <v>68</v>
      </c>
      <c r="AD787" s="5">
        <v>54400</v>
      </c>
      <c r="AE787" s="4">
        <v>5440</v>
      </c>
      <c r="AF787" s="5">
        <v>5440</v>
      </c>
      <c r="AG787" s="4">
        <v>43520</v>
      </c>
      <c r="AH787" t="s">
        <v>132</v>
      </c>
      <c r="AI787" s="6" t="s">
        <v>138</v>
      </c>
      <c r="AJ787">
        <v>2011</v>
      </c>
      <c r="AK787" t="s">
        <v>68</v>
      </c>
      <c r="AL787" t="str">
        <f t="shared" si="36"/>
        <v>Low</v>
      </c>
      <c r="AM787" t="str">
        <f t="shared" si="37"/>
        <v>Afternoon</v>
      </c>
      <c r="AN787">
        <f t="shared" si="38"/>
        <v>2009</v>
      </c>
    </row>
    <row r="788" spans="1:40" x14ac:dyDescent="0.25">
      <c r="A788">
        <v>73</v>
      </c>
      <c r="B788">
        <v>30</v>
      </c>
      <c r="C788">
        <v>654974</v>
      </c>
      <c r="D788" s="3">
        <v>39943</v>
      </c>
      <c r="E788" t="s">
        <v>37</v>
      </c>
      <c r="F788" t="s">
        <v>61</v>
      </c>
      <c r="G788">
        <v>500</v>
      </c>
      <c r="H788">
        <v>803.36</v>
      </c>
      <c r="I788" s="4">
        <v>0</v>
      </c>
      <c r="J788">
        <v>435371</v>
      </c>
      <c r="K788" t="s">
        <v>184</v>
      </c>
      <c r="L788" t="s">
        <v>106</v>
      </c>
      <c r="M788" t="s">
        <v>108</v>
      </c>
      <c r="N788" t="s">
        <v>41</v>
      </c>
      <c r="O788" s="4">
        <v>0</v>
      </c>
      <c r="P788" s="4">
        <v>0</v>
      </c>
      <c r="Q788" s="3">
        <v>42060</v>
      </c>
      <c r="R788" t="s">
        <v>65</v>
      </c>
      <c r="S788" t="s">
        <v>66</v>
      </c>
      <c r="T788" t="s">
        <v>89</v>
      </c>
      <c r="U788" t="s">
        <v>98</v>
      </c>
      <c r="V788" t="s">
        <v>93</v>
      </c>
      <c r="W788" t="s">
        <v>86</v>
      </c>
      <c r="X788">
        <v>15</v>
      </c>
      <c r="Y788">
        <v>3</v>
      </c>
      <c r="Z788" t="s">
        <v>55</v>
      </c>
      <c r="AA788">
        <v>0</v>
      </c>
      <c r="AB788">
        <v>0</v>
      </c>
      <c r="AC788" t="s">
        <v>48</v>
      </c>
      <c r="AD788" s="5">
        <v>57000</v>
      </c>
      <c r="AE788" s="4">
        <v>0</v>
      </c>
      <c r="AF788" s="5">
        <v>11400</v>
      </c>
      <c r="AG788" s="4">
        <v>45600</v>
      </c>
      <c r="AH788" t="s">
        <v>90</v>
      </c>
      <c r="AI788" s="6" t="s">
        <v>107</v>
      </c>
      <c r="AJ788">
        <v>2013</v>
      </c>
      <c r="AK788" t="s">
        <v>68</v>
      </c>
      <c r="AL788" t="str">
        <f t="shared" si="36"/>
        <v>Low</v>
      </c>
      <c r="AM788" t="str">
        <f t="shared" si="37"/>
        <v>Afternoon</v>
      </c>
      <c r="AN788">
        <f t="shared" si="38"/>
        <v>2009</v>
      </c>
    </row>
    <row r="789" spans="1:40" x14ac:dyDescent="0.25">
      <c r="A789">
        <v>260</v>
      </c>
      <c r="B789">
        <v>43</v>
      </c>
      <c r="C789">
        <v>979963</v>
      </c>
      <c r="D789" s="3">
        <v>39967</v>
      </c>
      <c r="E789" t="s">
        <v>51</v>
      </c>
      <c r="F789" t="s">
        <v>61</v>
      </c>
      <c r="G789">
        <v>500</v>
      </c>
      <c r="H789">
        <v>982.22</v>
      </c>
      <c r="I789" s="4">
        <v>0</v>
      </c>
      <c r="J789">
        <v>604279</v>
      </c>
      <c r="K789" t="s">
        <v>184</v>
      </c>
      <c r="L789" t="s">
        <v>123</v>
      </c>
      <c r="M789" t="s">
        <v>102</v>
      </c>
      <c r="N789" t="s">
        <v>113</v>
      </c>
      <c r="O789" s="4">
        <v>54500</v>
      </c>
      <c r="P789" s="4">
        <v>-72100</v>
      </c>
      <c r="Q789" s="3">
        <v>42047</v>
      </c>
      <c r="R789" t="s">
        <v>42</v>
      </c>
      <c r="S789" t="s">
        <v>74</v>
      </c>
      <c r="T789" t="s">
        <v>89</v>
      </c>
      <c r="U789" t="s">
        <v>84</v>
      </c>
      <c r="V789" t="s">
        <v>67</v>
      </c>
      <c r="W789" t="s">
        <v>58</v>
      </c>
      <c r="X789">
        <v>18</v>
      </c>
      <c r="Y789">
        <v>1</v>
      </c>
      <c r="Z789" t="s">
        <v>55</v>
      </c>
      <c r="AA789">
        <v>1</v>
      </c>
      <c r="AB789">
        <v>0</v>
      </c>
      <c r="AC789" t="s">
        <v>55</v>
      </c>
      <c r="AD789" s="5">
        <v>75400</v>
      </c>
      <c r="AE789" s="4">
        <v>15080</v>
      </c>
      <c r="AF789" s="5">
        <v>7540</v>
      </c>
      <c r="AG789" s="4">
        <v>52780</v>
      </c>
      <c r="AH789" t="s">
        <v>140</v>
      </c>
      <c r="AI789" s="6" t="s">
        <v>146</v>
      </c>
      <c r="AJ789">
        <v>2011</v>
      </c>
      <c r="AK789" t="s">
        <v>68</v>
      </c>
      <c r="AL789" t="str">
        <f t="shared" si="36"/>
        <v>Low</v>
      </c>
      <c r="AM789" t="str">
        <f t="shared" si="37"/>
        <v>Evening</v>
      </c>
      <c r="AN789">
        <f t="shared" si="38"/>
        <v>2009</v>
      </c>
    </row>
    <row r="790" spans="1:40" x14ac:dyDescent="0.25">
      <c r="A790">
        <v>295</v>
      </c>
      <c r="B790">
        <v>48</v>
      </c>
      <c r="C790">
        <v>740019</v>
      </c>
      <c r="D790" s="3">
        <v>39981</v>
      </c>
      <c r="E790" t="s">
        <v>37</v>
      </c>
      <c r="F790" t="s">
        <v>38</v>
      </c>
      <c r="G790">
        <v>1000</v>
      </c>
      <c r="H790">
        <v>1148.73</v>
      </c>
      <c r="I790" s="4">
        <v>0</v>
      </c>
      <c r="J790">
        <v>439787</v>
      </c>
      <c r="K790" t="s">
        <v>184</v>
      </c>
      <c r="L790" t="s">
        <v>112</v>
      </c>
      <c r="M790" t="s">
        <v>52</v>
      </c>
      <c r="N790" t="s">
        <v>97</v>
      </c>
      <c r="O790" s="4">
        <v>0</v>
      </c>
      <c r="P790" s="4">
        <v>0</v>
      </c>
      <c r="Q790" s="3">
        <v>42057</v>
      </c>
      <c r="R790" t="s">
        <v>110</v>
      </c>
      <c r="S790" t="s">
        <v>55</v>
      </c>
      <c r="T790" t="s">
        <v>142</v>
      </c>
      <c r="U790" t="s">
        <v>80</v>
      </c>
      <c r="V790" t="s">
        <v>93</v>
      </c>
      <c r="W790" t="s">
        <v>47</v>
      </c>
      <c r="X790">
        <v>6</v>
      </c>
      <c r="Y790">
        <v>1</v>
      </c>
      <c r="Z790" t="s">
        <v>55</v>
      </c>
      <c r="AA790">
        <v>1</v>
      </c>
      <c r="AB790">
        <v>2</v>
      </c>
      <c r="AC790" t="s">
        <v>48</v>
      </c>
      <c r="AD790" s="5">
        <v>5400</v>
      </c>
      <c r="AE790" s="4">
        <v>900</v>
      </c>
      <c r="AF790" s="5">
        <v>900</v>
      </c>
      <c r="AG790" s="4">
        <v>3600</v>
      </c>
      <c r="AH790" t="s">
        <v>49</v>
      </c>
      <c r="AI790" s="6">
        <v>95</v>
      </c>
      <c r="AJ790">
        <v>1999</v>
      </c>
      <c r="AK790" t="s">
        <v>68</v>
      </c>
      <c r="AL790" t="str">
        <f t="shared" si="36"/>
        <v>Medium</v>
      </c>
      <c r="AM790" t="str">
        <f t="shared" si="37"/>
        <v>Morning</v>
      </c>
      <c r="AN790">
        <f t="shared" si="38"/>
        <v>2009</v>
      </c>
    </row>
    <row r="791" spans="1:40" x14ac:dyDescent="0.25">
      <c r="A791">
        <v>297</v>
      </c>
      <c r="B791">
        <v>48</v>
      </c>
      <c r="C791">
        <v>751612</v>
      </c>
      <c r="D791" s="3">
        <v>39986</v>
      </c>
      <c r="E791" t="s">
        <v>51</v>
      </c>
      <c r="F791" t="s">
        <v>38</v>
      </c>
      <c r="G791">
        <v>1000</v>
      </c>
      <c r="H791">
        <v>1464.73</v>
      </c>
      <c r="I791" s="4">
        <v>3000000</v>
      </c>
      <c r="J791">
        <v>443861</v>
      </c>
      <c r="K791" t="s">
        <v>185</v>
      </c>
      <c r="L791" t="s">
        <v>62</v>
      </c>
      <c r="M791" t="s">
        <v>102</v>
      </c>
      <c r="N791" t="s">
        <v>53</v>
      </c>
      <c r="O791" s="4">
        <v>54900</v>
      </c>
      <c r="P791" s="4">
        <v>-36700</v>
      </c>
      <c r="Q791" s="3">
        <v>42029</v>
      </c>
      <c r="R791" t="s">
        <v>65</v>
      </c>
      <c r="S791" t="s">
        <v>43</v>
      </c>
      <c r="T791" t="s">
        <v>89</v>
      </c>
      <c r="U791" t="s">
        <v>84</v>
      </c>
      <c r="V791" t="s">
        <v>67</v>
      </c>
      <c r="W791" t="s">
        <v>75</v>
      </c>
      <c r="X791">
        <v>17</v>
      </c>
      <c r="Y791">
        <v>3</v>
      </c>
      <c r="Z791" t="s">
        <v>55</v>
      </c>
      <c r="AA791">
        <v>0</v>
      </c>
      <c r="AB791">
        <v>0</v>
      </c>
      <c r="AC791" t="s">
        <v>68</v>
      </c>
      <c r="AD791" s="5">
        <v>51480</v>
      </c>
      <c r="AE791" s="4">
        <v>5720</v>
      </c>
      <c r="AF791" s="5">
        <v>5720</v>
      </c>
      <c r="AG791" s="4">
        <v>40040</v>
      </c>
      <c r="AH791" t="s">
        <v>94</v>
      </c>
      <c r="AI791" s="6" t="s">
        <v>111</v>
      </c>
      <c r="AJ791">
        <v>2013</v>
      </c>
      <c r="AK791" t="s">
        <v>68</v>
      </c>
      <c r="AL791" t="str">
        <f t="shared" si="36"/>
        <v>Medium</v>
      </c>
      <c r="AM791" t="str">
        <f t="shared" si="37"/>
        <v>Afternoon</v>
      </c>
      <c r="AN791">
        <f t="shared" si="38"/>
        <v>2009</v>
      </c>
    </row>
    <row r="792" spans="1:40" x14ac:dyDescent="0.25">
      <c r="A792">
        <v>456</v>
      </c>
      <c r="B792">
        <v>62</v>
      </c>
      <c r="C792">
        <v>669800</v>
      </c>
      <c r="D792" s="3">
        <v>39988</v>
      </c>
      <c r="E792" t="s">
        <v>37</v>
      </c>
      <c r="F792" t="s">
        <v>38</v>
      </c>
      <c r="G792">
        <v>1000</v>
      </c>
      <c r="H792">
        <v>1395.77</v>
      </c>
      <c r="I792" s="4">
        <v>0</v>
      </c>
      <c r="J792">
        <v>611651</v>
      </c>
      <c r="K792" t="s">
        <v>184</v>
      </c>
      <c r="L792" t="s">
        <v>39</v>
      </c>
      <c r="M792" t="s">
        <v>108</v>
      </c>
      <c r="N792" t="s">
        <v>64</v>
      </c>
      <c r="O792" s="4">
        <v>82600</v>
      </c>
      <c r="P792" s="4">
        <v>-49500</v>
      </c>
      <c r="Q792" s="3">
        <v>42042</v>
      </c>
      <c r="R792" t="s">
        <v>65</v>
      </c>
      <c r="S792" t="s">
        <v>43</v>
      </c>
      <c r="T792" t="s">
        <v>44</v>
      </c>
      <c r="U792" t="s">
        <v>98</v>
      </c>
      <c r="V792" t="s">
        <v>129</v>
      </c>
      <c r="W792" t="s">
        <v>100</v>
      </c>
      <c r="X792">
        <v>13</v>
      </c>
      <c r="Y792">
        <v>3</v>
      </c>
      <c r="Z792" t="s">
        <v>55</v>
      </c>
      <c r="AA792">
        <v>1</v>
      </c>
      <c r="AB792">
        <v>3</v>
      </c>
      <c r="AC792" t="s">
        <v>68</v>
      </c>
      <c r="AD792" s="5">
        <v>66480</v>
      </c>
      <c r="AE792" s="4">
        <v>5540</v>
      </c>
      <c r="AF792" s="5">
        <v>11080</v>
      </c>
      <c r="AG792" s="4">
        <v>49860</v>
      </c>
      <c r="AH792" t="s">
        <v>49</v>
      </c>
      <c r="AI792" s="6" t="s">
        <v>50</v>
      </c>
      <c r="AJ792">
        <v>2012</v>
      </c>
      <c r="AK792" t="s">
        <v>48</v>
      </c>
      <c r="AL792" t="str">
        <f t="shared" si="36"/>
        <v>Medium</v>
      </c>
      <c r="AM792" t="str">
        <f t="shared" si="37"/>
        <v>Afternoon</v>
      </c>
      <c r="AN792">
        <f t="shared" si="38"/>
        <v>2009</v>
      </c>
    </row>
    <row r="793" spans="1:40" x14ac:dyDescent="0.25">
      <c r="A793">
        <v>87</v>
      </c>
      <c r="B793">
        <v>31</v>
      </c>
      <c r="C793">
        <v>853360</v>
      </c>
      <c r="D793" s="3">
        <v>39990</v>
      </c>
      <c r="E793" t="s">
        <v>51</v>
      </c>
      <c r="F793" t="s">
        <v>78</v>
      </c>
      <c r="G793">
        <v>1000</v>
      </c>
      <c r="H793">
        <v>1074.07</v>
      </c>
      <c r="I793" s="4">
        <v>0</v>
      </c>
      <c r="J793">
        <v>451312</v>
      </c>
      <c r="K793" t="s">
        <v>184</v>
      </c>
      <c r="L793" t="s">
        <v>101</v>
      </c>
      <c r="M793" t="s">
        <v>63</v>
      </c>
      <c r="N793" t="s">
        <v>41</v>
      </c>
      <c r="O793" s="4">
        <v>0</v>
      </c>
      <c r="P793" s="4">
        <v>-47500</v>
      </c>
      <c r="Q793" s="3">
        <v>42031</v>
      </c>
      <c r="R793" t="s">
        <v>65</v>
      </c>
      <c r="S793" t="s">
        <v>66</v>
      </c>
      <c r="T793" t="s">
        <v>44</v>
      </c>
      <c r="U793" t="s">
        <v>84</v>
      </c>
      <c r="V793" t="s">
        <v>67</v>
      </c>
      <c r="W793" t="s">
        <v>86</v>
      </c>
      <c r="X793">
        <v>16</v>
      </c>
      <c r="Y793">
        <v>3</v>
      </c>
      <c r="Z793" t="s">
        <v>68</v>
      </c>
      <c r="AA793">
        <v>0</v>
      </c>
      <c r="AB793">
        <v>3</v>
      </c>
      <c r="AC793" t="s">
        <v>48</v>
      </c>
      <c r="AD793" s="5">
        <v>60940</v>
      </c>
      <c r="AE793" s="4">
        <v>5540</v>
      </c>
      <c r="AF793" s="5">
        <v>11080</v>
      </c>
      <c r="AG793" s="4">
        <v>44320</v>
      </c>
      <c r="AH793" t="s">
        <v>87</v>
      </c>
      <c r="AI793" s="6" t="s">
        <v>153</v>
      </c>
      <c r="AJ793">
        <v>2006</v>
      </c>
      <c r="AK793" t="s">
        <v>48</v>
      </c>
      <c r="AL793" t="str">
        <f t="shared" si="36"/>
        <v>Medium</v>
      </c>
      <c r="AM793" t="str">
        <f t="shared" si="37"/>
        <v>Afternoon</v>
      </c>
      <c r="AN793">
        <f t="shared" si="38"/>
        <v>2009</v>
      </c>
    </row>
    <row r="794" spans="1:40" x14ac:dyDescent="0.25">
      <c r="A794">
        <v>478</v>
      </c>
      <c r="B794">
        <v>63</v>
      </c>
      <c r="C794">
        <v>852002</v>
      </c>
      <c r="D794" s="3">
        <v>39993</v>
      </c>
      <c r="E794" t="s">
        <v>71</v>
      </c>
      <c r="F794" t="s">
        <v>38</v>
      </c>
      <c r="G794">
        <v>1000</v>
      </c>
      <c r="H794">
        <v>1292.3</v>
      </c>
      <c r="I794" s="4">
        <v>0</v>
      </c>
      <c r="J794">
        <v>479724</v>
      </c>
      <c r="K794" t="s">
        <v>185</v>
      </c>
      <c r="L794" t="s">
        <v>106</v>
      </c>
      <c r="M794" t="s">
        <v>131</v>
      </c>
      <c r="N794" t="s">
        <v>64</v>
      </c>
      <c r="O794" s="4">
        <v>47600</v>
      </c>
      <c r="P794" s="4">
        <v>0</v>
      </c>
      <c r="Q794" s="3">
        <v>42056</v>
      </c>
      <c r="R794" t="s">
        <v>110</v>
      </c>
      <c r="S794" t="s">
        <v>55</v>
      </c>
      <c r="T794" t="s">
        <v>56</v>
      </c>
      <c r="U794" t="s">
        <v>80</v>
      </c>
      <c r="V794" t="s">
        <v>57</v>
      </c>
      <c r="W794" t="s">
        <v>103</v>
      </c>
      <c r="X794">
        <v>5</v>
      </c>
      <c r="Y794">
        <v>1</v>
      </c>
      <c r="Z794" t="s">
        <v>48</v>
      </c>
      <c r="AA794">
        <v>1</v>
      </c>
      <c r="AB794">
        <v>3</v>
      </c>
      <c r="AC794" t="s">
        <v>68</v>
      </c>
      <c r="AD794" s="5">
        <v>4700</v>
      </c>
      <c r="AE794" s="4">
        <v>940</v>
      </c>
      <c r="AF794" s="5">
        <v>470</v>
      </c>
      <c r="AG794" s="4">
        <v>3290</v>
      </c>
      <c r="AH794" t="s">
        <v>69</v>
      </c>
      <c r="AI794" s="6" t="s">
        <v>114</v>
      </c>
      <c r="AJ794">
        <v>2007</v>
      </c>
      <c r="AK794" t="s">
        <v>48</v>
      </c>
      <c r="AL794" t="str">
        <f t="shared" si="36"/>
        <v>Medium</v>
      </c>
      <c r="AM794" t="str">
        <f t="shared" si="37"/>
        <v>Night</v>
      </c>
      <c r="AN794">
        <f t="shared" si="38"/>
        <v>2009</v>
      </c>
    </row>
    <row r="795" spans="1:40" x14ac:dyDescent="0.25">
      <c r="A795">
        <v>259</v>
      </c>
      <c r="B795">
        <v>43</v>
      </c>
      <c r="C795">
        <v>132871</v>
      </c>
      <c r="D795" s="3">
        <v>39999</v>
      </c>
      <c r="E795" t="s">
        <v>71</v>
      </c>
      <c r="F795" t="s">
        <v>61</v>
      </c>
      <c r="G795">
        <v>500</v>
      </c>
      <c r="H795">
        <v>947.75</v>
      </c>
      <c r="I795" s="4">
        <v>0</v>
      </c>
      <c r="J795">
        <v>458470</v>
      </c>
      <c r="K795" t="s">
        <v>184</v>
      </c>
      <c r="L795" t="s">
        <v>101</v>
      </c>
      <c r="M795" t="s">
        <v>134</v>
      </c>
      <c r="N795" t="s">
        <v>113</v>
      </c>
      <c r="O795" s="4">
        <v>0</v>
      </c>
      <c r="P795" s="4">
        <v>-39300</v>
      </c>
      <c r="Q795" s="3">
        <v>42038</v>
      </c>
      <c r="R795" t="s">
        <v>54</v>
      </c>
      <c r="S795" t="s">
        <v>55</v>
      </c>
      <c r="T795" t="s">
        <v>142</v>
      </c>
      <c r="U795" t="s">
        <v>45</v>
      </c>
      <c r="V795" t="s">
        <v>46</v>
      </c>
      <c r="W795" t="s">
        <v>58</v>
      </c>
      <c r="X795">
        <v>15</v>
      </c>
      <c r="Y795">
        <v>1</v>
      </c>
      <c r="Z795" t="s">
        <v>68</v>
      </c>
      <c r="AA795">
        <v>1</v>
      </c>
      <c r="AB795">
        <v>3</v>
      </c>
      <c r="AC795" t="s">
        <v>68</v>
      </c>
      <c r="AD795" s="5">
        <v>7680</v>
      </c>
      <c r="AE795" s="4">
        <v>1280</v>
      </c>
      <c r="AF795" s="5">
        <v>640</v>
      </c>
      <c r="AG795" s="4">
        <v>5760</v>
      </c>
      <c r="AH795" t="s">
        <v>90</v>
      </c>
      <c r="AI795" s="6" t="s">
        <v>91</v>
      </c>
      <c r="AJ795">
        <v>2008</v>
      </c>
      <c r="AK795" t="s">
        <v>68</v>
      </c>
      <c r="AL795" t="str">
        <f t="shared" si="36"/>
        <v>Low</v>
      </c>
      <c r="AM795" t="str">
        <f t="shared" si="37"/>
        <v>Afternoon</v>
      </c>
      <c r="AN795">
        <f t="shared" si="38"/>
        <v>2009</v>
      </c>
    </row>
    <row r="796" spans="1:40" x14ac:dyDescent="0.25">
      <c r="A796">
        <v>206</v>
      </c>
      <c r="B796">
        <v>36</v>
      </c>
      <c r="C796">
        <v>253791</v>
      </c>
      <c r="D796" s="3">
        <v>40017</v>
      </c>
      <c r="E796" t="s">
        <v>71</v>
      </c>
      <c r="F796" t="s">
        <v>78</v>
      </c>
      <c r="G796">
        <v>500</v>
      </c>
      <c r="H796">
        <v>1625.45</v>
      </c>
      <c r="I796" s="4">
        <v>4000000</v>
      </c>
      <c r="J796">
        <v>607452</v>
      </c>
      <c r="K796" t="s">
        <v>184</v>
      </c>
      <c r="L796" t="s">
        <v>39</v>
      </c>
      <c r="M796" t="s">
        <v>92</v>
      </c>
      <c r="N796" t="s">
        <v>53</v>
      </c>
      <c r="O796" s="4">
        <v>0</v>
      </c>
      <c r="P796" s="4">
        <v>-53700</v>
      </c>
      <c r="Q796" s="3">
        <v>42027</v>
      </c>
      <c r="R796" t="s">
        <v>42</v>
      </c>
      <c r="S796" t="s">
        <v>74</v>
      </c>
      <c r="T796" t="s">
        <v>44</v>
      </c>
      <c r="U796" t="s">
        <v>109</v>
      </c>
      <c r="V796" t="s">
        <v>67</v>
      </c>
      <c r="W796" t="s">
        <v>120</v>
      </c>
      <c r="X796">
        <v>11</v>
      </c>
      <c r="Y796">
        <v>1</v>
      </c>
      <c r="Z796" t="s">
        <v>68</v>
      </c>
      <c r="AA796">
        <v>2</v>
      </c>
      <c r="AB796">
        <v>1</v>
      </c>
      <c r="AC796" t="s">
        <v>68</v>
      </c>
      <c r="AD796" s="5">
        <v>76560</v>
      </c>
      <c r="AE796" s="4">
        <v>12760</v>
      </c>
      <c r="AF796" s="5">
        <v>12760</v>
      </c>
      <c r="AG796" s="4">
        <v>51040</v>
      </c>
      <c r="AH796" t="s">
        <v>104</v>
      </c>
      <c r="AI796" s="6" t="s">
        <v>150</v>
      </c>
      <c r="AJ796">
        <v>2008</v>
      </c>
      <c r="AK796" t="s">
        <v>48</v>
      </c>
      <c r="AL796" t="str">
        <f t="shared" si="36"/>
        <v>Low</v>
      </c>
      <c r="AM796" t="str">
        <f t="shared" si="37"/>
        <v>Morning</v>
      </c>
      <c r="AN796">
        <f t="shared" si="38"/>
        <v>2009</v>
      </c>
    </row>
    <row r="797" spans="1:40" x14ac:dyDescent="0.25">
      <c r="A797">
        <v>441</v>
      </c>
      <c r="B797">
        <v>55</v>
      </c>
      <c r="C797">
        <v>669501</v>
      </c>
      <c r="D797" s="3">
        <v>40023</v>
      </c>
      <c r="E797" t="s">
        <v>51</v>
      </c>
      <c r="F797" t="s">
        <v>38</v>
      </c>
      <c r="G797">
        <v>500</v>
      </c>
      <c r="H797">
        <v>1270.29</v>
      </c>
      <c r="I797" s="4">
        <v>4000000</v>
      </c>
      <c r="J797">
        <v>449421</v>
      </c>
      <c r="K797" t="s">
        <v>185</v>
      </c>
      <c r="L797" t="s">
        <v>112</v>
      </c>
      <c r="M797" t="s">
        <v>72</v>
      </c>
      <c r="N797" t="s">
        <v>41</v>
      </c>
      <c r="O797" s="4">
        <v>24000</v>
      </c>
      <c r="P797" s="4">
        <v>-50500</v>
      </c>
      <c r="Q797" s="3">
        <v>42054</v>
      </c>
      <c r="R797" t="s">
        <v>110</v>
      </c>
      <c r="S797" t="s">
        <v>55</v>
      </c>
      <c r="T797" t="s">
        <v>56</v>
      </c>
      <c r="U797" t="s">
        <v>80</v>
      </c>
      <c r="V797" t="s">
        <v>57</v>
      </c>
      <c r="W797" t="s">
        <v>75</v>
      </c>
      <c r="X797">
        <v>4</v>
      </c>
      <c r="Y797">
        <v>1</v>
      </c>
      <c r="Z797" t="s">
        <v>68</v>
      </c>
      <c r="AA797">
        <v>0</v>
      </c>
      <c r="AB797">
        <v>0</v>
      </c>
      <c r="AC797" t="s">
        <v>68</v>
      </c>
      <c r="AD797" s="5">
        <v>6400</v>
      </c>
      <c r="AE797" s="4">
        <v>640</v>
      </c>
      <c r="AF797" s="5">
        <v>640</v>
      </c>
      <c r="AG797" s="4">
        <v>5120</v>
      </c>
      <c r="AH797" t="s">
        <v>140</v>
      </c>
      <c r="AI797" s="6" t="s">
        <v>141</v>
      </c>
      <c r="AJ797">
        <v>2002</v>
      </c>
      <c r="AK797" t="s">
        <v>68</v>
      </c>
      <c r="AL797" t="str">
        <f t="shared" si="36"/>
        <v>Low</v>
      </c>
      <c r="AM797" t="str">
        <f t="shared" si="37"/>
        <v>Night</v>
      </c>
      <c r="AN797">
        <f t="shared" si="38"/>
        <v>2009</v>
      </c>
    </row>
    <row r="798" spans="1:40" x14ac:dyDescent="0.25">
      <c r="A798">
        <v>147</v>
      </c>
      <c r="B798">
        <v>37</v>
      </c>
      <c r="C798">
        <v>952300</v>
      </c>
      <c r="D798" s="3">
        <v>40027</v>
      </c>
      <c r="E798" t="s">
        <v>37</v>
      </c>
      <c r="F798" t="s">
        <v>78</v>
      </c>
      <c r="G798">
        <v>1000</v>
      </c>
      <c r="H798">
        <v>1439.9</v>
      </c>
      <c r="I798" s="4">
        <v>6000000</v>
      </c>
      <c r="J798">
        <v>475391</v>
      </c>
      <c r="K798" t="s">
        <v>184</v>
      </c>
      <c r="L798" t="s">
        <v>79</v>
      </c>
      <c r="M798" t="s">
        <v>85</v>
      </c>
      <c r="N798" t="s">
        <v>41</v>
      </c>
      <c r="O798" s="4">
        <v>0</v>
      </c>
      <c r="P798" s="4">
        <v>-48400</v>
      </c>
      <c r="Q798" s="3">
        <v>42033</v>
      </c>
      <c r="R798" t="s">
        <v>65</v>
      </c>
      <c r="S798" t="s">
        <v>66</v>
      </c>
      <c r="T798" t="s">
        <v>89</v>
      </c>
      <c r="U798" t="s">
        <v>98</v>
      </c>
      <c r="V798" t="s">
        <v>46</v>
      </c>
      <c r="W798" t="s">
        <v>86</v>
      </c>
      <c r="X798">
        <v>2</v>
      </c>
      <c r="Y798">
        <v>2</v>
      </c>
      <c r="Z798" t="s">
        <v>68</v>
      </c>
      <c r="AA798">
        <v>1</v>
      </c>
      <c r="AB798">
        <v>2</v>
      </c>
      <c r="AC798" t="s">
        <v>68</v>
      </c>
      <c r="AD798" s="5">
        <v>53680</v>
      </c>
      <c r="AE798" s="4">
        <v>9760</v>
      </c>
      <c r="AF798" s="5">
        <v>4880</v>
      </c>
      <c r="AG798" s="4">
        <v>39040</v>
      </c>
      <c r="AH798" t="s">
        <v>81</v>
      </c>
      <c r="AI798" s="6" t="s">
        <v>116</v>
      </c>
      <c r="AJ798">
        <v>2004</v>
      </c>
      <c r="AK798" t="s">
        <v>68</v>
      </c>
      <c r="AL798" t="str">
        <f t="shared" si="36"/>
        <v>Medium</v>
      </c>
      <c r="AM798" t="str">
        <f t="shared" si="37"/>
        <v>Night</v>
      </c>
      <c r="AN798">
        <f t="shared" si="38"/>
        <v>2009</v>
      </c>
    </row>
    <row r="799" spans="1:40" x14ac:dyDescent="0.25">
      <c r="A799">
        <v>110</v>
      </c>
      <c r="B799">
        <v>27</v>
      </c>
      <c r="C799">
        <v>284834</v>
      </c>
      <c r="D799" s="3">
        <v>40028</v>
      </c>
      <c r="E799" t="s">
        <v>37</v>
      </c>
      <c r="F799" t="s">
        <v>78</v>
      </c>
      <c r="G799">
        <v>1000</v>
      </c>
      <c r="H799">
        <v>1664.66</v>
      </c>
      <c r="I799" s="4">
        <v>0</v>
      </c>
      <c r="J799">
        <v>465921</v>
      </c>
      <c r="K799" t="s">
        <v>184</v>
      </c>
      <c r="L799" t="s">
        <v>79</v>
      </c>
      <c r="M799" t="s">
        <v>96</v>
      </c>
      <c r="N799" t="s">
        <v>64</v>
      </c>
      <c r="O799" s="4">
        <v>0</v>
      </c>
      <c r="P799" s="4">
        <v>-66200</v>
      </c>
      <c r="Q799" s="3">
        <v>42040</v>
      </c>
      <c r="R799" t="s">
        <v>42</v>
      </c>
      <c r="S799" t="s">
        <v>43</v>
      </c>
      <c r="T799" t="s">
        <v>89</v>
      </c>
      <c r="U799" t="s">
        <v>109</v>
      </c>
      <c r="V799" t="s">
        <v>46</v>
      </c>
      <c r="W799" t="s">
        <v>86</v>
      </c>
      <c r="X799">
        <v>3</v>
      </c>
      <c r="Y799">
        <v>1</v>
      </c>
      <c r="Z799" t="s">
        <v>55</v>
      </c>
      <c r="AA799">
        <v>0</v>
      </c>
      <c r="AB799">
        <v>3</v>
      </c>
      <c r="AC799" t="s">
        <v>55</v>
      </c>
      <c r="AD799" s="5">
        <v>57500</v>
      </c>
      <c r="AE799" s="4">
        <v>5750</v>
      </c>
      <c r="AF799" s="5">
        <v>5750</v>
      </c>
      <c r="AG799" s="4">
        <v>46000</v>
      </c>
      <c r="AH799" t="s">
        <v>90</v>
      </c>
      <c r="AI799" s="6" t="s">
        <v>107</v>
      </c>
      <c r="AJ799">
        <v>2010</v>
      </c>
      <c r="AK799" t="s">
        <v>68</v>
      </c>
      <c r="AL799" t="str">
        <f t="shared" si="36"/>
        <v>Medium</v>
      </c>
      <c r="AM799" t="str">
        <f t="shared" si="37"/>
        <v>Night</v>
      </c>
      <c r="AN799">
        <f t="shared" si="38"/>
        <v>2009</v>
      </c>
    </row>
    <row r="800" spans="1:40" x14ac:dyDescent="0.25">
      <c r="A800">
        <v>305</v>
      </c>
      <c r="B800">
        <v>49</v>
      </c>
      <c r="C800">
        <v>890328</v>
      </c>
      <c r="D800" s="3">
        <v>40048</v>
      </c>
      <c r="E800" t="s">
        <v>71</v>
      </c>
      <c r="F800" t="s">
        <v>61</v>
      </c>
      <c r="G800">
        <v>2000</v>
      </c>
      <c r="H800">
        <v>1347.92</v>
      </c>
      <c r="I800" s="4">
        <v>0</v>
      </c>
      <c r="J800">
        <v>430853</v>
      </c>
      <c r="K800" t="s">
        <v>184</v>
      </c>
      <c r="L800" t="s">
        <v>106</v>
      </c>
      <c r="M800" t="s">
        <v>134</v>
      </c>
      <c r="N800" t="s">
        <v>64</v>
      </c>
      <c r="O800" s="4">
        <v>0</v>
      </c>
      <c r="P800" s="4">
        <v>-42100</v>
      </c>
      <c r="Q800" s="3">
        <v>42052</v>
      </c>
      <c r="R800" t="s">
        <v>65</v>
      </c>
      <c r="S800" t="s">
        <v>74</v>
      </c>
      <c r="T800" t="s">
        <v>89</v>
      </c>
      <c r="U800" t="s">
        <v>84</v>
      </c>
      <c r="V800" t="s">
        <v>67</v>
      </c>
      <c r="W800" t="s">
        <v>100</v>
      </c>
      <c r="X800">
        <v>21</v>
      </c>
      <c r="Y800">
        <v>3</v>
      </c>
      <c r="Z800" t="s">
        <v>48</v>
      </c>
      <c r="AA800">
        <v>0</v>
      </c>
      <c r="AB800">
        <v>2</v>
      </c>
      <c r="AC800" t="s">
        <v>55</v>
      </c>
      <c r="AD800" s="5">
        <v>66550</v>
      </c>
      <c r="AE800" s="4">
        <v>12100</v>
      </c>
      <c r="AF800" s="5">
        <v>6050</v>
      </c>
      <c r="AG800" s="4">
        <v>48400</v>
      </c>
      <c r="AH800" t="s">
        <v>143</v>
      </c>
      <c r="AI800" s="6" t="s">
        <v>151</v>
      </c>
      <c r="AJ800">
        <v>2003</v>
      </c>
      <c r="AK800" t="s">
        <v>68</v>
      </c>
      <c r="AL800" t="str">
        <f t="shared" si="36"/>
        <v>High</v>
      </c>
      <c r="AM800" t="str">
        <f t="shared" si="37"/>
        <v>Evening</v>
      </c>
      <c r="AN800">
        <f t="shared" si="38"/>
        <v>2009</v>
      </c>
    </row>
    <row r="801" spans="1:40" x14ac:dyDescent="0.25">
      <c r="A801">
        <v>65</v>
      </c>
      <c r="B801">
        <v>30</v>
      </c>
      <c r="C801">
        <v>396224</v>
      </c>
      <c r="D801" s="3">
        <v>40064</v>
      </c>
      <c r="E801" t="s">
        <v>51</v>
      </c>
      <c r="F801" t="s">
        <v>61</v>
      </c>
      <c r="G801">
        <v>500</v>
      </c>
      <c r="H801">
        <v>1455.65</v>
      </c>
      <c r="I801" s="4">
        <v>4000000</v>
      </c>
      <c r="J801">
        <v>616706</v>
      </c>
      <c r="K801" t="s">
        <v>184</v>
      </c>
      <c r="L801" t="s">
        <v>112</v>
      </c>
      <c r="M801" t="s">
        <v>115</v>
      </c>
      <c r="N801" t="s">
        <v>97</v>
      </c>
      <c r="O801" s="4">
        <v>0</v>
      </c>
      <c r="P801" s="4">
        <v>-66300</v>
      </c>
      <c r="Q801" s="3">
        <v>42050</v>
      </c>
      <c r="R801" t="s">
        <v>65</v>
      </c>
      <c r="S801" t="s">
        <v>43</v>
      </c>
      <c r="T801" t="s">
        <v>89</v>
      </c>
      <c r="U801" t="s">
        <v>84</v>
      </c>
      <c r="V801" t="s">
        <v>93</v>
      </c>
      <c r="W801" t="s">
        <v>100</v>
      </c>
      <c r="X801">
        <v>6</v>
      </c>
      <c r="Y801">
        <v>3</v>
      </c>
      <c r="Z801" t="s">
        <v>55</v>
      </c>
      <c r="AA801">
        <v>2</v>
      </c>
      <c r="AB801">
        <v>3</v>
      </c>
      <c r="AC801" t="s">
        <v>68</v>
      </c>
      <c r="AD801" s="5">
        <v>79800</v>
      </c>
      <c r="AE801" s="4">
        <v>15960</v>
      </c>
      <c r="AF801" s="5">
        <v>7980</v>
      </c>
      <c r="AG801" s="4">
        <v>55860</v>
      </c>
      <c r="AH801" t="s">
        <v>140</v>
      </c>
      <c r="AI801" s="6" t="s">
        <v>141</v>
      </c>
      <c r="AJ801">
        <v>1999</v>
      </c>
      <c r="AK801" t="s">
        <v>68</v>
      </c>
      <c r="AL801" t="str">
        <f t="shared" si="36"/>
        <v>Low</v>
      </c>
      <c r="AM801" t="str">
        <f t="shared" si="37"/>
        <v>Morning</v>
      </c>
      <c r="AN801">
        <f t="shared" si="38"/>
        <v>2009</v>
      </c>
    </row>
    <row r="802" spans="1:40" x14ac:dyDescent="0.25">
      <c r="A802">
        <v>156</v>
      </c>
      <c r="B802">
        <v>38</v>
      </c>
      <c r="C802">
        <v>231508</v>
      </c>
      <c r="D802" s="3">
        <v>40072</v>
      </c>
      <c r="E802" t="s">
        <v>71</v>
      </c>
      <c r="F802" t="s">
        <v>61</v>
      </c>
      <c r="G802">
        <v>500</v>
      </c>
      <c r="H802">
        <v>1367.99</v>
      </c>
      <c r="I802" s="4">
        <v>0</v>
      </c>
      <c r="J802">
        <v>462525</v>
      </c>
      <c r="K802" t="s">
        <v>185</v>
      </c>
      <c r="L802" t="s">
        <v>106</v>
      </c>
      <c r="M802" t="s">
        <v>72</v>
      </c>
      <c r="N802" t="s">
        <v>64</v>
      </c>
      <c r="O802" s="4">
        <v>26500</v>
      </c>
      <c r="P802" s="4">
        <v>0</v>
      </c>
      <c r="Q802" s="3">
        <v>42052</v>
      </c>
      <c r="R802" t="s">
        <v>65</v>
      </c>
      <c r="S802" t="s">
        <v>74</v>
      </c>
      <c r="T802" t="s">
        <v>44</v>
      </c>
      <c r="U802" t="s">
        <v>84</v>
      </c>
      <c r="V802" t="s">
        <v>93</v>
      </c>
      <c r="W802" t="s">
        <v>103</v>
      </c>
      <c r="X802">
        <v>23</v>
      </c>
      <c r="Y802">
        <v>3</v>
      </c>
      <c r="Z802" t="s">
        <v>55</v>
      </c>
      <c r="AA802">
        <v>0</v>
      </c>
      <c r="AB802">
        <v>3</v>
      </c>
      <c r="AC802" t="s">
        <v>55</v>
      </c>
      <c r="AD802" s="5">
        <v>55200</v>
      </c>
      <c r="AE802" s="4">
        <v>11040</v>
      </c>
      <c r="AF802" s="5">
        <v>5520</v>
      </c>
      <c r="AG802" s="4">
        <v>38640</v>
      </c>
      <c r="AH802" t="s">
        <v>49</v>
      </c>
      <c r="AI802" s="6" t="s">
        <v>50</v>
      </c>
      <c r="AJ802">
        <v>1998</v>
      </c>
      <c r="AK802" t="s">
        <v>48</v>
      </c>
      <c r="AL802" t="str">
        <f t="shared" si="36"/>
        <v>Low</v>
      </c>
      <c r="AM802" t="str">
        <f t="shared" si="37"/>
        <v>Evening</v>
      </c>
      <c r="AN802">
        <f t="shared" si="38"/>
        <v>2009</v>
      </c>
    </row>
    <row r="803" spans="1:40" x14ac:dyDescent="0.25">
      <c r="A803">
        <v>160</v>
      </c>
      <c r="B803">
        <v>38</v>
      </c>
      <c r="C803">
        <v>497929</v>
      </c>
      <c r="D803" s="3">
        <v>40075</v>
      </c>
      <c r="E803" t="s">
        <v>37</v>
      </c>
      <c r="F803" t="s">
        <v>38</v>
      </c>
      <c r="G803">
        <v>500</v>
      </c>
      <c r="H803">
        <v>1733.56</v>
      </c>
      <c r="I803" s="4">
        <v>0</v>
      </c>
      <c r="J803">
        <v>441425</v>
      </c>
      <c r="K803" t="s">
        <v>185</v>
      </c>
      <c r="L803" t="s">
        <v>106</v>
      </c>
      <c r="M803" t="s">
        <v>63</v>
      </c>
      <c r="N803" t="s">
        <v>97</v>
      </c>
      <c r="O803" s="4">
        <v>0</v>
      </c>
      <c r="P803" s="4">
        <v>-43800</v>
      </c>
      <c r="Q803" s="3">
        <v>42013</v>
      </c>
      <c r="R803" t="s">
        <v>65</v>
      </c>
      <c r="S803" t="s">
        <v>43</v>
      </c>
      <c r="T803" t="s">
        <v>44</v>
      </c>
      <c r="U803" t="s">
        <v>84</v>
      </c>
      <c r="V803" t="s">
        <v>46</v>
      </c>
      <c r="W803" t="s">
        <v>100</v>
      </c>
      <c r="X803">
        <v>13</v>
      </c>
      <c r="Y803">
        <v>3</v>
      </c>
      <c r="Z803" t="s">
        <v>68</v>
      </c>
      <c r="AA803">
        <v>2</v>
      </c>
      <c r="AB803">
        <v>1</v>
      </c>
      <c r="AC803" t="s">
        <v>48</v>
      </c>
      <c r="AD803" s="5">
        <v>66780</v>
      </c>
      <c r="AE803" s="4">
        <v>7420</v>
      </c>
      <c r="AF803" s="5">
        <v>14840</v>
      </c>
      <c r="AG803" s="4">
        <v>44520</v>
      </c>
      <c r="AH803" t="s">
        <v>59</v>
      </c>
      <c r="AI803" s="6" t="s">
        <v>152</v>
      </c>
      <c r="AJ803">
        <v>1996</v>
      </c>
      <c r="AK803" t="s">
        <v>68</v>
      </c>
      <c r="AL803" t="str">
        <f t="shared" si="36"/>
        <v>Low</v>
      </c>
      <c r="AM803" t="str">
        <f t="shared" si="37"/>
        <v>Afternoon</v>
      </c>
      <c r="AN803">
        <f t="shared" si="38"/>
        <v>2009</v>
      </c>
    </row>
    <row r="804" spans="1:40" x14ac:dyDescent="0.25">
      <c r="A804">
        <v>267</v>
      </c>
      <c r="B804">
        <v>40</v>
      </c>
      <c r="C804">
        <v>426708</v>
      </c>
      <c r="D804" s="3">
        <v>40095</v>
      </c>
      <c r="E804" t="s">
        <v>71</v>
      </c>
      <c r="F804" t="s">
        <v>38</v>
      </c>
      <c r="G804">
        <v>500</v>
      </c>
      <c r="H804">
        <v>1155.53</v>
      </c>
      <c r="I804" s="4">
        <v>5000000</v>
      </c>
      <c r="J804">
        <v>465158</v>
      </c>
      <c r="K804" t="s">
        <v>185</v>
      </c>
      <c r="L804" t="s">
        <v>123</v>
      </c>
      <c r="M804" t="s">
        <v>115</v>
      </c>
      <c r="N804" t="s">
        <v>97</v>
      </c>
      <c r="O804" s="4">
        <v>0</v>
      </c>
      <c r="P804" s="4">
        <v>-35200</v>
      </c>
      <c r="Q804" s="3">
        <v>42028</v>
      </c>
      <c r="R804" t="s">
        <v>110</v>
      </c>
      <c r="S804" t="s">
        <v>55</v>
      </c>
      <c r="T804" t="s">
        <v>142</v>
      </c>
      <c r="U804" t="s">
        <v>45</v>
      </c>
      <c r="V804" t="s">
        <v>67</v>
      </c>
      <c r="W804" t="s">
        <v>47</v>
      </c>
      <c r="X804">
        <v>5</v>
      </c>
      <c r="Y804">
        <v>1</v>
      </c>
      <c r="Z804" t="s">
        <v>55</v>
      </c>
      <c r="AA804">
        <v>0</v>
      </c>
      <c r="AB804">
        <v>2</v>
      </c>
      <c r="AC804" t="s">
        <v>68</v>
      </c>
      <c r="AD804" s="5">
        <v>5670</v>
      </c>
      <c r="AE804" s="4">
        <v>1260</v>
      </c>
      <c r="AF804" s="5">
        <v>630</v>
      </c>
      <c r="AG804" s="4">
        <v>3780</v>
      </c>
      <c r="AH804" t="s">
        <v>104</v>
      </c>
      <c r="AI804" s="6" t="s">
        <v>105</v>
      </c>
      <c r="AJ804">
        <v>1997</v>
      </c>
      <c r="AK804" t="s">
        <v>68</v>
      </c>
      <c r="AL804" t="str">
        <f t="shared" si="36"/>
        <v>Low</v>
      </c>
      <c r="AM804" t="str">
        <f t="shared" si="37"/>
        <v>Night</v>
      </c>
      <c r="AN804">
        <f t="shared" si="38"/>
        <v>2009</v>
      </c>
    </row>
    <row r="805" spans="1:40" x14ac:dyDescent="0.25">
      <c r="A805">
        <v>157</v>
      </c>
      <c r="B805">
        <v>32</v>
      </c>
      <c r="C805">
        <v>347984</v>
      </c>
      <c r="D805" s="3">
        <v>40107</v>
      </c>
      <c r="E805" t="s">
        <v>37</v>
      </c>
      <c r="F805" t="s">
        <v>61</v>
      </c>
      <c r="G805">
        <v>2000</v>
      </c>
      <c r="H805">
        <v>617.11</v>
      </c>
      <c r="I805" s="4">
        <v>0</v>
      </c>
      <c r="J805">
        <v>436711</v>
      </c>
      <c r="K805" t="s">
        <v>185</v>
      </c>
      <c r="L805" t="s">
        <v>112</v>
      </c>
      <c r="M805" t="s">
        <v>92</v>
      </c>
      <c r="N805" t="s">
        <v>53</v>
      </c>
      <c r="O805" s="4">
        <v>0</v>
      </c>
      <c r="P805" s="4">
        <v>-54100</v>
      </c>
      <c r="Q805" s="3">
        <v>42006</v>
      </c>
      <c r="R805" t="s">
        <v>65</v>
      </c>
      <c r="S805" t="s">
        <v>74</v>
      </c>
      <c r="T805" t="s">
        <v>44</v>
      </c>
      <c r="U805" t="s">
        <v>98</v>
      </c>
      <c r="V805" t="s">
        <v>57</v>
      </c>
      <c r="W805" t="s">
        <v>47</v>
      </c>
      <c r="X805">
        <v>14</v>
      </c>
      <c r="Y805">
        <v>3</v>
      </c>
      <c r="Z805" t="s">
        <v>55</v>
      </c>
      <c r="AA805">
        <v>1</v>
      </c>
      <c r="AB805">
        <v>2</v>
      </c>
      <c r="AC805" t="s">
        <v>68</v>
      </c>
      <c r="AD805" s="5">
        <v>50800</v>
      </c>
      <c r="AE805" s="4">
        <v>10160</v>
      </c>
      <c r="AF805" s="5">
        <v>5080</v>
      </c>
      <c r="AG805" s="4">
        <v>35560</v>
      </c>
      <c r="AH805" t="s">
        <v>59</v>
      </c>
      <c r="AI805" s="6" t="s">
        <v>60</v>
      </c>
      <c r="AJ805">
        <v>2013</v>
      </c>
      <c r="AK805" t="s">
        <v>48</v>
      </c>
      <c r="AL805" t="str">
        <f t="shared" si="36"/>
        <v>High</v>
      </c>
      <c r="AM805" t="str">
        <f t="shared" si="37"/>
        <v>Afternoon</v>
      </c>
      <c r="AN805">
        <f t="shared" si="38"/>
        <v>2009</v>
      </c>
    </row>
    <row r="806" spans="1:40" x14ac:dyDescent="0.25">
      <c r="A806">
        <v>343</v>
      </c>
      <c r="B806">
        <v>48</v>
      </c>
      <c r="C806">
        <v>436126</v>
      </c>
      <c r="D806" s="3">
        <v>40120</v>
      </c>
      <c r="E806" t="s">
        <v>51</v>
      </c>
      <c r="F806" t="s">
        <v>38</v>
      </c>
      <c r="G806">
        <v>500</v>
      </c>
      <c r="H806">
        <v>1451.54</v>
      </c>
      <c r="I806" s="4">
        <v>3000000</v>
      </c>
      <c r="J806">
        <v>473412</v>
      </c>
      <c r="K806" t="s">
        <v>185</v>
      </c>
      <c r="L806" t="s">
        <v>123</v>
      </c>
      <c r="M806" t="s">
        <v>131</v>
      </c>
      <c r="N806" t="s">
        <v>41</v>
      </c>
      <c r="O806" s="4">
        <v>0</v>
      </c>
      <c r="P806" s="4">
        <v>0</v>
      </c>
      <c r="Q806" s="3">
        <v>42012</v>
      </c>
      <c r="R806" t="s">
        <v>65</v>
      </c>
      <c r="S806" t="s">
        <v>43</v>
      </c>
      <c r="T806" t="s">
        <v>89</v>
      </c>
      <c r="U806" t="s">
        <v>45</v>
      </c>
      <c r="V806" t="s">
        <v>46</v>
      </c>
      <c r="W806" t="s">
        <v>58</v>
      </c>
      <c r="X806">
        <v>13</v>
      </c>
      <c r="Y806">
        <v>4</v>
      </c>
      <c r="Z806" t="s">
        <v>68</v>
      </c>
      <c r="AA806">
        <v>2</v>
      </c>
      <c r="AB806">
        <v>3</v>
      </c>
      <c r="AC806" t="s">
        <v>68</v>
      </c>
      <c r="AD806" s="5">
        <v>65070</v>
      </c>
      <c r="AE806" s="4">
        <v>7230</v>
      </c>
      <c r="AF806" s="5">
        <v>14460</v>
      </c>
      <c r="AG806" s="4">
        <v>43380</v>
      </c>
      <c r="AH806" t="s">
        <v>59</v>
      </c>
      <c r="AI806" s="6" t="s">
        <v>135</v>
      </c>
      <c r="AJ806">
        <v>2003</v>
      </c>
      <c r="AK806" t="s">
        <v>68</v>
      </c>
      <c r="AL806" t="str">
        <f t="shared" si="36"/>
        <v>Low</v>
      </c>
      <c r="AM806" t="str">
        <f t="shared" si="37"/>
        <v>Afternoon</v>
      </c>
      <c r="AN806">
        <f t="shared" si="38"/>
        <v>2009</v>
      </c>
    </row>
    <row r="807" spans="1:40" x14ac:dyDescent="0.25">
      <c r="A807">
        <v>209</v>
      </c>
      <c r="B807">
        <v>38</v>
      </c>
      <c r="C807">
        <v>395983</v>
      </c>
      <c r="D807" s="3">
        <v>40125</v>
      </c>
      <c r="E807" t="s">
        <v>37</v>
      </c>
      <c r="F807" t="s">
        <v>61</v>
      </c>
      <c r="G807">
        <v>500</v>
      </c>
      <c r="H807">
        <v>1355.08</v>
      </c>
      <c r="I807" s="4">
        <v>0</v>
      </c>
      <c r="J807">
        <v>614945</v>
      </c>
      <c r="K807" t="s">
        <v>184</v>
      </c>
      <c r="L807" t="s">
        <v>39</v>
      </c>
      <c r="M807" t="s">
        <v>92</v>
      </c>
      <c r="N807" t="s">
        <v>53</v>
      </c>
      <c r="O807" s="4">
        <v>58100</v>
      </c>
      <c r="P807" s="4">
        <v>0</v>
      </c>
      <c r="Q807" s="3">
        <v>42023</v>
      </c>
      <c r="R807" t="s">
        <v>42</v>
      </c>
      <c r="S807" t="s">
        <v>74</v>
      </c>
      <c r="T807" t="s">
        <v>56</v>
      </c>
      <c r="U807" t="s">
        <v>84</v>
      </c>
      <c r="V807" t="s">
        <v>93</v>
      </c>
      <c r="W807" t="s">
        <v>120</v>
      </c>
      <c r="X807">
        <v>21</v>
      </c>
      <c r="Y807">
        <v>1</v>
      </c>
      <c r="Z807" t="s">
        <v>55</v>
      </c>
      <c r="AA807">
        <v>1</v>
      </c>
      <c r="AB807">
        <v>1</v>
      </c>
      <c r="AC807" t="s">
        <v>55</v>
      </c>
      <c r="AD807" s="5">
        <v>47300</v>
      </c>
      <c r="AE807" s="4">
        <v>4730</v>
      </c>
      <c r="AF807" s="5">
        <v>4730</v>
      </c>
      <c r="AG807" s="4">
        <v>37840</v>
      </c>
      <c r="AH807" t="s">
        <v>87</v>
      </c>
      <c r="AI807" s="6" t="s">
        <v>88</v>
      </c>
      <c r="AJ807">
        <v>2014</v>
      </c>
      <c r="AK807" t="s">
        <v>68</v>
      </c>
      <c r="AL807" t="str">
        <f t="shared" si="36"/>
        <v>Low</v>
      </c>
      <c r="AM807" t="str">
        <f t="shared" si="37"/>
        <v>Evening</v>
      </c>
      <c r="AN807">
        <f t="shared" si="38"/>
        <v>2009</v>
      </c>
    </row>
    <row r="808" spans="1:40" x14ac:dyDescent="0.25">
      <c r="A808">
        <v>56</v>
      </c>
      <c r="B808">
        <v>36</v>
      </c>
      <c r="C808">
        <v>735844</v>
      </c>
      <c r="D808" s="3">
        <v>40125</v>
      </c>
      <c r="E808" t="s">
        <v>51</v>
      </c>
      <c r="F808" t="s">
        <v>61</v>
      </c>
      <c r="G808">
        <v>500</v>
      </c>
      <c r="H808">
        <v>1533.07</v>
      </c>
      <c r="I808" s="4">
        <v>0</v>
      </c>
      <c r="J808">
        <v>609336</v>
      </c>
      <c r="K808" t="s">
        <v>185</v>
      </c>
      <c r="L808" t="s">
        <v>123</v>
      </c>
      <c r="M808" t="s">
        <v>134</v>
      </c>
      <c r="N808" t="s">
        <v>64</v>
      </c>
      <c r="O808" s="4">
        <v>0</v>
      </c>
      <c r="P808" s="4">
        <v>-28800</v>
      </c>
      <c r="Q808" s="3">
        <v>42024</v>
      </c>
      <c r="R808" t="s">
        <v>42</v>
      </c>
      <c r="S808" t="s">
        <v>66</v>
      </c>
      <c r="T808" t="s">
        <v>44</v>
      </c>
      <c r="U808" t="s">
        <v>45</v>
      </c>
      <c r="V808" t="s">
        <v>99</v>
      </c>
      <c r="W808" t="s">
        <v>86</v>
      </c>
      <c r="X808">
        <v>13</v>
      </c>
      <c r="Y808">
        <v>1</v>
      </c>
      <c r="Z808" t="s">
        <v>48</v>
      </c>
      <c r="AA808">
        <v>1</v>
      </c>
      <c r="AB808">
        <v>2</v>
      </c>
      <c r="AC808" t="s">
        <v>48</v>
      </c>
      <c r="AD808" s="5">
        <v>58500</v>
      </c>
      <c r="AE808" s="4">
        <v>0</v>
      </c>
      <c r="AF808" s="5">
        <v>6500</v>
      </c>
      <c r="AG808" s="4">
        <v>52000</v>
      </c>
      <c r="AH808" t="s">
        <v>104</v>
      </c>
      <c r="AI808" s="6" t="s">
        <v>128</v>
      </c>
      <c r="AJ808">
        <v>2001</v>
      </c>
      <c r="AK808" t="s">
        <v>68</v>
      </c>
      <c r="AL808" t="str">
        <f t="shared" si="36"/>
        <v>Low</v>
      </c>
      <c r="AM808" t="str">
        <f t="shared" si="37"/>
        <v>Afternoon</v>
      </c>
      <c r="AN808">
        <f t="shared" si="38"/>
        <v>2009</v>
      </c>
    </row>
    <row r="809" spans="1:40" x14ac:dyDescent="0.25">
      <c r="A809">
        <v>334</v>
      </c>
      <c r="B809">
        <v>50</v>
      </c>
      <c r="C809">
        <v>797634</v>
      </c>
      <c r="D809" s="3">
        <v>40129</v>
      </c>
      <c r="E809" t="s">
        <v>37</v>
      </c>
      <c r="F809" t="s">
        <v>78</v>
      </c>
      <c r="G809">
        <v>500</v>
      </c>
      <c r="H809">
        <v>1216.24</v>
      </c>
      <c r="I809" s="4">
        <v>0</v>
      </c>
      <c r="J809">
        <v>613945</v>
      </c>
      <c r="K809" t="s">
        <v>185</v>
      </c>
      <c r="L809" t="s">
        <v>101</v>
      </c>
      <c r="M809" t="s">
        <v>96</v>
      </c>
      <c r="N809" t="s">
        <v>97</v>
      </c>
      <c r="O809" s="4">
        <v>26700</v>
      </c>
      <c r="P809" s="4">
        <v>-47200</v>
      </c>
      <c r="Q809" s="3">
        <v>42018</v>
      </c>
      <c r="R809" t="s">
        <v>42</v>
      </c>
      <c r="S809" t="s">
        <v>66</v>
      </c>
      <c r="T809" t="s">
        <v>44</v>
      </c>
      <c r="U809" t="s">
        <v>84</v>
      </c>
      <c r="V809" t="s">
        <v>67</v>
      </c>
      <c r="W809" t="s">
        <v>47</v>
      </c>
      <c r="X809">
        <v>7</v>
      </c>
      <c r="Y809">
        <v>1</v>
      </c>
      <c r="Z809" t="s">
        <v>68</v>
      </c>
      <c r="AA809">
        <v>2</v>
      </c>
      <c r="AB809">
        <v>0</v>
      </c>
      <c r="AC809" t="s">
        <v>55</v>
      </c>
      <c r="AD809" s="5">
        <v>50000</v>
      </c>
      <c r="AE809" s="4">
        <v>5000</v>
      </c>
      <c r="AF809" s="5">
        <v>10000</v>
      </c>
      <c r="AG809" s="4">
        <v>35000</v>
      </c>
      <c r="AH809" t="s">
        <v>76</v>
      </c>
      <c r="AI809" s="6" t="s">
        <v>145</v>
      </c>
      <c r="AJ809">
        <v>2008</v>
      </c>
      <c r="AK809" t="s">
        <v>68</v>
      </c>
      <c r="AL809" t="str">
        <f t="shared" si="36"/>
        <v>Low</v>
      </c>
      <c r="AM809" t="str">
        <f t="shared" si="37"/>
        <v>Morning</v>
      </c>
      <c r="AN809">
        <f t="shared" si="38"/>
        <v>2009</v>
      </c>
    </row>
    <row r="810" spans="1:40" x14ac:dyDescent="0.25">
      <c r="A810">
        <v>152</v>
      </c>
      <c r="B810">
        <v>30</v>
      </c>
      <c r="C810">
        <v>209177</v>
      </c>
      <c r="D810" s="3">
        <v>40134</v>
      </c>
      <c r="E810" t="s">
        <v>51</v>
      </c>
      <c r="F810" t="s">
        <v>78</v>
      </c>
      <c r="G810">
        <v>500</v>
      </c>
      <c r="H810">
        <v>1448.54</v>
      </c>
      <c r="I810" s="4">
        <v>0</v>
      </c>
      <c r="J810">
        <v>618682</v>
      </c>
      <c r="K810" t="s">
        <v>184</v>
      </c>
      <c r="L810" t="s">
        <v>123</v>
      </c>
      <c r="M810" t="s">
        <v>40</v>
      </c>
      <c r="N810" t="s">
        <v>97</v>
      </c>
      <c r="O810" s="4">
        <v>58600</v>
      </c>
      <c r="P810" s="4">
        <v>0</v>
      </c>
      <c r="Q810" s="3">
        <v>42046</v>
      </c>
      <c r="R810" t="s">
        <v>42</v>
      </c>
      <c r="S810" t="s">
        <v>43</v>
      </c>
      <c r="T810" t="s">
        <v>44</v>
      </c>
      <c r="U810" t="s">
        <v>84</v>
      </c>
      <c r="V810" t="s">
        <v>57</v>
      </c>
      <c r="W810" t="s">
        <v>120</v>
      </c>
      <c r="X810">
        <v>9</v>
      </c>
      <c r="Y810">
        <v>1</v>
      </c>
      <c r="Z810" t="s">
        <v>48</v>
      </c>
      <c r="AA810">
        <v>1</v>
      </c>
      <c r="AB810">
        <v>1</v>
      </c>
      <c r="AC810" t="s">
        <v>55</v>
      </c>
      <c r="AD810" s="5">
        <v>84590</v>
      </c>
      <c r="AE810" s="4">
        <v>7690</v>
      </c>
      <c r="AF810" s="5">
        <v>7690</v>
      </c>
      <c r="AG810" s="4">
        <v>69210</v>
      </c>
      <c r="AH810" t="s">
        <v>94</v>
      </c>
      <c r="AI810" s="6" t="s">
        <v>111</v>
      </c>
      <c r="AJ810">
        <v>2000</v>
      </c>
      <c r="AK810" t="s">
        <v>48</v>
      </c>
      <c r="AL810" t="str">
        <f t="shared" si="36"/>
        <v>Low</v>
      </c>
      <c r="AM810" t="str">
        <f t="shared" si="37"/>
        <v>Morning</v>
      </c>
      <c r="AN810">
        <f t="shared" si="38"/>
        <v>2009</v>
      </c>
    </row>
    <row r="811" spans="1:40" x14ac:dyDescent="0.25">
      <c r="A811">
        <v>163</v>
      </c>
      <c r="B811">
        <v>37</v>
      </c>
      <c r="C811">
        <v>390256</v>
      </c>
      <c r="D811" s="3">
        <v>40142</v>
      </c>
      <c r="E811" t="s">
        <v>51</v>
      </c>
      <c r="F811" t="s">
        <v>78</v>
      </c>
      <c r="G811">
        <v>1000</v>
      </c>
      <c r="H811">
        <v>1200.33</v>
      </c>
      <c r="I811" s="4">
        <v>4000000</v>
      </c>
      <c r="J811">
        <v>477631</v>
      </c>
      <c r="K811" t="s">
        <v>184</v>
      </c>
      <c r="L811" t="s">
        <v>106</v>
      </c>
      <c r="M811" t="s">
        <v>40</v>
      </c>
      <c r="N811" t="s">
        <v>64</v>
      </c>
      <c r="O811" s="4">
        <v>0</v>
      </c>
      <c r="P811" s="4">
        <v>-36400</v>
      </c>
      <c r="Q811" s="3">
        <v>42041</v>
      </c>
      <c r="R811" t="s">
        <v>54</v>
      </c>
      <c r="S811" t="s">
        <v>55</v>
      </c>
      <c r="T811" t="s">
        <v>56</v>
      </c>
      <c r="U811" t="s">
        <v>45</v>
      </c>
      <c r="V811" t="s">
        <v>93</v>
      </c>
      <c r="W811" t="s">
        <v>86</v>
      </c>
      <c r="X811">
        <v>7</v>
      </c>
      <c r="Y811">
        <v>1</v>
      </c>
      <c r="Z811" t="s">
        <v>55</v>
      </c>
      <c r="AA811">
        <v>2</v>
      </c>
      <c r="AB811">
        <v>1</v>
      </c>
      <c r="AC811" t="s">
        <v>48</v>
      </c>
      <c r="AD811" s="5">
        <v>3900</v>
      </c>
      <c r="AE811" s="4">
        <v>390</v>
      </c>
      <c r="AF811" s="5">
        <v>780</v>
      </c>
      <c r="AG811" s="4">
        <v>2730</v>
      </c>
      <c r="AH811" t="s">
        <v>143</v>
      </c>
      <c r="AI811" s="6" t="s">
        <v>151</v>
      </c>
      <c r="AJ811">
        <v>2008</v>
      </c>
      <c r="AK811" t="s">
        <v>48</v>
      </c>
      <c r="AL811" t="str">
        <f t="shared" si="36"/>
        <v>Medium</v>
      </c>
      <c r="AM811" t="str">
        <f t="shared" si="37"/>
        <v>Morning</v>
      </c>
      <c r="AN811">
        <f t="shared" si="38"/>
        <v>2009</v>
      </c>
    </row>
    <row r="812" spans="1:40" x14ac:dyDescent="0.25">
      <c r="A812">
        <v>297</v>
      </c>
      <c r="B812">
        <v>47</v>
      </c>
      <c r="C812">
        <v>272330</v>
      </c>
      <c r="D812" s="3">
        <v>40146</v>
      </c>
      <c r="E812" t="s">
        <v>51</v>
      </c>
      <c r="F812" t="s">
        <v>38</v>
      </c>
      <c r="G812">
        <v>500</v>
      </c>
      <c r="H812">
        <v>1616.65</v>
      </c>
      <c r="I812" s="4">
        <v>7000000</v>
      </c>
      <c r="J812">
        <v>456363</v>
      </c>
      <c r="K812" t="s">
        <v>185</v>
      </c>
      <c r="L812" t="s">
        <v>39</v>
      </c>
      <c r="M812" t="s">
        <v>131</v>
      </c>
      <c r="N812" t="s">
        <v>73</v>
      </c>
      <c r="O812" s="4">
        <v>0</v>
      </c>
      <c r="P812" s="4">
        <v>-59500</v>
      </c>
      <c r="Q812" s="3">
        <v>42020</v>
      </c>
      <c r="R812" t="s">
        <v>65</v>
      </c>
      <c r="S812" t="s">
        <v>43</v>
      </c>
      <c r="T812" t="s">
        <v>89</v>
      </c>
      <c r="U812" t="s">
        <v>84</v>
      </c>
      <c r="V812" t="s">
        <v>93</v>
      </c>
      <c r="W812" t="s">
        <v>47</v>
      </c>
      <c r="X812">
        <v>0</v>
      </c>
      <c r="Y812">
        <v>3</v>
      </c>
      <c r="Z812" t="s">
        <v>55</v>
      </c>
      <c r="AA812">
        <v>0</v>
      </c>
      <c r="AB812">
        <v>3</v>
      </c>
      <c r="AC812" t="s">
        <v>48</v>
      </c>
      <c r="AD812" s="5">
        <v>44400</v>
      </c>
      <c r="AE812" s="4">
        <v>5550</v>
      </c>
      <c r="AF812" s="5">
        <v>5550</v>
      </c>
      <c r="AG812" s="4">
        <v>33300</v>
      </c>
      <c r="AH812" t="s">
        <v>136</v>
      </c>
      <c r="AI812" s="6" t="s">
        <v>155</v>
      </c>
      <c r="AJ812">
        <v>1999</v>
      </c>
      <c r="AK812" t="s">
        <v>68</v>
      </c>
      <c r="AL812" t="str">
        <f t="shared" si="36"/>
        <v>Low</v>
      </c>
      <c r="AM812" t="str">
        <f t="shared" si="37"/>
        <v>Night</v>
      </c>
      <c r="AN812">
        <f t="shared" si="38"/>
        <v>2009</v>
      </c>
    </row>
    <row r="813" spans="1:40" x14ac:dyDescent="0.25">
      <c r="A813">
        <v>295</v>
      </c>
      <c r="B813">
        <v>46</v>
      </c>
      <c r="C813">
        <v>863749</v>
      </c>
      <c r="D813" s="3">
        <v>40152</v>
      </c>
      <c r="E813" t="s">
        <v>51</v>
      </c>
      <c r="F813" t="s">
        <v>38</v>
      </c>
      <c r="G813">
        <v>500</v>
      </c>
      <c r="H813">
        <v>1265.8399999999999</v>
      </c>
      <c r="I813" s="4">
        <v>0</v>
      </c>
      <c r="J813">
        <v>605743</v>
      </c>
      <c r="K813" t="s">
        <v>184</v>
      </c>
      <c r="L813" t="s">
        <v>123</v>
      </c>
      <c r="M813" t="s">
        <v>85</v>
      </c>
      <c r="N813" t="s">
        <v>64</v>
      </c>
      <c r="O813" s="4">
        <v>52200</v>
      </c>
      <c r="P813" s="4">
        <v>-44500</v>
      </c>
      <c r="Q813" s="3">
        <v>42020</v>
      </c>
      <c r="R813" t="s">
        <v>54</v>
      </c>
      <c r="S813" t="s">
        <v>55</v>
      </c>
      <c r="T813" t="s">
        <v>56</v>
      </c>
      <c r="U813" t="s">
        <v>80</v>
      </c>
      <c r="V813" t="s">
        <v>57</v>
      </c>
      <c r="W813" t="s">
        <v>75</v>
      </c>
      <c r="X813">
        <v>10</v>
      </c>
      <c r="Y813">
        <v>1</v>
      </c>
      <c r="Z813" t="s">
        <v>48</v>
      </c>
      <c r="AA813">
        <v>1</v>
      </c>
      <c r="AB813">
        <v>3</v>
      </c>
      <c r="AC813" t="s">
        <v>48</v>
      </c>
      <c r="AD813" s="5">
        <v>4560</v>
      </c>
      <c r="AE813" s="4">
        <v>760</v>
      </c>
      <c r="AF813" s="5">
        <v>380</v>
      </c>
      <c r="AG813" s="4">
        <v>3420</v>
      </c>
      <c r="AH813" t="s">
        <v>87</v>
      </c>
      <c r="AI813" s="6" t="s">
        <v>88</v>
      </c>
      <c r="AJ813">
        <v>2007</v>
      </c>
      <c r="AK813" t="s">
        <v>68</v>
      </c>
      <c r="AL813" t="str">
        <f t="shared" si="36"/>
        <v>Low</v>
      </c>
      <c r="AM813" t="str">
        <f t="shared" si="37"/>
        <v>Morning</v>
      </c>
      <c r="AN813">
        <f t="shared" si="38"/>
        <v>2009</v>
      </c>
    </row>
    <row r="814" spans="1:40" x14ac:dyDescent="0.25">
      <c r="A814">
        <v>245</v>
      </c>
      <c r="B814">
        <v>40</v>
      </c>
      <c r="C814">
        <v>908935</v>
      </c>
      <c r="D814" s="3">
        <v>40158</v>
      </c>
      <c r="E814" t="s">
        <v>71</v>
      </c>
      <c r="F814" t="s">
        <v>78</v>
      </c>
      <c r="G814">
        <v>1000</v>
      </c>
      <c r="H814">
        <v>1361.45</v>
      </c>
      <c r="I814" s="4">
        <v>0</v>
      </c>
      <c r="J814">
        <v>604833</v>
      </c>
      <c r="K814" t="s">
        <v>185</v>
      </c>
      <c r="L814" t="s">
        <v>62</v>
      </c>
      <c r="M814" t="s">
        <v>122</v>
      </c>
      <c r="N814" t="s">
        <v>73</v>
      </c>
      <c r="O814" s="4">
        <v>39300</v>
      </c>
      <c r="P814" s="4">
        <v>0</v>
      </c>
      <c r="Q814" s="3">
        <v>42050</v>
      </c>
      <c r="R814" t="s">
        <v>42</v>
      </c>
      <c r="S814" t="s">
        <v>66</v>
      </c>
      <c r="T814" t="s">
        <v>56</v>
      </c>
      <c r="U814" t="s">
        <v>109</v>
      </c>
      <c r="V814" t="s">
        <v>37</v>
      </c>
      <c r="W814" t="s">
        <v>103</v>
      </c>
      <c r="X814">
        <v>12</v>
      </c>
      <c r="Y814">
        <v>1</v>
      </c>
      <c r="Z814" t="s">
        <v>48</v>
      </c>
      <c r="AA814">
        <v>0</v>
      </c>
      <c r="AB814">
        <v>2</v>
      </c>
      <c r="AC814" t="s">
        <v>48</v>
      </c>
      <c r="AD814" s="5">
        <v>82170</v>
      </c>
      <c r="AE814" s="4">
        <v>7470</v>
      </c>
      <c r="AF814" s="5">
        <v>7470</v>
      </c>
      <c r="AG814" s="4">
        <v>67230</v>
      </c>
      <c r="AH814" t="s">
        <v>118</v>
      </c>
      <c r="AI814" s="6" t="s">
        <v>154</v>
      </c>
      <c r="AJ814">
        <v>1999</v>
      </c>
      <c r="AK814" t="s">
        <v>68</v>
      </c>
      <c r="AL814" t="str">
        <f t="shared" si="36"/>
        <v>Medium</v>
      </c>
      <c r="AM814" t="str">
        <f t="shared" si="37"/>
        <v>Afternoon</v>
      </c>
      <c r="AN814">
        <f t="shared" si="38"/>
        <v>2009</v>
      </c>
    </row>
    <row r="815" spans="1:40" x14ac:dyDescent="0.25">
      <c r="A815">
        <v>209</v>
      </c>
      <c r="B815">
        <v>36</v>
      </c>
      <c r="C815">
        <v>730973</v>
      </c>
      <c r="D815" s="3">
        <v>40189</v>
      </c>
      <c r="E815" t="s">
        <v>51</v>
      </c>
      <c r="F815" t="s">
        <v>61</v>
      </c>
      <c r="G815">
        <v>2000</v>
      </c>
      <c r="H815">
        <v>1223.3900000000001</v>
      </c>
      <c r="I815" s="4">
        <v>0</v>
      </c>
      <c r="J815">
        <v>452218</v>
      </c>
      <c r="K815" t="s">
        <v>184</v>
      </c>
      <c r="L815" t="s">
        <v>39</v>
      </c>
      <c r="M815" t="s">
        <v>40</v>
      </c>
      <c r="N815" t="s">
        <v>97</v>
      </c>
      <c r="O815" s="4">
        <v>0</v>
      </c>
      <c r="P815" s="4">
        <v>0</v>
      </c>
      <c r="Q815" s="3">
        <v>42016</v>
      </c>
      <c r="R815" t="s">
        <v>65</v>
      </c>
      <c r="S815" t="s">
        <v>66</v>
      </c>
      <c r="T815" t="s">
        <v>89</v>
      </c>
      <c r="U815" t="s">
        <v>109</v>
      </c>
      <c r="V815" t="s">
        <v>129</v>
      </c>
      <c r="W815" t="s">
        <v>100</v>
      </c>
      <c r="X815">
        <v>17</v>
      </c>
      <c r="Y815">
        <v>3</v>
      </c>
      <c r="Z815" t="s">
        <v>55</v>
      </c>
      <c r="AA815">
        <v>1</v>
      </c>
      <c r="AB815">
        <v>3</v>
      </c>
      <c r="AC815" t="s">
        <v>55</v>
      </c>
      <c r="AD815" s="5">
        <v>65440</v>
      </c>
      <c r="AE815" s="4">
        <v>8180</v>
      </c>
      <c r="AF815" s="5">
        <v>8180</v>
      </c>
      <c r="AG815" s="4">
        <v>49080</v>
      </c>
      <c r="AH815" t="s">
        <v>136</v>
      </c>
      <c r="AI815" s="6" t="s">
        <v>137</v>
      </c>
      <c r="AJ815">
        <v>2014</v>
      </c>
      <c r="AK815" t="s">
        <v>68</v>
      </c>
      <c r="AL815" t="str">
        <f t="shared" si="36"/>
        <v>High</v>
      </c>
      <c r="AM815" t="str">
        <f t="shared" si="37"/>
        <v>Afternoon</v>
      </c>
      <c r="AN815">
        <f t="shared" si="38"/>
        <v>2010</v>
      </c>
    </row>
    <row r="816" spans="1:40" x14ac:dyDescent="0.25">
      <c r="A816">
        <v>270</v>
      </c>
      <c r="B816">
        <v>45</v>
      </c>
      <c r="C816">
        <v>166264</v>
      </c>
      <c r="D816" s="3">
        <v>40190</v>
      </c>
      <c r="E816" t="s">
        <v>37</v>
      </c>
      <c r="F816" t="s">
        <v>78</v>
      </c>
      <c r="G816">
        <v>1000</v>
      </c>
      <c r="H816">
        <v>1038.0899999999999</v>
      </c>
      <c r="I816" s="4">
        <v>0</v>
      </c>
      <c r="J816">
        <v>476978</v>
      </c>
      <c r="K816" t="s">
        <v>184</v>
      </c>
      <c r="L816" t="s">
        <v>112</v>
      </c>
      <c r="M816" t="s">
        <v>122</v>
      </c>
      <c r="N816" t="s">
        <v>41</v>
      </c>
      <c r="O816" s="4">
        <v>0</v>
      </c>
      <c r="P816" s="4">
        <v>-19700</v>
      </c>
      <c r="Q816" s="3">
        <v>42018</v>
      </c>
      <c r="R816" t="s">
        <v>65</v>
      </c>
      <c r="S816" t="s">
        <v>74</v>
      </c>
      <c r="T816" t="s">
        <v>56</v>
      </c>
      <c r="U816" t="s">
        <v>84</v>
      </c>
      <c r="V816" t="s">
        <v>67</v>
      </c>
      <c r="W816" t="s">
        <v>86</v>
      </c>
      <c r="X816">
        <v>18</v>
      </c>
      <c r="Y816">
        <v>3</v>
      </c>
      <c r="Z816" t="s">
        <v>68</v>
      </c>
      <c r="AA816">
        <v>1</v>
      </c>
      <c r="AB816">
        <v>1</v>
      </c>
      <c r="AC816" t="s">
        <v>48</v>
      </c>
      <c r="AD816" s="5">
        <v>89400</v>
      </c>
      <c r="AE816" s="4">
        <v>14900</v>
      </c>
      <c r="AF816" s="5">
        <v>7450</v>
      </c>
      <c r="AG816" s="4">
        <v>67050</v>
      </c>
      <c r="AH816" t="s">
        <v>118</v>
      </c>
      <c r="AI816" s="6" t="s">
        <v>119</v>
      </c>
      <c r="AJ816">
        <v>1998</v>
      </c>
      <c r="AK816" t="s">
        <v>68</v>
      </c>
      <c r="AL816" t="str">
        <f t="shared" si="36"/>
        <v>Medium</v>
      </c>
      <c r="AM816" t="str">
        <f t="shared" si="37"/>
        <v>Evening</v>
      </c>
      <c r="AN816">
        <f t="shared" si="38"/>
        <v>2010</v>
      </c>
    </row>
    <row r="817" spans="1:40" x14ac:dyDescent="0.25">
      <c r="A817">
        <v>142</v>
      </c>
      <c r="B817">
        <v>29</v>
      </c>
      <c r="C817">
        <v>890280</v>
      </c>
      <c r="D817" s="3">
        <v>40202</v>
      </c>
      <c r="E817" t="s">
        <v>37</v>
      </c>
      <c r="F817" t="s">
        <v>61</v>
      </c>
      <c r="G817">
        <v>2000</v>
      </c>
      <c r="H817">
        <v>1307.68</v>
      </c>
      <c r="I817" s="4">
        <v>0</v>
      </c>
      <c r="J817">
        <v>606942</v>
      </c>
      <c r="K817" t="s">
        <v>184</v>
      </c>
      <c r="L817" t="s">
        <v>39</v>
      </c>
      <c r="M817" t="s">
        <v>40</v>
      </c>
      <c r="N817" t="s">
        <v>41</v>
      </c>
      <c r="O817" s="4">
        <v>0</v>
      </c>
      <c r="P817" s="4">
        <v>-48500</v>
      </c>
      <c r="Q817" s="3">
        <v>42033</v>
      </c>
      <c r="R817" t="s">
        <v>42</v>
      </c>
      <c r="S817" t="s">
        <v>66</v>
      </c>
      <c r="T817" t="s">
        <v>44</v>
      </c>
      <c r="U817" t="s">
        <v>45</v>
      </c>
      <c r="V817" t="s">
        <v>67</v>
      </c>
      <c r="W817" t="s">
        <v>47</v>
      </c>
      <c r="X817">
        <v>10</v>
      </c>
      <c r="Y817">
        <v>1</v>
      </c>
      <c r="Z817" t="s">
        <v>48</v>
      </c>
      <c r="AA817">
        <v>1</v>
      </c>
      <c r="AB817">
        <v>2</v>
      </c>
      <c r="AC817" t="s">
        <v>68</v>
      </c>
      <c r="AD817" s="5">
        <v>54360</v>
      </c>
      <c r="AE817" s="4">
        <v>4530</v>
      </c>
      <c r="AF817" s="5">
        <v>9060</v>
      </c>
      <c r="AG817" s="4">
        <v>40770</v>
      </c>
      <c r="AH817" t="s">
        <v>59</v>
      </c>
      <c r="AI817" s="6" t="s">
        <v>60</v>
      </c>
      <c r="AJ817">
        <v>1995</v>
      </c>
      <c r="AK817" t="s">
        <v>48</v>
      </c>
      <c r="AL817" t="str">
        <f t="shared" si="36"/>
        <v>High</v>
      </c>
      <c r="AM817" t="str">
        <f t="shared" si="37"/>
        <v>Morning</v>
      </c>
      <c r="AN817">
        <f t="shared" si="38"/>
        <v>2010</v>
      </c>
    </row>
    <row r="818" spans="1:40" x14ac:dyDescent="0.25">
      <c r="A818">
        <v>154</v>
      </c>
      <c r="B818">
        <v>37</v>
      </c>
      <c r="C818">
        <v>241562</v>
      </c>
      <c r="D818" s="3">
        <v>40206</v>
      </c>
      <c r="E818" t="s">
        <v>71</v>
      </c>
      <c r="F818" t="s">
        <v>38</v>
      </c>
      <c r="G818">
        <v>1000</v>
      </c>
      <c r="H818">
        <v>2047.59</v>
      </c>
      <c r="I818" s="4">
        <v>0</v>
      </c>
      <c r="J818">
        <v>439269</v>
      </c>
      <c r="K818" t="s">
        <v>184</v>
      </c>
      <c r="L818" t="s">
        <v>39</v>
      </c>
      <c r="M818" t="s">
        <v>134</v>
      </c>
      <c r="N818" t="s">
        <v>53</v>
      </c>
      <c r="O818" s="4">
        <v>0</v>
      </c>
      <c r="P818" s="4">
        <v>-67800</v>
      </c>
      <c r="Q818" s="3">
        <v>42013</v>
      </c>
      <c r="R818" t="s">
        <v>42</v>
      </c>
      <c r="S818" t="s">
        <v>66</v>
      </c>
      <c r="T818" t="s">
        <v>56</v>
      </c>
      <c r="U818" t="s">
        <v>98</v>
      </c>
      <c r="V818" t="s">
        <v>46</v>
      </c>
      <c r="W818" t="s">
        <v>47</v>
      </c>
      <c r="X818">
        <v>2</v>
      </c>
      <c r="Y818">
        <v>1</v>
      </c>
      <c r="Z818" t="s">
        <v>55</v>
      </c>
      <c r="AA818">
        <v>0</v>
      </c>
      <c r="AB818">
        <v>3</v>
      </c>
      <c r="AC818" t="s">
        <v>68</v>
      </c>
      <c r="AD818" s="5">
        <v>79530</v>
      </c>
      <c r="AE818" s="4">
        <v>14460</v>
      </c>
      <c r="AF818" s="5">
        <v>7230</v>
      </c>
      <c r="AG818" s="4">
        <v>57840</v>
      </c>
      <c r="AH818" t="s">
        <v>81</v>
      </c>
      <c r="AI818" s="6" t="s">
        <v>116</v>
      </c>
      <c r="AJ818">
        <v>2000</v>
      </c>
      <c r="AK818" t="s">
        <v>68</v>
      </c>
      <c r="AL818" t="str">
        <f t="shared" si="36"/>
        <v>Medium</v>
      </c>
      <c r="AM818" t="str">
        <f t="shared" si="37"/>
        <v>Night</v>
      </c>
      <c r="AN818">
        <f t="shared" si="38"/>
        <v>2010</v>
      </c>
    </row>
    <row r="819" spans="1:40" x14ac:dyDescent="0.25">
      <c r="A819">
        <v>209</v>
      </c>
      <c r="B819">
        <v>38</v>
      </c>
      <c r="C819">
        <v>116735</v>
      </c>
      <c r="D819" s="3">
        <v>40206</v>
      </c>
      <c r="E819" t="s">
        <v>37</v>
      </c>
      <c r="F819" t="s">
        <v>38</v>
      </c>
      <c r="G819">
        <v>500</v>
      </c>
      <c r="H819">
        <v>1191.5</v>
      </c>
      <c r="I819" s="4">
        <v>0</v>
      </c>
      <c r="J819">
        <v>442866</v>
      </c>
      <c r="K819" t="s">
        <v>185</v>
      </c>
      <c r="L819" t="s">
        <v>106</v>
      </c>
      <c r="M819" t="s">
        <v>96</v>
      </c>
      <c r="N819" t="s">
        <v>41</v>
      </c>
      <c r="O819" s="4">
        <v>38600</v>
      </c>
      <c r="P819" s="4">
        <v>-52900</v>
      </c>
      <c r="Q819" s="3">
        <v>42035</v>
      </c>
      <c r="R819" t="s">
        <v>42</v>
      </c>
      <c r="S819" t="s">
        <v>66</v>
      </c>
      <c r="T819" t="s">
        <v>89</v>
      </c>
      <c r="U819" t="s">
        <v>45</v>
      </c>
      <c r="V819" t="s">
        <v>93</v>
      </c>
      <c r="W819" t="s">
        <v>75</v>
      </c>
      <c r="X819">
        <v>8</v>
      </c>
      <c r="Y819">
        <v>1</v>
      </c>
      <c r="Z819" t="s">
        <v>68</v>
      </c>
      <c r="AA819">
        <v>2</v>
      </c>
      <c r="AB819">
        <v>0</v>
      </c>
      <c r="AC819" t="s">
        <v>55</v>
      </c>
      <c r="AD819" s="5">
        <v>80100</v>
      </c>
      <c r="AE819" s="4">
        <v>8900</v>
      </c>
      <c r="AF819" s="5">
        <v>8900</v>
      </c>
      <c r="AG819" s="4">
        <v>62300</v>
      </c>
      <c r="AH819" t="s">
        <v>90</v>
      </c>
      <c r="AI819" s="6" t="s">
        <v>107</v>
      </c>
      <c r="AJ819">
        <v>2015</v>
      </c>
      <c r="AK819" t="s">
        <v>68</v>
      </c>
      <c r="AL819" t="str">
        <f t="shared" si="36"/>
        <v>Low</v>
      </c>
      <c r="AM819" t="str">
        <f t="shared" si="37"/>
        <v>Morning</v>
      </c>
      <c r="AN819">
        <f t="shared" si="38"/>
        <v>2010</v>
      </c>
    </row>
    <row r="820" spans="1:40" x14ac:dyDescent="0.25">
      <c r="A820">
        <v>97</v>
      </c>
      <c r="B820">
        <v>28</v>
      </c>
      <c r="C820">
        <v>191891</v>
      </c>
      <c r="D820" s="3">
        <v>40220</v>
      </c>
      <c r="E820" t="s">
        <v>37</v>
      </c>
      <c r="F820" t="s">
        <v>61</v>
      </c>
      <c r="G820">
        <v>1000</v>
      </c>
      <c r="H820">
        <v>830.31</v>
      </c>
      <c r="I820" s="4">
        <v>0</v>
      </c>
      <c r="J820">
        <v>443854</v>
      </c>
      <c r="K820" t="s">
        <v>185</v>
      </c>
      <c r="L820" t="s">
        <v>123</v>
      </c>
      <c r="M820" t="s">
        <v>134</v>
      </c>
      <c r="N820" t="s">
        <v>41</v>
      </c>
      <c r="O820" s="4">
        <v>0</v>
      </c>
      <c r="P820" s="4">
        <v>-32600</v>
      </c>
      <c r="Q820" s="3">
        <v>42017</v>
      </c>
      <c r="R820" t="s">
        <v>42</v>
      </c>
      <c r="S820" t="s">
        <v>66</v>
      </c>
      <c r="T820" t="s">
        <v>89</v>
      </c>
      <c r="U820" t="s">
        <v>109</v>
      </c>
      <c r="V820" t="s">
        <v>46</v>
      </c>
      <c r="W820" t="s">
        <v>86</v>
      </c>
      <c r="X820">
        <v>22</v>
      </c>
      <c r="Y820">
        <v>1</v>
      </c>
      <c r="Z820" t="s">
        <v>55</v>
      </c>
      <c r="AA820">
        <v>1</v>
      </c>
      <c r="AB820">
        <v>0</v>
      </c>
      <c r="AC820" t="s">
        <v>55</v>
      </c>
      <c r="AD820" s="5">
        <v>45270</v>
      </c>
      <c r="AE820" s="4">
        <v>10060</v>
      </c>
      <c r="AF820" s="5">
        <v>10060</v>
      </c>
      <c r="AG820" s="4">
        <v>25150</v>
      </c>
      <c r="AH820" t="s">
        <v>136</v>
      </c>
      <c r="AI820" s="6" t="s">
        <v>137</v>
      </c>
      <c r="AJ820">
        <v>2006</v>
      </c>
      <c r="AK820" t="s">
        <v>68</v>
      </c>
      <c r="AL820" t="str">
        <f t="shared" si="36"/>
        <v>Medium</v>
      </c>
      <c r="AM820" t="str">
        <f t="shared" si="37"/>
        <v>Evening</v>
      </c>
      <c r="AN820">
        <f t="shared" si="38"/>
        <v>2010</v>
      </c>
    </row>
    <row r="821" spans="1:40" x14ac:dyDescent="0.25">
      <c r="A821">
        <v>273</v>
      </c>
      <c r="B821">
        <v>41</v>
      </c>
      <c r="C821">
        <v>954191</v>
      </c>
      <c r="D821" s="3">
        <v>40226</v>
      </c>
      <c r="E821" t="s">
        <v>37</v>
      </c>
      <c r="F821" t="s">
        <v>78</v>
      </c>
      <c r="G821">
        <v>1000</v>
      </c>
      <c r="H821">
        <v>1403.9</v>
      </c>
      <c r="I821" s="4">
        <v>0</v>
      </c>
      <c r="J821">
        <v>449793</v>
      </c>
      <c r="K821" t="s">
        <v>184</v>
      </c>
      <c r="L821" t="s">
        <v>62</v>
      </c>
      <c r="M821" t="s">
        <v>134</v>
      </c>
      <c r="N821" t="s">
        <v>64</v>
      </c>
      <c r="O821" s="4">
        <v>0</v>
      </c>
      <c r="P821" s="4">
        <v>0</v>
      </c>
      <c r="Q821" s="3">
        <v>42035</v>
      </c>
      <c r="R821" t="s">
        <v>65</v>
      </c>
      <c r="S821" t="s">
        <v>43</v>
      </c>
      <c r="T821" t="s">
        <v>89</v>
      </c>
      <c r="U821" t="s">
        <v>45</v>
      </c>
      <c r="V821" t="s">
        <v>57</v>
      </c>
      <c r="W821" t="s">
        <v>58</v>
      </c>
      <c r="X821">
        <v>16</v>
      </c>
      <c r="Y821">
        <v>2</v>
      </c>
      <c r="Z821" t="s">
        <v>55</v>
      </c>
      <c r="AA821">
        <v>1</v>
      </c>
      <c r="AB821">
        <v>2</v>
      </c>
      <c r="AC821" t="s">
        <v>48</v>
      </c>
      <c r="AD821" s="5">
        <v>44110</v>
      </c>
      <c r="AE821" s="4">
        <v>4010</v>
      </c>
      <c r="AF821" s="5">
        <v>8020</v>
      </c>
      <c r="AG821" s="4">
        <v>32080</v>
      </c>
      <c r="AH821" t="s">
        <v>140</v>
      </c>
      <c r="AI821" s="6" t="s">
        <v>147</v>
      </c>
      <c r="AJ821">
        <v>2015</v>
      </c>
      <c r="AK821" t="s">
        <v>68</v>
      </c>
      <c r="AL821" t="str">
        <f t="shared" si="36"/>
        <v>Medium</v>
      </c>
      <c r="AM821" t="str">
        <f t="shared" si="37"/>
        <v>Afternoon</v>
      </c>
      <c r="AN821">
        <f t="shared" si="38"/>
        <v>2010</v>
      </c>
    </row>
    <row r="822" spans="1:40" x14ac:dyDescent="0.25">
      <c r="A822">
        <v>186</v>
      </c>
      <c r="B822">
        <v>33</v>
      </c>
      <c r="C822">
        <v>779075</v>
      </c>
      <c r="D822" s="3">
        <v>40236</v>
      </c>
      <c r="E822" t="s">
        <v>51</v>
      </c>
      <c r="F822" t="s">
        <v>61</v>
      </c>
      <c r="G822">
        <v>1000</v>
      </c>
      <c r="H822">
        <v>1348.32</v>
      </c>
      <c r="I822" s="4">
        <v>0</v>
      </c>
      <c r="J822">
        <v>469429</v>
      </c>
      <c r="K822" t="s">
        <v>184</v>
      </c>
      <c r="L822" t="s">
        <v>79</v>
      </c>
      <c r="M822" t="s">
        <v>40</v>
      </c>
      <c r="N822" t="s">
        <v>97</v>
      </c>
      <c r="O822" s="4">
        <v>37600</v>
      </c>
      <c r="P822" s="4">
        <v>-37600</v>
      </c>
      <c r="Q822" s="3">
        <v>42018</v>
      </c>
      <c r="R822" t="s">
        <v>54</v>
      </c>
      <c r="S822" t="s">
        <v>55</v>
      </c>
      <c r="T822" t="s">
        <v>142</v>
      </c>
      <c r="U822" t="s">
        <v>45</v>
      </c>
      <c r="V822" t="s">
        <v>67</v>
      </c>
      <c r="W822" t="s">
        <v>75</v>
      </c>
      <c r="X822">
        <v>3</v>
      </c>
      <c r="Y822">
        <v>1</v>
      </c>
      <c r="Z822" t="s">
        <v>68</v>
      </c>
      <c r="AA822">
        <v>2</v>
      </c>
      <c r="AB822">
        <v>1</v>
      </c>
      <c r="AC822" t="s">
        <v>55</v>
      </c>
      <c r="AD822" s="5">
        <v>4730</v>
      </c>
      <c r="AE822" s="4">
        <v>860</v>
      </c>
      <c r="AF822" s="5">
        <v>860</v>
      </c>
      <c r="AG822" s="4">
        <v>3010</v>
      </c>
      <c r="AH822" t="s">
        <v>76</v>
      </c>
      <c r="AI822" s="6" t="s">
        <v>149</v>
      </c>
      <c r="AJ822">
        <v>2013</v>
      </c>
      <c r="AK822" t="s">
        <v>48</v>
      </c>
      <c r="AL822" t="str">
        <f t="shared" si="36"/>
        <v>Medium</v>
      </c>
      <c r="AM822" t="str">
        <f t="shared" si="37"/>
        <v>Night</v>
      </c>
      <c r="AN822">
        <f t="shared" si="38"/>
        <v>2010</v>
      </c>
    </row>
    <row r="823" spans="1:40" x14ac:dyDescent="0.25">
      <c r="A823">
        <v>264</v>
      </c>
      <c r="B823">
        <v>44</v>
      </c>
      <c r="C823">
        <v>976645</v>
      </c>
      <c r="D823" s="3">
        <v>40237</v>
      </c>
      <c r="E823" t="s">
        <v>71</v>
      </c>
      <c r="F823" t="s">
        <v>61</v>
      </c>
      <c r="G823">
        <v>500</v>
      </c>
      <c r="H823">
        <v>1047.06</v>
      </c>
      <c r="I823" s="4">
        <v>6000000</v>
      </c>
      <c r="J823">
        <v>443402</v>
      </c>
      <c r="K823" t="s">
        <v>185</v>
      </c>
      <c r="L823" t="s">
        <v>112</v>
      </c>
      <c r="M823" t="s">
        <v>102</v>
      </c>
      <c r="N823" t="s">
        <v>97</v>
      </c>
      <c r="O823" s="4">
        <v>0</v>
      </c>
      <c r="P823" s="4">
        <v>0</v>
      </c>
      <c r="Q823" s="3">
        <v>42048</v>
      </c>
      <c r="R823" t="s">
        <v>65</v>
      </c>
      <c r="S823" t="s">
        <v>66</v>
      </c>
      <c r="T823" t="s">
        <v>44</v>
      </c>
      <c r="U823" t="s">
        <v>84</v>
      </c>
      <c r="V823" t="s">
        <v>46</v>
      </c>
      <c r="W823" t="s">
        <v>86</v>
      </c>
      <c r="X823">
        <v>20</v>
      </c>
      <c r="Y823">
        <v>3</v>
      </c>
      <c r="Z823" t="s">
        <v>68</v>
      </c>
      <c r="AA823">
        <v>0</v>
      </c>
      <c r="AB823">
        <v>2</v>
      </c>
      <c r="AC823" t="s">
        <v>68</v>
      </c>
      <c r="AD823" s="5">
        <v>69850</v>
      </c>
      <c r="AE823" s="4">
        <v>12700</v>
      </c>
      <c r="AF823" s="5">
        <v>6350</v>
      </c>
      <c r="AG823" s="4">
        <v>50800</v>
      </c>
      <c r="AH823" t="s">
        <v>104</v>
      </c>
      <c r="AI823" s="6" t="s">
        <v>150</v>
      </c>
      <c r="AJ823">
        <v>1999</v>
      </c>
      <c r="AK823" t="s">
        <v>68</v>
      </c>
      <c r="AL823" t="str">
        <f t="shared" si="36"/>
        <v>Low</v>
      </c>
      <c r="AM823" t="str">
        <f t="shared" si="37"/>
        <v>Evening</v>
      </c>
      <c r="AN823">
        <f t="shared" si="38"/>
        <v>2010</v>
      </c>
    </row>
    <row r="824" spans="1:40" x14ac:dyDescent="0.25">
      <c r="A824">
        <v>215</v>
      </c>
      <c r="B824">
        <v>38</v>
      </c>
      <c r="C824">
        <v>833321</v>
      </c>
      <c r="D824" s="3">
        <v>40238</v>
      </c>
      <c r="E824" t="s">
        <v>51</v>
      </c>
      <c r="F824" t="s">
        <v>38</v>
      </c>
      <c r="G824">
        <v>500</v>
      </c>
      <c r="H824">
        <v>1405.71</v>
      </c>
      <c r="I824" s="4">
        <v>0</v>
      </c>
      <c r="J824">
        <v>465376</v>
      </c>
      <c r="K824" t="s">
        <v>184</v>
      </c>
      <c r="L824" t="s">
        <v>62</v>
      </c>
      <c r="M824" t="s">
        <v>40</v>
      </c>
      <c r="N824" t="s">
        <v>73</v>
      </c>
      <c r="O824" s="4">
        <v>0</v>
      </c>
      <c r="P824" s="4">
        <v>0</v>
      </c>
      <c r="Q824" s="3">
        <v>42036</v>
      </c>
      <c r="R824" t="s">
        <v>42</v>
      </c>
      <c r="S824" t="s">
        <v>66</v>
      </c>
      <c r="T824" t="s">
        <v>89</v>
      </c>
      <c r="U824" t="s">
        <v>45</v>
      </c>
      <c r="V824" t="s">
        <v>46</v>
      </c>
      <c r="W824" t="s">
        <v>75</v>
      </c>
      <c r="X824">
        <v>10</v>
      </c>
      <c r="Y824">
        <v>1</v>
      </c>
      <c r="Z824" t="s">
        <v>55</v>
      </c>
      <c r="AA824">
        <v>0</v>
      </c>
      <c r="AB824">
        <v>1</v>
      </c>
      <c r="AC824" t="s">
        <v>68</v>
      </c>
      <c r="AD824" s="5">
        <v>70700</v>
      </c>
      <c r="AE824" s="4">
        <v>7070</v>
      </c>
      <c r="AF824" s="5">
        <v>14140</v>
      </c>
      <c r="AG824" s="4">
        <v>49490</v>
      </c>
      <c r="AH824" t="s">
        <v>143</v>
      </c>
      <c r="AI824" s="6" t="s">
        <v>144</v>
      </c>
      <c r="AJ824">
        <v>2008</v>
      </c>
      <c r="AK824" t="s">
        <v>68</v>
      </c>
      <c r="AL824" t="str">
        <f t="shared" si="36"/>
        <v>Low</v>
      </c>
      <c r="AM824" t="str">
        <f t="shared" si="37"/>
        <v>Morning</v>
      </c>
      <c r="AN824">
        <f t="shared" si="38"/>
        <v>2010</v>
      </c>
    </row>
    <row r="825" spans="1:40" x14ac:dyDescent="0.25">
      <c r="A825">
        <v>324</v>
      </c>
      <c r="B825">
        <v>46</v>
      </c>
      <c r="C825">
        <v>648509</v>
      </c>
      <c r="D825" s="3">
        <v>40243</v>
      </c>
      <c r="E825" t="s">
        <v>51</v>
      </c>
      <c r="F825" t="s">
        <v>61</v>
      </c>
      <c r="G825">
        <v>2000</v>
      </c>
      <c r="H825">
        <v>897.89</v>
      </c>
      <c r="I825" s="4">
        <v>6000000</v>
      </c>
      <c r="J825">
        <v>618862</v>
      </c>
      <c r="K825" t="s">
        <v>185</v>
      </c>
      <c r="L825" t="s">
        <v>39</v>
      </c>
      <c r="M825" t="s">
        <v>83</v>
      </c>
      <c r="N825" t="s">
        <v>97</v>
      </c>
      <c r="O825" s="4">
        <v>0</v>
      </c>
      <c r="P825" s="4">
        <v>-41300</v>
      </c>
      <c r="Q825" s="3">
        <v>42025</v>
      </c>
      <c r="R825" t="s">
        <v>42</v>
      </c>
      <c r="S825" t="s">
        <v>66</v>
      </c>
      <c r="T825" t="s">
        <v>56</v>
      </c>
      <c r="U825" t="s">
        <v>98</v>
      </c>
      <c r="V825" t="s">
        <v>129</v>
      </c>
      <c r="W825" t="s">
        <v>100</v>
      </c>
      <c r="X825">
        <v>13</v>
      </c>
      <c r="Y825">
        <v>1</v>
      </c>
      <c r="Z825" t="s">
        <v>55</v>
      </c>
      <c r="AA825">
        <v>1</v>
      </c>
      <c r="AB825">
        <v>0</v>
      </c>
      <c r="AC825" t="s">
        <v>48</v>
      </c>
      <c r="AD825" s="5">
        <v>79600</v>
      </c>
      <c r="AE825" s="4">
        <v>15920</v>
      </c>
      <c r="AF825" s="5">
        <v>15920</v>
      </c>
      <c r="AG825" s="4">
        <v>47760</v>
      </c>
      <c r="AH825" t="s">
        <v>136</v>
      </c>
      <c r="AI825" s="6" t="s">
        <v>137</v>
      </c>
      <c r="AJ825">
        <v>2011</v>
      </c>
      <c r="AK825" t="s">
        <v>68</v>
      </c>
      <c r="AL825" t="str">
        <f t="shared" si="36"/>
        <v>High</v>
      </c>
      <c r="AM825" t="str">
        <f t="shared" si="37"/>
        <v>Afternoon</v>
      </c>
      <c r="AN825">
        <f t="shared" si="38"/>
        <v>2010</v>
      </c>
    </row>
    <row r="826" spans="1:40" x14ac:dyDescent="0.25">
      <c r="A826">
        <v>32</v>
      </c>
      <c r="B826">
        <v>38</v>
      </c>
      <c r="C826">
        <v>356768</v>
      </c>
      <c r="D826" s="3">
        <v>40248</v>
      </c>
      <c r="E826" t="s">
        <v>71</v>
      </c>
      <c r="F826" t="s">
        <v>61</v>
      </c>
      <c r="G826">
        <v>500</v>
      </c>
      <c r="H826">
        <v>1006.77</v>
      </c>
      <c r="I826" s="4">
        <v>6000000</v>
      </c>
      <c r="J826">
        <v>478172</v>
      </c>
      <c r="K826" t="s">
        <v>184</v>
      </c>
      <c r="L826" t="s">
        <v>112</v>
      </c>
      <c r="M826" t="s">
        <v>92</v>
      </c>
      <c r="N826" t="s">
        <v>64</v>
      </c>
      <c r="O826" s="4">
        <v>0</v>
      </c>
      <c r="P826" s="4">
        <v>0</v>
      </c>
      <c r="Q826" s="3">
        <v>42041</v>
      </c>
      <c r="R826" t="s">
        <v>65</v>
      </c>
      <c r="S826" t="s">
        <v>43</v>
      </c>
      <c r="T826" t="s">
        <v>56</v>
      </c>
      <c r="U826" t="s">
        <v>45</v>
      </c>
      <c r="V826" t="s">
        <v>46</v>
      </c>
      <c r="W826" t="s">
        <v>103</v>
      </c>
      <c r="X826">
        <v>15</v>
      </c>
      <c r="Y826">
        <v>3</v>
      </c>
      <c r="Z826" t="s">
        <v>48</v>
      </c>
      <c r="AA826">
        <v>2</v>
      </c>
      <c r="AB826">
        <v>1</v>
      </c>
      <c r="AC826" t="s">
        <v>48</v>
      </c>
      <c r="AD826" s="5">
        <v>70900</v>
      </c>
      <c r="AE826" s="4">
        <v>14180</v>
      </c>
      <c r="AF826" s="5">
        <v>7090</v>
      </c>
      <c r="AG826" s="4">
        <v>49630</v>
      </c>
      <c r="AH826" t="s">
        <v>132</v>
      </c>
      <c r="AI826" s="6" t="s">
        <v>148</v>
      </c>
      <c r="AJ826">
        <v>1997</v>
      </c>
      <c r="AK826" t="s">
        <v>68</v>
      </c>
      <c r="AL826" t="str">
        <f t="shared" si="36"/>
        <v>Low</v>
      </c>
      <c r="AM826" t="str">
        <f t="shared" si="37"/>
        <v>Afternoon</v>
      </c>
      <c r="AN826">
        <f t="shared" si="38"/>
        <v>2010</v>
      </c>
    </row>
    <row r="827" spans="1:40" x14ac:dyDescent="0.25">
      <c r="A827">
        <v>137</v>
      </c>
      <c r="B827">
        <v>35</v>
      </c>
      <c r="C827">
        <v>153027</v>
      </c>
      <c r="D827" s="3">
        <v>40248</v>
      </c>
      <c r="E827" t="s">
        <v>51</v>
      </c>
      <c r="F827" t="s">
        <v>38</v>
      </c>
      <c r="G827">
        <v>500</v>
      </c>
      <c r="H827">
        <v>1667.83</v>
      </c>
      <c r="I827" s="4">
        <v>0</v>
      </c>
      <c r="J827">
        <v>460586</v>
      </c>
      <c r="K827" t="s">
        <v>185</v>
      </c>
      <c r="L827" t="s">
        <v>123</v>
      </c>
      <c r="M827" t="s">
        <v>85</v>
      </c>
      <c r="N827" t="s">
        <v>41</v>
      </c>
      <c r="O827" s="4">
        <v>48500</v>
      </c>
      <c r="P827" s="4">
        <v>-67400</v>
      </c>
      <c r="Q827" s="3">
        <v>42039</v>
      </c>
      <c r="R827" t="s">
        <v>110</v>
      </c>
      <c r="S827" t="s">
        <v>55</v>
      </c>
      <c r="T827" t="s">
        <v>56</v>
      </c>
      <c r="U827" t="s">
        <v>45</v>
      </c>
      <c r="V827" t="s">
        <v>93</v>
      </c>
      <c r="W827" t="s">
        <v>120</v>
      </c>
      <c r="X827">
        <v>4</v>
      </c>
      <c r="Y827">
        <v>1</v>
      </c>
      <c r="Z827" t="s">
        <v>48</v>
      </c>
      <c r="AA827">
        <v>1</v>
      </c>
      <c r="AB827">
        <v>1</v>
      </c>
      <c r="AC827" t="s">
        <v>68</v>
      </c>
      <c r="AD827" s="5">
        <v>6600</v>
      </c>
      <c r="AE827" s="4">
        <v>1200</v>
      </c>
      <c r="AF827" s="5">
        <v>1200</v>
      </c>
      <c r="AG827" s="4">
        <v>4200</v>
      </c>
      <c r="AH827" t="s">
        <v>136</v>
      </c>
      <c r="AI827" s="6" t="s">
        <v>155</v>
      </c>
      <c r="AJ827">
        <v>2005</v>
      </c>
      <c r="AK827" t="s">
        <v>68</v>
      </c>
      <c r="AL827" t="str">
        <f t="shared" si="36"/>
        <v>Low</v>
      </c>
      <c r="AM827" t="str">
        <f t="shared" si="37"/>
        <v>Night</v>
      </c>
      <c r="AN827">
        <f t="shared" si="38"/>
        <v>2010</v>
      </c>
    </row>
    <row r="828" spans="1:40" x14ac:dyDescent="0.25">
      <c r="A828">
        <v>212</v>
      </c>
      <c r="B828">
        <v>39</v>
      </c>
      <c r="C828">
        <v>167466</v>
      </c>
      <c r="D828" s="3">
        <v>40254</v>
      </c>
      <c r="E828" t="s">
        <v>37</v>
      </c>
      <c r="F828" t="s">
        <v>61</v>
      </c>
      <c r="G828">
        <v>1000</v>
      </c>
      <c r="H828">
        <v>1255.3499999999999</v>
      </c>
      <c r="I828" s="4">
        <v>0</v>
      </c>
      <c r="J828">
        <v>454176</v>
      </c>
      <c r="K828" t="s">
        <v>184</v>
      </c>
      <c r="L828" t="s">
        <v>123</v>
      </c>
      <c r="M828" t="s">
        <v>108</v>
      </c>
      <c r="N828" t="s">
        <v>113</v>
      </c>
      <c r="O828" s="4">
        <v>60300</v>
      </c>
      <c r="P828" s="4">
        <v>-58900</v>
      </c>
      <c r="Q828" s="3">
        <v>42049</v>
      </c>
      <c r="R828" t="s">
        <v>65</v>
      </c>
      <c r="S828" t="s">
        <v>66</v>
      </c>
      <c r="T828" t="s">
        <v>89</v>
      </c>
      <c r="U828" t="s">
        <v>109</v>
      </c>
      <c r="V828" t="s">
        <v>67</v>
      </c>
      <c r="W828" t="s">
        <v>58</v>
      </c>
      <c r="X828">
        <v>22</v>
      </c>
      <c r="Y828">
        <v>2</v>
      </c>
      <c r="Z828" t="s">
        <v>68</v>
      </c>
      <c r="AA828">
        <v>0</v>
      </c>
      <c r="AB828">
        <v>3</v>
      </c>
      <c r="AC828" t="s">
        <v>48</v>
      </c>
      <c r="AD828" s="5">
        <v>59300</v>
      </c>
      <c r="AE828" s="4">
        <v>11860</v>
      </c>
      <c r="AF828" s="5">
        <v>5930</v>
      </c>
      <c r="AG828" s="4">
        <v>41510</v>
      </c>
      <c r="AH828" t="s">
        <v>69</v>
      </c>
      <c r="AI828" s="6" t="s">
        <v>70</v>
      </c>
      <c r="AJ828">
        <v>2008</v>
      </c>
      <c r="AK828" t="s">
        <v>68</v>
      </c>
      <c r="AL828" t="str">
        <f t="shared" si="36"/>
        <v>Medium</v>
      </c>
      <c r="AM828" t="str">
        <f t="shared" si="37"/>
        <v>Evening</v>
      </c>
      <c r="AN828">
        <f t="shared" si="38"/>
        <v>2010</v>
      </c>
    </row>
    <row r="829" spans="1:40" x14ac:dyDescent="0.25">
      <c r="A829">
        <v>404</v>
      </c>
      <c r="B829">
        <v>56</v>
      </c>
      <c r="C829">
        <v>485813</v>
      </c>
      <c r="D829" s="3">
        <v>40275</v>
      </c>
      <c r="E829" t="s">
        <v>51</v>
      </c>
      <c r="F829" t="s">
        <v>38</v>
      </c>
      <c r="G829">
        <v>1000</v>
      </c>
      <c r="H829">
        <v>1361.16</v>
      </c>
      <c r="I829" s="4">
        <v>4000000</v>
      </c>
      <c r="J829">
        <v>437944</v>
      </c>
      <c r="K829" t="s">
        <v>184</v>
      </c>
      <c r="L829" t="s">
        <v>101</v>
      </c>
      <c r="M829" t="s">
        <v>115</v>
      </c>
      <c r="N829" t="s">
        <v>113</v>
      </c>
      <c r="O829" s="4">
        <v>0</v>
      </c>
      <c r="P829" s="4">
        <v>-63700</v>
      </c>
      <c r="Q829" s="3">
        <v>42019</v>
      </c>
      <c r="R829" t="s">
        <v>42</v>
      </c>
      <c r="S829" t="s">
        <v>74</v>
      </c>
      <c r="T829" t="s">
        <v>56</v>
      </c>
      <c r="U829" t="s">
        <v>109</v>
      </c>
      <c r="V829" t="s">
        <v>57</v>
      </c>
      <c r="W829" t="s">
        <v>100</v>
      </c>
      <c r="X829">
        <v>23</v>
      </c>
      <c r="Y829">
        <v>1</v>
      </c>
      <c r="Z829" t="s">
        <v>68</v>
      </c>
      <c r="AA829">
        <v>2</v>
      </c>
      <c r="AB829">
        <v>0</v>
      </c>
      <c r="AC829" t="s">
        <v>48</v>
      </c>
      <c r="AD829" s="5">
        <v>53100</v>
      </c>
      <c r="AE829" s="4">
        <v>5310</v>
      </c>
      <c r="AF829" s="5">
        <v>5310</v>
      </c>
      <c r="AG829" s="4">
        <v>42480</v>
      </c>
      <c r="AH829" t="s">
        <v>81</v>
      </c>
      <c r="AI829" s="6" t="s">
        <v>116</v>
      </c>
      <c r="AJ829">
        <v>2005</v>
      </c>
      <c r="AK829" t="s">
        <v>48</v>
      </c>
      <c r="AL829" t="str">
        <f t="shared" si="36"/>
        <v>Medium</v>
      </c>
      <c r="AM829" t="str">
        <f t="shared" si="37"/>
        <v>Evening</v>
      </c>
      <c r="AN829">
        <f t="shared" si="38"/>
        <v>2010</v>
      </c>
    </row>
    <row r="830" spans="1:40" x14ac:dyDescent="0.25">
      <c r="A830">
        <v>185</v>
      </c>
      <c r="B830">
        <v>34</v>
      </c>
      <c r="C830">
        <v>620075</v>
      </c>
      <c r="D830" s="3">
        <v>40289</v>
      </c>
      <c r="E830" t="s">
        <v>37</v>
      </c>
      <c r="F830" t="s">
        <v>38</v>
      </c>
      <c r="G830">
        <v>500</v>
      </c>
      <c r="H830">
        <v>1257.3599999999999</v>
      </c>
      <c r="I830" s="4">
        <v>0</v>
      </c>
      <c r="J830">
        <v>474771</v>
      </c>
      <c r="K830" t="s">
        <v>184</v>
      </c>
      <c r="L830" t="s">
        <v>62</v>
      </c>
      <c r="M830" t="s">
        <v>72</v>
      </c>
      <c r="N830" t="s">
        <v>41</v>
      </c>
      <c r="O830" s="4">
        <v>0</v>
      </c>
      <c r="P830" s="4">
        <v>0</v>
      </c>
      <c r="Q830" s="3">
        <v>42062</v>
      </c>
      <c r="R830" t="s">
        <v>65</v>
      </c>
      <c r="S830" t="s">
        <v>43</v>
      </c>
      <c r="T830" t="s">
        <v>44</v>
      </c>
      <c r="U830" t="s">
        <v>84</v>
      </c>
      <c r="V830" t="s">
        <v>46</v>
      </c>
      <c r="W830" t="s">
        <v>75</v>
      </c>
      <c r="X830">
        <v>20</v>
      </c>
      <c r="Y830">
        <v>3</v>
      </c>
      <c r="Z830" t="s">
        <v>48</v>
      </c>
      <c r="AA830">
        <v>1</v>
      </c>
      <c r="AB830">
        <v>1</v>
      </c>
      <c r="AC830" t="s">
        <v>55</v>
      </c>
      <c r="AD830" s="5">
        <v>51370</v>
      </c>
      <c r="AE830" s="4">
        <v>9340</v>
      </c>
      <c r="AF830" s="5">
        <v>4670</v>
      </c>
      <c r="AG830" s="4">
        <v>37360</v>
      </c>
      <c r="AH830" t="s">
        <v>132</v>
      </c>
      <c r="AI830" s="6" t="s">
        <v>138</v>
      </c>
      <c r="AJ830">
        <v>2000</v>
      </c>
      <c r="AK830" t="s">
        <v>48</v>
      </c>
      <c r="AL830" t="str">
        <f t="shared" si="36"/>
        <v>Low</v>
      </c>
      <c r="AM830" t="str">
        <f t="shared" si="37"/>
        <v>Evening</v>
      </c>
      <c r="AN830">
        <f t="shared" si="38"/>
        <v>2010</v>
      </c>
    </row>
    <row r="831" spans="1:40" x14ac:dyDescent="0.25">
      <c r="A831">
        <v>231</v>
      </c>
      <c r="B831">
        <v>43</v>
      </c>
      <c r="C831">
        <v>203250</v>
      </c>
      <c r="D831" s="3">
        <v>40290</v>
      </c>
      <c r="E831" t="s">
        <v>51</v>
      </c>
      <c r="F831" t="s">
        <v>61</v>
      </c>
      <c r="G831">
        <v>2000</v>
      </c>
      <c r="H831">
        <v>1331.69</v>
      </c>
      <c r="I831" s="4">
        <v>0</v>
      </c>
      <c r="J831">
        <v>469653</v>
      </c>
      <c r="K831" t="s">
        <v>184</v>
      </c>
      <c r="L831" t="s">
        <v>101</v>
      </c>
      <c r="M831" t="s">
        <v>131</v>
      </c>
      <c r="N831" t="s">
        <v>113</v>
      </c>
      <c r="O831" s="4">
        <v>0</v>
      </c>
      <c r="P831" s="4">
        <v>0</v>
      </c>
      <c r="Q831" s="3">
        <v>42053</v>
      </c>
      <c r="R831" t="s">
        <v>42</v>
      </c>
      <c r="S831" t="s">
        <v>66</v>
      </c>
      <c r="T831" t="s">
        <v>56</v>
      </c>
      <c r="U831" t="s">
        <v>45</v>
      </c>
      <c r="V831" t="s">
        <v>67</v>
      </c>
      <c r="W831" t="s">
        <v>103</v>
      </c>
      <c r="X831">
        <v>12</v>
      </c>
      <c r="Y831">
        <v>1</v>
      </c>
      <c r="Z831" t="s">
        <v>55</v>
      </c>
      <c r="AA831">
        <v>1</v>
      </c>
      <c r="AB831">
        <v>2</v>
      </c>
      <c r="AC831" t="s">
        <v>68</v>
      </c>
      <c r="AD831" s="5">
        <v>66950</v>
      </c>
      <c r="AE831" s="4">
        <v>10300</v>
      </c>
      <c r="AF831" s="5">
        <v>10300</v>
      </c>
      <c r="AG831" s="4">
        <v>46350</v>
      </c>
      <c r="AH831" t="s">
        <v>76</v>
      </c>
      <c r="AI831" s="6" t="s">
        <v>149</v>
      </c>
      <c r="AJ831">
        <v>2015</v>
      </c>
      <c r="AK831" t="s">
        <v>68</v>
      </c>
      <c r="AL831" t="str">
        <f t="shared" si="36"/>
        <v>High</v>
      </c>
      <c r="AM831" t="str">
        <f t="shared" si="37"/>
        <v>Afternoon</v>
      </c>
      <c r="AN831">
        <f t="shared" si="38"/>
        <v>2010</v>
      </c>
    </row>
    <row r="832" spans="1:40" x14ac:dyDescent="0.25">
      <c r="A832">
        <v>136</v>
      </c>
      <c r="B832">
        <v>29</v>
      </c>
      <c r="C832">
        <v>854021</v>
      </c>
      <c r="D832" s="3">
        <v>40297</v>
      </c>
      <c r="E832" t="s">
        <v>37</v>
      </c>
      <c r="F832" t="s">
        <v>61</v>
      </c>
      <c r="G832">
        <v>500</v>
      </c>
      <c r="H832">
        <v>1203.24</v>
      </c>
      <c r="I832" s="4">
        <v>0</v>
      </c>
      <c r="J832">
        <v>600702</v>
      </c>
      <c r="K832" t="s">
        <v>184</v>
      </c>
      <c r="L832" t="s">
        <v>123</v>
      </c>
      <c r="M832" t="s">
        <v>115</v>
      </c>
      <c r="N832" t="s">
        <v>53</v>
      </c>
      <c r="O832" s="4">
        <v>62500</v>
      </c>
      <c r="P832" s="4">
        <v>-66900</v>
      </c>
      <c r="Q832" s="3">
        <v>42040</v>
      </c>
      <c r="R832" t="s">
        <v>54</v>
      </c>
      <c r="S832" t="s">
        <v>55</v>
      </c>
      <c r="T832" t="s">
        <v>56</v>
      </c>
      <c r="U832" t="s">
        <v>45</v>
      </c>
      <c r="V832" t="s">
        <v>67</v>
      </c>
      <c r="W832" t="s">
        <v>47</v>
      </c>
      <c r="X832">
        <v>9</v>
      </c>
      <c r="Y832">
        <v>1</v>
      </c>
      <c r="Z832" t="s">
        <v>55</v>
      </c>
      <c r="AA832">
        <v>2</v>
      </c>
      <c r="AB832">
        <v>0</v>
      </c>
      <c r="AC832" t="s">
        <v>55</v>
      </c>
      <c r="AD832" s="5">
        <v>6200</v>
      </c>
      <c r="AE832" s="4">
        <v>1240</v>
      </c>
      <c r="AF832" s="5">
        <v>620</v>
      </c>
      <c r="AG832" s="4">
        <v>4340</v>
      </c>
      <c r="AH832" t="s">
        <v>140</v>
      </c>
      <c r="AI832" s="6" t="s">
        <v>147</v>
      </c>
      <c r="AJ832">
        <v>1999</v>
      </c>
      <c r="AK832" t="s">
        <v>68</v>
      </c>
      <c r="AL832" t="str">
        <f t="shared" si="36"/>
        <v>Low</v>
      </c>
      <c r="AM832" t="str">
        <f t="shared" si="37"/>
        <v>Morning</v>
      </c>
      <c r="AN832">
        <f t="shared" si="38"/>
        <v>2010</v>
      </c>
    </row>
    <row r="833" spans="1:40" x14ac:dyDescent="0.25">
      <c r="A833">
        <v>264</v>
      </c>
      <c r="B833">
        <v>43</v>
      </c>
      <c r="C833">
        <v>516959</v>
      </c>
      <c r="D833" s="3">
        <v>40299</v>
      </c>
      <c r="E833" t="s">
        <v>71</v>
      </c>
      <c r="F833" t="s">
        <v>61</v>
      </c>
      <c r="G833">
        <v>500</v>
      </c>
      <c r="H833">
        <v>1508.12</v>
      </c>
      <c r="I833" s="4">
        <v>6000000</v>
      </c>
      <c r="J833">
        <v>433275</v>
      </c>
      <c r="K833" t="s">
        <v>185</v>
      </c>
      <c r="L833" t="s">
        <v>62</v>
      </c>
      <c r="M833" t="s">
        <v>40</v>
      </c>
      <c r="N833" t="s">
        <v>97</v>
      </c>
      <c r="O833" s="4">
        <v>0</v>
      </c>
      <c r="P833" s="4">
        <v>0</v>
      </c>
      <c r="Q833" s="3">
        <v>42024</v>
      </c>
      <c r="R833" t="s">
        <v>65</v>
      </c>
      <c r="S833" t="s">
        <v>66</v>
      </c>
      <c r="T833" t="s">
        <v>44</v>
      </c>
      <c r="U833" t="s">
        <v>98</v>
      </c>
      <c r="V833" t="s">
        <v>67</v>
      </c>
      <c r="W833" t="s">
        <v>47</v>
      </c>
      <c r="X833">
        <v>0</v>
      </c>
      <c r="Y833">
        <v>3</v>
      </c>
      <c r="Z833" t="s">
        <v>55</v>
      </c>
      <c r="AA833">
        <v>2</v>
      </c>
      <c r="AB833">
        <v>1</v>
      </c>
      <c r="AC833" t="s">
        <v>68</v>
      </c>
      <c r="AD833" s="5">
        <v>60750</v>
      </c>
      <c r="AE833" s="4">
        <v>13500</v>
      </c>
      <c r="AF833" s="5">
        <v>6750</v>
      </c>
      <c r="AG833" s="4">
        <v>40500</v>
      </c>
      <c r="AH833" t="s">
        <v>136</v>
      </c>
      <c r="AI833" s="6" t="s">
        <v>137</v>
      </c>
      <c r="AJ833">
        <v>2015</v>
      </c>
      <c r="AK833" t="s">
        <v>48</v>
      </c>
      <c r="AL833" t="str">
        <f t="shared" si="36"/>
        <v>Low</v>
      </c>
      <c r="AM833" t="str">
        <f t="shared" si="37"/>
        <v>Night</v>
      </c>
      <c r="AN833">
        <f t="shared" si="38"/>
        <v>2010</v>
      </c>
    </row>
    <row r="834" spans="1:40" x14ac:dyDescent="0.25">
      <c r="A834">
        <v>200</v>
      </c>
      <c r="B834">
        <v>40</v>
      </c>
      <c r="C834">
        <v>932502</v>
      </c>
      <c r="D834" s="3">
        <v>40309</v>
      </c>
      <c r="E834" t="s">
        <v>71</v>
      </c>
      <c r="F834" t="s">
        <v>61</v>
      </c>
      <c r="G834">
        <v>1000</v>
      </c>
      <c r="H834">
        <v>1439.34</v>
      </c>
      <c r="I834" s="4">
        <v>0</v>
      </c>
      <c r="J834">
        <v>444822</v>
      </c>
      <c r="K834" t="s">
        <v>184</v>
      </c>
      <c r="L834" t="s">
        <v>106</v>
      </c>
      <c r="M834" t="s">
        <v>63</v>
      </c>
      <c r="N834" t="s">
        <v>53</v>
      </c>
      <c r="O834" s="4">
        <v>45300</v>
      </c>
      <c r="P834" s="4">
        <v>-20400</v>
      </c>
      <c r="Q834" s="3">
        <v>42005</v>
      </c>
      <c r="R834" t="s">
        <v>54</v>
      </c>
      <c r="S834" t="s">
        <v>55</v>
      </c>
      <c r="T834" t="s">
        <v>56</v>
      </c>
      <c r="U834" t="s">
        <v>45</v>
      </c>
      <c r="V834" t="s">
        <v>57</v>
      </c>
      <c r="W834" t="s">
        <v>58</v>
      </c>
      <c r="X834">
        <v>9</v>
      </c>
      <c r="Y834">
        <v>1</v>
      </c>
      <c r="Z834" t="s">
        <v>55</v>
      </c>
      <c r="AA834">
        <v>0</v>
      </c>
      <c r="AB834">
        <v>0</v>
      </c>
      <c r="AC834" t="s">
        <v>68</v>
      </c>
      <c r="AD834" s="5">
        <v>3690</v>
      </c>
      <c r="AE834" s="4">
        <v>410</v>
      </c>
      <c r="AF834" s="5">
        <v>410</v>
      </c>
      <c r="AG834" s="4">
        <v>2870</v>
      </c>
      <c r="AH834" t="s">
        <v>104</v>
      </c>
      <c r="AI834" s="6" t="s">
        <v>128</v>
      </c>
      <c r="AJ834">
        <v>2015</v>
      </c>
      <c r="AK834" t="s">
        <v>68</v>
      </c>
      <c r="AL834" t="str">
        <f t="shared" ref="AL834:AL897" si="39">IF(G834 &lt;= 1000, IF(G834 &lt;= 500, "Low", "Medium"), "High")</f>
        <v>Medium</v>
      </c>
      <c r="AM834" t="str">
        <f t="shared" ref="AM834:AM897" si="40">IF(X834 &lt; 6, "Night", IF(X834 &lt; 12, "Morning", IF(X834 &lt; 18, "Afternoon", "Evening")))</f>
        <v>Morning</v>
      </c>
      <c r="AN834">
        <f t="shared" ref="AN834:AN897" si="41">YEAR(D834)</f>
        <v>2010</v>
      </c>
    </row>
    <row r="835" spans="1:40" x14ac:dyDescent="0.25">
      <c r="A835">
        <v>194</v>
      </c>
      <c r="B835">
        <v>39</v>
      </c>
      <c r="C835">
        <v>627540</v>
      </c>
      <c r="D835" s="3">
        <v>40319</v>
      </c>
      <c r="E835" t="s">
        <v>37</v>
      </c>
      <c r="F835" t="s">
        <v>78</v>
      </c>
      <c r="G835">
        <v>1000</v>
      </c>
      <c r="H835">
        <v>1489.24</v>
      </c>
      <c r="I835" s="4">
        <v>6000000</v>
      </c>
      <c r="J835">
        <v>608335</v>
      </c>
      <c r="K835" t="s">
        <v>184</v>
      </c>
      <c r="L835" t="s">
        <v>123</v>
      </c>
      <c r="M835" t="s">
        <v>92</v>
      </c>
      <c r="N835" t="s">
        <v>97</v>
      </c>
      <c r="O835" s="4">
        <v>0</v>
      </c>
      <c r="P835" s="4">
        <v>-45000</v>
      </c>
      <c r="Q835" s="3">
        <v>42028</v>
      </c>
      <c r="R835" t="s">
        <v>54</v>
      </c>
      <c r="S835" t="s">
        <v>55</v>
      </c>
      <c r="T835" t="s">
        <v>56</v>
      </c>
      <c r="U835" t="s">
        <v>80</v>
      </c>
      <c r="V835" t="s">
        <v>46</v>
      </c>
      <c r="W835" t="s">
        <v>86</v>
      </c>
      <c r="X835">
        <v>15</v>
      </c>
      <c r="Y835">
        <v>1</v>
      </c>
      <c r="Z835" t="s">
        <v>48</v>
      </c>
      <c r="AA835">
        <v>2</v>
      </c>
      <c r="AB835">
        <v>2</v>
      </c>
      <c r="AC835" t="s">
        <v>48</v>
      </c>
      <c r="AD835" s="5">
        <v>8060</v>
      </c>
      <c r="AE835" s="4">
        <v>1240</v>
      </c>
      <c r="AF835" s="5">
        <v>1240</v>
      </c>
      <c r="AG835" s="4">
        <v>5580</v>
      </c>
      <c r="AH835" t="s">
        <v>49</v>
      </c>
      <c r="AI835" s="6">
        <v>95</v>
      </c>
      <c r="AJ835">
        <v>2004</v>
      </c>
      <c r="AK835" t="s">
        <v>68</v>
      </c>
      <c r="AL835" t="str">
        <f t="shared" si="39"/>
        <v>Medium</v>
      </c>
      <c r="AM835" t="str">
        <f t="shared" si="40"/>
        <v>Afternoon</v>
      </c>
      <c r="AN835">
        <f t="shared" si="41"/>
        <v>2010</v>
      </c>
    </row>
    <row r="836" spans="1:40" x14ac:dyDescent="0.25">
      <c r="A836">
        <v>294</v>
      </c>
      <c r="B836">
        <v>46</v>
      </c>
      <c r="C836">
        <v>735307</v>
      </c>
      <c r="D836" s="3">
        <v>40331</v>
      </c>
      <c r="E836" t="s">
        <v>71</v>
      </c>
      <c r="F836" t="s">
        <v>61</v>
      </c>
      <c r="G836">
        <v>500</v>
      </c>
      <c r="H836">
        <v>1532.8</v>
      </c>
      <c r="I836" s="4">
        <v>0</v>
      </c>
      <c r="J836">
        <v>473935</v>
      </c>
      <c r="K836" t="s">
        <v>185</v>
      </c>
      <c r="L836" t="s">
        <v>112</v>
      </c>
      <c r="M836" t="s">
        <v>85</v>
      </c>
      <c r="N836" t="s">
        <v>64</v>
      </c>
      <c r="O836" s="4">
        <v>0</v>
      </c>
      <c r="P836" s="4">
        <v>0</v>
      </c>
      <c r="Q836" s="3">
        <v>42058</v>
      </c>
      <c r="R836" t="s">
        <v>42</v>
      </c>
      <c r="S836" t="s">
        <v>43</v>
      </c>
      <c r="T836" t="s">
        <v>89</v>
      </c>
      <c r="U836" t="s">
        <v>98</v>
      </c>
      <c r="V836" t="s">
        <v>46</v>
      </c>
      <c r="W836" t="s">
        <v>103</v>
      </c>
      <c r="X836">
        <v>8</v>
      </c>
      <c r="Y836">
        <v>1</v>
      </c>
      <c r="Z836" t="s">
        <v>68</v>
      </c>
      <c r="AA836">
        <v>0</v>
      </c>
      <c r="AB836">
        <v>3</v>
      </c>
      <c r="AC836" t="s">
        <v>48</v>
      </c>
      <c r="AD836" s="5">
        <v>65780</v>
      </c>
      <c r="AE836" s="4">
        <v>11960</v>
      </c>
      <c r="AF836" s="5">
        <v>11960</v>
      </c>
      <c r="AG836" s="4">
        <v>41860</v>
      </c>
      <c r="AH836" t="s">
        <v>59</v>
      </c>
      <c r="AI836" s="6" t="s">
        <v>152</v>
      </c>
      <c r="AJ836">
        <v>2013</v>
      </c>
      <c r="AK836" t="s">
        <v>68</v>
      </c>
      <c r="AL836" t="str">
        <f t="shared" si="39"/>
        <v>Low</v>
      </c>
      <c r="AM836" t="str">
        <f t="shared" si="40"/>
        <v>Morning</v>
      </c>
      <c r="AN836">
        <f t="shared" si="41"/>
        <v>2010</v>
      </c>
    </row>
    <row r="837" spans="1:40" x14ac:dyDescent="0.25">
      <c r="A837">
        <v>91</v>
      </c>
      <c r="B837">
        <v>30</v>
      </c>
      <c r="C837">
        <v>515217</v>
      </c>
      <c r="D837" s="3">
        <v>40347</v>
      </c>
      <c r="E837" t="s">
        <v>71</v>
      </c>
      <c r="F837" t="s">
        <v>38</v>
      </c>
      <c r="G837">
        <v>2000</v>
      </c>
      <c r="H837">
        <v>1316.63</v>
      </c>
      <c r="I837" s="4">
        <v>8000000</v>
      </c>
      <c r="J837">
        <v>613178</v>
      </c>
      <c r="K837" t="s">
        <v>184</v>
      </c>
      <c r="L837" t="s">
        <v>101</v>
      </c>
      <c r="M837" t="s">
        <v>52</v>
      </c>
      <c r="N837" t="s">
        <v>73</v>
      </c>
      <c r="O837" s="4">
        <v>43900</v>
      </c>
      <c r="P837" s="4">
        <v>0</v>
      </c>
      <c r="Q837" s="3">
        <v>42012</v>
      </c>
      <c r="R837" t="s">
        <v>65</v>
      </c>
      <c r="S837" t="s">
        <v>43</v>
      </c>
      <c r="T837" t="s">
        <v>56</v>
      </c>
      <c r="U837" t="s">
        <v>98</v>
      </c>
      <c r="V837" t="s">
        <v>46</v>
      </c>
      <c r="W837" t="s">
        <v>103</v>
      </c>
      <c r="X837">
        <v>13</v>
      </c>
      <c r="Y837">
        <v>3</v>
      </c>
      <c r="Z837" t="s">
        <v>48</v>
      </c>
      <c r="AA837">
        <v>2</v>
      </c>
      <c r="AB837">
        <v>0</v>
      </c>
      <c r="AC837" t="s">
        <v>55</v>
      </c>
      <c r="AD837" s="5">
        <v>84500</v>
      </c>
      <c r="AE837" s="4">
        <v>13000</v>
      </c>
      <c r="AF837" s="5">
        <v>13000</v>
      </c>
      <c r="AG837" s="4">
        <v>58500</v>
      </c>
      <c r="AH837" t="s">
        <v>132</v>
      </c>
      <c r="AI837" s="6" t="s">
        <v>148</v>
      </c>
      <c r="AJ837">
        <v>2009</v>
      </c>
      <c r="AK837" t="s">
        <v>68</v>
      </c>
      <c r="AL837" t="str">
        <f t="shared" si="39"/>
        <v>High</v>
      </c>
      <c r="AM837" t="str">
        <f t="shared" si="40"/>
        <v>Afternoon</v>
      </c>
      <c r="AN837">
        <f t="shared" si="41"/>
        <v>2010</v>
      </c>
    </row>
    <row r="838" spans="1:40" x14ac:dyDescent="0.25">
      <c r="A838">
        <v>156</v>
      </c>
      <c r="B838">
        <v>37</v>
      </c>
      <c r="C838">
        <v>277767</v>
      </c>
      <c r="D838" s="3">
        <v>40357</v>
      </c>
      <c r="E838" t="s">
        <v>37</v>
      </c>
      <c r="F838" t="s">
        <v>61</v>
      </c>
      <c r="G838">
        <v>500</v>
      </c>
      <c r="H838">
        <v>1080.1300000000001</v>
      </c>
      <c r="I838" s="4">
        <v>0</v>
      </c>
      <c r="J838">
        <v>606290</v>
      </c>
      <c r="K838" t="s">
        <v>185</v>
      </c>
      <c r="L838" t="s">
        <v>79</v>
      </c>
      <c r="M838" t="s">
        <v>108</v>
      </c>
      <c r="N838" t="s">
        <v>53</v>
      </c>
      <c r="O838" s="4">
        <v>0</v>
      </c>
      <c r="P838" s="4">
        <v>-61000</v>
      </c>
      <c r="Q838" s="3">
        <v>42008</v>
      </c>
      <c r="R838" t="s">
        <v>65</v>
      </c>
      <c r="S838" t="s">
        <v>66</v>
      </c>
      <c r="T838" t="s">
        <v>44</v>
      </c>
      <c r="U838" t="s">
        <v>109</v>
      </c>
      <c r="V838" t="s">
        <v>129</v>
      </c>
      <c r="W838" t="s">
        <v>86</v>
      </c>
      <c r="X838">
        <v>15</v>
      </c>
      <c r="Y838">
        <v>3</v>
      </c>
      <c r="Z838" t="s">
        <v>48</v>
      </c>
      <c r="AA838">
        <v>0</v>
      </c>
      <c r="AB838">
        <v>3</v>
      </c>
      <c r="AC838" t="s">
        <v>68</v>
      </c>
      <c r="AD838" s="5">
        <v>41490</v>
      </c>
      <c r="AE838" s="4">
        <v>4610</v>
      </c>
      <c r="AF838" s="5">
        <v>4610</v>
      </c>
      <c r="AG838" s="4">
        <v>32270</v>
      </c>
      <c r="AH838" t="s">
        <v>87</v>
      </c>
      <c r="AI838" s="6" t="s">
        <v>88</v>
      </c>
      <c r="AJ838">
        <v>2001</v>
      </c>
      <c r="AK838" t="s">
        <v>68</v>
      </c>
      <c r="AL838" t="str">
        <f t="shared" si="39"/>
        <v>Low</v>
      </c>
      <c r="AM838" t="str">
        <f t="shared" si="40"/>
        <v>Afternoon</v>
      </c>
      <c r="AN838">
        <f t="shared" si="41"/>
        <v>2010</v>
      </c>
    </row>
    <row r="839" spans="1:40" x14ac:dyDescent="0.25">
      <c r="A839">
        <v>437</v>
      </c>
      <c r="B839">
        <v>58</v>
      </c>
      <c r="C839">
        <v>640474</v>
      </c>
      <c r="D839" s="3">
        <v>40391</v>
      </c>
      <c r="E839" t="s">
        <v>51</v>
      </c>
      <c r="F839" t="s">
        <v>78</v>
      </c>
      <c r="G839">
        <v>2000</v>
      </c>
      <c r="H839">
        <v>1192.04</v>
      </c>
      <c r="I839" s="4">
        <v>0</v>
      </c>
      <c r="J839">
        <v>619470</v>
      </c>
      <c r="K839" t="s">
        <v>185</v>
      </c>
      <c r="L839" t="s">
        <v>79</v>
      </c>
      <c r="M839" t="s">
        <v>40</v>
      </c>
      <c r="N839" t="s">
        <v>64</v>
      </c>
      <c r="O839" s="4">
        <v>66100</v>
      </c>
      <c r="P839" s="4">
        <v>-31400</v>
      </c>
      <c r="Q839" s="3">
        <v>42023</v>
      </c>
      <c r="R839" t="s">
        <v>42</v>
      </c>
      <c r="S839" t="s">
        <v>74</v>
      </c>
      <c r="T839" t="s">
        <v>89</v>
      </c>
      <c r="U839" t="s">
        <v>109</v>
      </c>
      <c r="V839" t="s">
        <v>46</v>
      </c>
      <c r="W839" t="s">
        <v>120</v>
      </c>
      <c r="X839">
        <v>23</v>
      </c>
      <c r="Y839">
        <v>1</v>
      </c>
      <c r="Z839" t="s">
        <v>48</v>
      </c>
      <c r="AA839">
        <v>0</v>
      </c>
      <c r="AB839">
        <v>0</v>
      </c>
      <c r="AC839" t="s">
        <v>68</v>
      </c>
      <c r="AD839" s="5">
        <v>55800</v>
      </c>
      <c r="AE839" s="4">
        <v>11160</v>
      </c>
      <c r="AF839" s="5">
        <v>11160</v>
      </c>
      <c r="AG839" s="4">
        <v>33480</v>
      </c>
      <c r="AH839" t="s">
        <v>69</v>
      </c>
      <c r="AI839" s="6" t="s">
        <v>70</v>
      </c>
      <c r="AJ839">
        <v>2004</v>
      </c>
      <c r="AK839" t="s">
        <v>68</v>
      </c>
      <c r="AL839" t="str">
        <f t="shared" si="39"/>
        <v>High</v>
      </c>
      <c r="AM839" t="str">
        <f t="shared" si="40"/>
        <v>Evening</v>
      </c>
      <c r="AN839">
        <f t="shared" si="41"/>
        <v>2010</v>
      </c>
    </row>
    <row r="840" spans="1:40" x14ac:dyDescent="0.25">
      <c r="A840">
        <v>104</v>
      </c>
      <c r="B840">
        <v>30</v>
      </c>
      <c r="C840">
        <v>544225</v>
      </c>
      <c r="D840" s="3">
        <v>40393</v>
      </c>
      <c r="E840" t="s">
        <v>37</v>
      </c>
      <c r="F840" t="s">
        <v>61</v>
      </c>
      <c r="G840">
        <v>500</v>
      </c>
      <c r="H840">
        <v>1052.8499999999999</v>
      </c>
      <c r="I840" s="4">
        <v>0</v>
      </c>
      <c r="J840">
        <v>607697</v>
      </c>
      <c r="K840" t="s">
        <v>184</v>
      </c>
      <c r="L840" t="s">
        <v>39</v>
      </c>
      <c r="M840" t="s">
        <v>108</v>
      </c>
      <c r="N840" t="s">
        <v>53</v>
      </c>
      <c r="O840" s="4">
        <v>0</v>
      </c>
      <c r="P840" s="4">
        <v>-70100</v>
      </c>
      <c r="Q840" s="3">
        <v>42044</v>
      </c>
      <c r="R840" t="s">
        <v>54</v>
      </c>
      <c r="S840" t="s">
        <v>55</v>
      </c>
      <c r="T840" t="s">
        <v>56</v>
      </c>
      <c r="U840" t="s">
        <v>45</v>
      </c>
      <c r="V840" t="s">
        <v>93</v>
      </c>
      <c r="W840" t="s">
        <v>58</v>
      </c>
      <c r="X840">
        <v>8</v>
      </c>
      <c r="Y840">
        <v>1</v>
      </c>
      <c r="Z840" t="s">
        <v>68</v>
      </c>
      <c r="AA840">
        <v>0</v>
      </c>
      <c r="AB840">
        <v>0</v>
      </c>
      <c r="AC840" t="s">
        <v>48</v>
      </c>
      <c r="AD840" s="5">
        <v>4800</v>
      </c>
      <c r="AE840" s="4">
        <v>960</v>
      </c>
      <c r="AF840" s="5">
        <v>480</v>
      </c>
      <c r="AG840" s="4">
        <v>3360</v>
      </c>
      <c r="AH840" t="s">
        <v>132</v>
      </c>
      <c r="AI840" s="6" t="s">
        <v>133</v>
      </c>
      <c r="AJ840">
        <v>2006</v>
      </c>
      <c r="AK840" t="s">
        <v>68</v>
      </c>
      <c r="AL840" t="str">
        <f t="shared" si="39"/>
        <v>Low</v>
      </c>
      <c r="AM840" t="str">
        <f t="shared" si="40"/>
        <v>Morning</v>
      </c>
      <c r="AN840">
        <f t="shared" si="41"/>
        <v>2010</v>
      </c>
    </row>
    <row r="841" spans="1:40" x14ac:dyDescent="0.25">
      <c r="A841">
        <v>147</v>
      </c>
      <c r="B841">
        <v>33</v>
      </c>
      <c r="C841">
        <v>129872</v>
      </c>
      <c r="D841" s="3">
        <v>40398</v>
      </c>
      <c r="E841" t="s">
        <v>37</v>
      </c>
      <c r="F841" t="s">
        <v>61</v>
      </c>
      <c r="G841">
        <v>1000</v>
      </c>
      <c r="H841">
        <v>1334.15</v>
      </c>
      <c r="I841" s="4">
        <v>6000000</v>
      </c>
      <c r="J841">
        <v>479224</v>
      </c>
      <c r="K841" t="s">
        <v>185</v>
      </c>
      <c r="L841" t="s">
        <v>106</v>
      </c>
      <c r="M841" t="s">
        <v>40</v>
      </c>
      <c r="N841" t="s">
        <v>113</v>
      </c>
      <c r="O841" s="4">
        <v>53300</v>
      </c>
      <c r="P841" s="4">
        <v>-49200</v>
      </c>
      <c r="Q841" s="3">
        <v>42028</v>
      </c>
      <c r="R841" t="s">
        <v>42</v>
      </c>
      <c r="S841" t="s">
        <v>74</v>
      </c>
      <c r="T841" t="s">
        <v>44</v>
      </c>
      <c r="U841" t="s">
        <v>98</v>
      </c>
      <c r="V841" t="s">
        <v>93</v>
      </c>
      <c r="W841" t="s">
        <v>86</v>
      </c>
      <c r="X841">
        <v>15</v>
      </c>
      <c r="Y841">
        <v>1</v>
      </c>
      <c r="Z841" t="s">
        <v>48</v>
      </c>
      <c r="AA841">
        <v>2</v>
      </c>
      <c r="AB841">
        <v>0</v>
      </c>
      <c r="AC841" t="s">
        <v>48</v>
      </c>
      <c r="AD841" s="5">
        <v>53100</v>
      </c>
      <c r="AE841" s="4">
        <v>10620</v>
      </c>
      <c r="AF841" s="5">
        <v>5310</v>
      </c>
      <c r="AG841" s="4">
        <v>37170</v>
      </c>
      <c r="AH841" t="s">
        <v>59</v>
      </c>
      <c r="AI841" s="6" t="s">
        <v>135</v>
      </c>
      <c r="AJ841">
        <v>1995</v>
      </c>
      <c r="AK841" t="s">
        <v>48</v>
      </c>
      <c r="AL841" t="str">
        <f t="shared" si="39"/>
        <v>Medium</v>
      </c>
      <c r="AM841" t="str">
        <f t="shared" si="40"/>
        <v>Afternoon</v>
      </c>
      <c r="AN841">
        <f t="shared" si="41"/>
        <v>2010</v>
      </c>
    </row>
    <row r="842" spans="1:40" x14ac:dyDescent="0.25">
      <c r="A842">
        <v>436</v>
      </c>
      <c r="B842">
        <v>59</v>
      </c>
      <c r="C842">
        <v>153154</v>
      </c>
      <c r="D842" s="3">
        <v>40411</v>
      </c>
      <c r="E842" t="s">
        <v>37</v>
      </c>
      <c r="F842" t="s">
        <v>78</v>
      </c>
      <c r="G842">
        <v>1000</v>
      </c>
      <c r="H842">
        <v>1338.55</v>
      </c>
      <c r="I842" s="4">
        <v>0</v>
      </c>
      <c r="J842">
        <v>430380</v>
      </c>
      <c r="K842" t="s">
        <v>185</v>
      </c>
      <c r="L842" t="s">
        <v>62</v>
      </c>
      <c r="M842" t="s">
        <v>108</v>
      </c>
      <c r="N842" t="s">
        <v>64</v>
      </c>
      <c r="O842" s="4">
        <v>39000</v>
      </c>
      <c r="P842" s="4">
        <v>0</v>
      </c>
      <c r="Q842" s="3">
        <v>42016</v>
      </c>
      <c r="R842" t="s">
        <v>65</v>
      </c>
      <c r="S842" t="s">
        <v>43</v>
      </c>
      <c r="T842" t="s">
        <v>89</v>
      </c>
      <c r="U842" t="s">
        <v>45</v>
      </c>
      <c r="V842" t="s">
        <v>93</v>
      </c>
      <c r="W842" t="s">
        <v>100</v>
      </c>
      <c r="X842">
        <v>10</v>
      </c>
      <c r="Y842">
        <v>3</v>
      </c>
      <c r="Z842" t="s">
        <v>55</v>
      </c>
      <c r="AA842">
        <v>2</v>
      </c>
      <c r="AB842">
        <v>2</v>
      </c>
      <c r="AC842" t="s">
        <v>68</v>
      </c>
      <c r="AD842" s="5">
        <v>68000</v>
      </c>
      <c r="AE842" s="4">
        <v>13600</v>
      </c>
      <c r="AF842" s="5">
        <v>6800</v>
      </c>
      <c r="AG842" s="4">
        <v>47600</v>
      </c>
      <c r="AH842" t="s">
        <v>94</v>
      </c>
      <c r="AI842" s="6" t="s">
        <v>130</v>
      </c>
      <c r="AJ842">
        <v>2014</v>
      </c>
      <c r="AK842" t="s">
        <v>68</v>
      </c>
      <c r="AL842" t="str">
        <f t="shared" si="39"/>
        <v>Medium</v>
      </c>
      <c r="AM842" t="str">
        <f t="shared" si="40"/>
        <v>Morning</v>
      </c>
      <c r="AN842">
        <f t="shared" si="41"/>
        <v>2010</v>
      </c>
    </row>
    <row r="843" spans="1:40" x14ac:dyDescent="0.25">
      <c r="A843">
        <v>410</v>
      </c>
      <c r="B843">
        <v>54</v>
      </c>
      <c r="C843">
        <v>171147</v>
      </c>
      <c r="D843" s="3">
        <v>40419</v>
      </c>
      <c r="E843" t="s">
        <v>71</v>
      </c>
      <c r="F843" t="s">
        <v>61</v>
      </c>
      <c r="G843">
        <v>2000</v>
      </c>
      <c r="H843">
        <v>714.03</v>
      </c>
      <c r="I843" s="4">
        <v>0</v>
      </c>
      <c r="J843">
        <v>465979</v>
      </c>
      <c r="K843" t="s">
        <v>185</v>
      </c>
      <c r="L843" t="s">
        <v>39</v>
      </c>
      <c r="M843" t="s">
        <v>108</v>
      </c>
      <c r="N843" t="s">
        <v>64</v>
      </c>
      <c r="O843" s="4">
        <v>0</v>
      </c>
      <c r="P843" s="4">
        <v>-17000</v>
      </c>
      <c r="Q843" s="3">
        <v>42051</v>
      </c>
      <c r="R843" t="s">
        <v>42</v>
      </c>
      <c r="S843" t="s">
        <v>43</v>
      </c>
      <c r="T843" t="s">
        <v>56</v>
      </c>
      <c r="U843" t="s">
        <v>109</v>
      </c>
      <c r="V843" t="s">
        <v>93</v>
      </c>
      <c r="W843" t="s">
        <v>103</v>
      </c>
      <c r="X843">
        <v>0</v>
      </c>
      <c r="Y843">
        <v>1</v>
      </c>
      <c r="Z843" t="s">
        <v>48</v>
      </c>
      <c r="AA843">
        <v>0</v>
      </c>
      <c r="AB843">
        <v>2</v>
      </c>
      <c r="AC843" t="s">
        <v>68</v>
      </c>
      <c r="AD843" s="5">
        <v>59520</v>
      </c>
      <c r="AE843" s="4">
        <v>9920</v>
      </c>
      <c r="AF843" s="5">
        <v>9920</v>
      </c>
      <c r="AG843" s="4">
        <v>39680</v>
      </c>
      <c r="AH843" t="s">
        <v>140</v>
      </c>
      <c r="AI843" s="6" t="s">
        <v>147</v>
      </c>
      <c r="AJ843">
        <v>2001</v>
      </c>
      <c r="AK843" t="s">
        <v>68</v>
      </c>
      <c r="AL843" t="str">
        <f t="shared" si="39"/>
        <v>High</v>
      </c>
      <c r="AM843" t="str">
        <f t="shared" si="40"/>
        <v>Night</v>
      </c>
      <c r="AN843">
        <f t="shared" si="41"/>
        <v>2010</v>
      </c>
    </row>
    <row r="844" spans="1:40" x14ac:dyDescent="0.25">
      <c r="A844">
        <v>26</v>
      </c>
      <c r="B844">
        <v>42</v>
      </c>
      <c r="C844">
        <v>287436</v>
      </c>
      <c r="D844" s="3">
        <v>40432</v>
      </c>
      <c r="E844" t="s">
        <v>37</v>
      </c>
      <c r="F844" t="s">
        <v>61</v>
      </c>
      <c r="G844">
        <v>1000</v>
      </c>
      <c r="H844">
        <v>1484.48</v>
      </c>
      <c r="I844" s="4">
        <v>0</v>
      </c>
      <c r="J844">
        <v>613849</v>
      </c>
      <c r="K844" t="s">
        <v>185</v>
      </c>
      <c r="L844" t="s">
        <v>62</v>
      </c>
      <c r="M844" t="s">
        <v>72</v>
      </c>
      <c r="N844" t="s">
        <v>113</v>
      </c>
      <c r="O844" s="4">
        <v>50700</v>
      </c>
      <c r="P844" s="4">
        <v>-36300</v>
      </c>
      <c r="Q844" s="3">
        <v>42059</v>
      </c>
      <c r="R844" t="s">
        <v>42</v>
      </c>
      <c r="S844" t="s">
        <v>43</v>
      </c>
      <c r="T844" t="s">
        <v>44</v>
      </c>
      <c r="U844" t="s">
        <v>45</v>
      </c>
      <c r="V844" t="s">
        <v>46</v>
      </c>
      <c r="W844" t="s">
        <v>58</v>
      </c>
      <c r="X844">
        <v>10</v>
      </c>
      <c r="Y844">
        <v>1</v>
      </c>
      <c r="Z844" t="s">
        <v>68</v>
      </c>
      <c r="AA844">
        <v>2</v>
      </c>
      <c r="AB844">
        <v>3</v>
      </c>
      <c r="AC844" t="s">
        <v>55</v>
      </c>
      <c r="AD844" s="5">
        <v>63030</v>
      </c>
      <c r="AE844" s="4">
        <v>5730</v>
      </c>
      <c r="AF844" s="5">
        <v>11460</v>
      </c>
      <c r="AG844" s="4">
        <v>45840</v>
      </c>
      <c r="AH844" t="s">
        <v>49</v>
      </c>
      <c r="AI844" s="6" t="s">
        <v>50</v>
      </c>
      <c r="AJ844">
        <v>1996</v>
      </c>
      <c r="AK844" t="s">
        <v>68</v>
      </c>
      <c r="AL844" t="str">
        <f t="shared" si="39"/>
        <v>Medium</v>
      </c>
      <c r="AM844" t="str">
        <f t="shared" si="40"/>
        <v>Morning</v>
      </c>
      <c r="AN844">
        <f t="shared" si="41"/>
        <v>2010</v>
      </c>
    </row>
    <row r="845" spans="1:40" x14ac:dyDescent="0.25">
      <c r="A845">
        <v>41</v>
      </c>
      <c r="B845">
        <v>33</v>
      </c>
      <c r="C845">
        <v>164464</v>
      </c>
      <c r="D845" s="3">
        <v>40447</v>
      </c>
      <c r="E845" t="s">
        <v>37</v>
      </c>
      <c r="F845" t="s">
        <v>38</v>
      </c>
      <c r="G845">
        <v>500</v>
      </c>
      <c r="H845">
        <v>1294.4100000000001</v>
      </c>
      <c r="I845" s="4">
        <v>0</v>
      </c>
      <c r="J845">
        <v>476315</v>
      </c>
      <c r="K845" t="s">
        <v>185</v>
      </c>
      <c r="L845" t="s">
        <v>106</v>
      </c>
      <c r="M845" t="s">
        <v>115</v>
      </c>
      <c r="N845" t="s">
        <v>41</v>
      </c>
      <c r="O845" s="4">
        <v>0</v>
      </c>
      <c r="P845" s="4">
        <v>0</v>
      </c>
      <c r="Q845" s="3">
        <v>42058</v>
      </c>
      <c r="R845" t="s">
        <v>54</v>
      </c>
      <c r="S845" t="s">
        <v>55</v>
      </c>
      <c r="T845" t="s">
        <v>56</v>
      </c>
      <c r="U845" t="s">
        <v>80</v>
      </c>
      <c r="V845" t="s">
        <v>99</v>
      </c>
      <c r="W845" t="s">
        <v>75</v>
      </c>
      <c r="X845">
        <v>8</v>
      </c>
      <c r="Y845">
        <v>1</v>
      </c>
      <c r="Z845" t="s">
        <v>48</v>
      </c>
      <c r="AA845">
        <v>0</v>
      </c>
      <c r="AB845">
        <v>0</v>
      </c>
      <c r="AC845" t="s">
        <v>55</v>
      </c>
      <c r="AD845" s="5">
        <v>8970</v>
      </c>
      <c r="AE845" s="4">
        <v>1380</v>
      </c>
      <c r="AF845" s="5">
        <v>1380</v>
      </c>
      <c r="AG845" s="4">
        <v>6210</v>
      </c>
      <c r="AH845" t="s">
        <v>69</v>
      </c>
      <c r="AI845" s="6" t="s">
        <v>114</v>
      </c>
      <c r="AJ845">
        <v>2011</v>
      </c>
      <c r="AK845" t="s">
        <v>68</v>
      </c>
      <c r="AL845" t="str">
        <f t="shared" si="39"/>
        <v>Low</v>
      </c>
      <c r="AM845" t="str">
        <f t="shared" si="40"/>
        <v>Morning</v>
      </c>
      <c r="AN845">
        <f t="shared" si="41"/>
        <v>2010</v>
      </c>
    </row>
    <row r="846" spans="1:40" x14ac:dyDescent="0.25">
      <c r="A846">
        <v>54</v>
      </c>
      <c r="B846">
        <v>35</v>
      </c>
      <c r="C846">
        <v>445195</v>
      </c>
      <c r="D846" s="3">
        <v>40448</v>
      </c>
      <c r="E846" t="s">
        <v>51</v>
      </c>
      <c r="F846" t="s">
        <v>61</v>
      </c>
      <c r="G846">
        <v>500</v>
      </c>
      <c r="H846">
        <v>1261.28</v>
      </c>
      <c r="I846" s="4">
        <v>0</v>
      </c>
      <c r="J846">
        <v>453265</v>
      </c>
      <c r="K846" t="s">
        <v>184</v>
      </c>
      <c r="L846" t="s">
        <v>39</v>
      </c>
      <c r="M846" t="s">
        <v>108</v>
      </c>
      <c r="N846" t="s">
        <v>73</v>
      </c>
      <c r="O846" s="4">
        <v>68500</v>
      </c>
      <c r="P846" s="4">
        <v>-42100</v>
      </c>
      <c r="Q846" s="3">
        <v>42060</v>
      </c>
      <c r="R846" t="s">
        <v>65</v>
      </c>
      <c r="S846" t="s">
        <v>43</v>
      </c>
      <c r="T846" t="s">
        <v>56</v>
      </c>
      <c r="U846" t="s">
        <v>84</v>
      </c>
      <c r="V846" t="s">
        <v>57</v>
      </c>
      <c r="W846" t="s">
        <v>86</v>
      </c>
      <c r="X846">
        <v>21</v>
      </c>
      <c r="Y846">
        <v>3</v>
      </c>
      <c r="Z846" t="s">
        <v>48</v>
      </c>
      <c r="AA846">
        <v>2</v>
      </c>
      <c r="AB846">
        <v>0</v>
      </c>
      <c r="AC846" t="s">
        <v>55</v>
      </c>
      <c r="AD846" s="5">
        <v>79090</v>
      </c>
      <c r="AE846" s="4">
        <v>14380</v>
      </c>
      <c r="AF846" s="5">
        <v>7190</v>
      </c>
      <c r="AG846" s="4">
        <v>57520</v>
      </c>
      <c r="AH846" t="s">
        <v>87</v>
      </c>
      <c r="AI846" s="6" t="s">
        <v>117</v>
      </c>
      <c r="AJ846">
        <v>2012</v>
      </c>
      <c r="AK846" t="s">
        <v>68</v>
      </c>
      <c r="AL846" t="str">
        <f t="shared" si="39"/>
        <v>Low</v>
      </c>
      <c r="AM846" t="str">
        <f t="shared" si="40"/>
        <v>Evening</v>
      </c>
      <c r="AN846">
        <f t="shared" si="41"/>
        <v>2010</v>
      </c>
    </row>
    <row r="847" spans="1:40" x14ac:dyDescent="0.25">
      <c r="A847">
        <v>165</v>
      </c>
      <c r="B847">
        <v>36</v>
      </c>
      <c r="C847">
        <v>427199</v>
      </c>
      <c r="D847" s="3">
        <v>40452</v>
      </c>
      <c r="E847" t="s">
        <v>71</v>
      </c>
      <c r="F847" t="s">
        <v>38</v>
      </c>
      <c r="G847">
        <v>2000</v>
      </c>
      <c r="H847">
        <v>1247.8699999999999</v>
      </c>
      <c r="I847" s="4">
        <v>0</v>
      </c>
      <c r="J847">
        <v>464336</v>
      </c>
      <c r="K847" t="s">
        <v>185</v>
      </c>
      <c r="L847" t="s">
        <v>101</v>
      </c>
      <c r="M847" t="s">
        <v>72</v>
      </c>
      <c r="N847" t="s">
        <v>41</v>
      </c>
      <c r="O847" s="4">
        <v>0</v>
      </c>
      <c r="P847" s="4">
        <v>-39700</v>
      </c>
      <c r="Q847" s="3">
        <v>42018</v>
      </c>
      <c r="R847" t="s">
        <v>65</v>
      </c>
      <c r="S847" t="s">
        <v>43</v>
      </c>
      <c r="T847" t="s">
        <v>89</v>
      </c>
      <c r="U847" t="s">
        <v>84</v>
      </c>
      <c r="V847" t="s">
        <v>67</v>
      </c>
      <c r="W847" t="s">
        <v>103</v>
      </c>
      <c r="X847">
        <v>20</v>
      </c>
      <c r="Y847">
        <v>3</v>
      </c>
      <c r="Z847" t="s">
        <v>68</v>
      </c>
      <c r="AA847">
        <v>2</v>
      </c>
      <c r="AB847">
        <v>2</v>
      </c>
      <c r="AC847" t="s">
        <v>68</v>
      </c>
      <c r="AD847" s="5">
        <v>45700</v>
      </c>
      <c r="AE847" s="4">
        <v>4570</v>
      </c>
      <c r="AF847" s="5">
        <v>4570</v>
      </c>
      <c r="AG847" s="4">
        <v>36560</v>
      </c>
      <c r="AH847" t="s">
        <v>132</v>
      </c>
      <c r="AI847" s="6" t="s">
        <v>133</v>
      </c>
      <c r="AJ847">
        <v>2008</v>
      </c>
      <c r="AK847" t="s">
        <v>68</v>
      </c>
      <c r="AL847" t="str">
        <f t="shared" si="39"/>
        <v>High</v>
      </c>
      <c r="AM847" t="str">
        <f t="shared" si="40"/>
        <v>Evening</v>
      </c>
      <c r="AN847">
        <f t="shared" si="41"/>
        <v>2010</v>
      </c>
    </row>
    <row r="848" spans="1:40" x14ac:dyDescent="0.25">
      <c r="A848">
        <v>46</v>
      </c>
      <c r="B848">
        <v>41</v>
      </c>
      <c r="C848">
        <v>315041</v>
      </c>
      <c r="D848" s="3">
        <v>40484</v>
      </c>
      <c r="E848" t="s">
        <v>37</v>
      </c>
      <c r="F848" t="s">
        <v>61</v>
      </c>
      <c r="G848">
        <v>2000</v>
      </c>
      <c r="H848">
        <v>998.19</v>
      </c>
      <c r="I848" s="4">
        <v>0</v>
      </c>
      <c r="J848">
        <v>611556</v>
      </c>
      <c r="K848" t="s">
        <v>184</v>
      </c>
      <c r="L848" t="s">
        <v>39</v>
      </c>
      <c r="M848" t="s">
        <v>96</v>
      </c>
      <c r="N848" t="s">
        <v>41</v>
      </c>
      <c r="O848" s="4">
        <v>43700</v>
      </c>
      <c r="P848" s="4">
        <v>-66300</v>
      </c>
      <c r="Q848" s="3">
        <v>42027</v>
      </c>
      <c r="R848" t="s">
        <v>65</v>
      </c>
      <c r="S848" t="s">
        <v>66</v>
      </c>
      <c r="T848" t="s">
        <v>89</v>
      </c>
      <c r="U848" t="s">
        <v>109</v>
      </c>
      <c r="V848" t="s">
        <v>46</v>
      </c>
      <c r="W848" t="s">
        <v>100</v>
      </c>
      <c r="X848">
        <v>23</v>
      </c>
      <c r="Y848">
        <v>3</v>
      </c>
      <c r="Z848" t="s">
        <v>68</v>
      </c>
      <c r="AA848">
        <v>1</v>
      </c>
      <c r="AB848">
        <v>3</v>
      </c>
      <c r="AC848" t="s">
        <v>55</v>
      </c>
      <c r="AD848" s="5">
        <v>78600</v>
      </c>
      <c r="AE848" s="4">
        <v>13100</v>
      </c>
      <c r="AF848" s="5">
        <v>19650</v>
      </c>
      <c r="AG848" s="4">
        <v>45850</v>
      </c>
      <c r="AH848" t="s">
        <v>69</v>
      </c>
      <c r="AI848" s="6" t="s">
        <v>70</v>
      </c>
      <c r="AJ848">
        <v>2004</v>
      </c>
      <c r="AK848" t="s">
        <v>48</v>
      </c>
      <c r="AL848" t="str">
        <f t="shared" si="39"/>
        <v>High</v>
      </c>
      <c r="AM848" t="str">
        <f t="shared" si="40"/>
        <v>Evening</v>
      </c>
      <c r="AN848">
        <f t="shared" si="41"/>
        <v>2010</v>
      </c>
    </row>
    <row r="849" spans="1:40" x14ac:dyDescent="0.25">
      <c r="A849">
        <v>128</v>
      </c>
      <c r="B849">
        <v>29</v>
      </c>
      <c r="C849">
        <v>743330</v>
      </c>
      <c r="D849" s="3">
        <v>40486</v>
      </c>
      <c r="E849" t="s">
        <v>37</v>
      </c>
      <c r="F849" t="s">
        <v>78</v>
      </c>
      <c r="G849">
        <v>1000</v>
      </c>
      <c r="H849">
        <v>1878.44</v>
      </c>
      <c r="I849" s="4">
        <v>0</v>
      </c>
      <c r="J849">
        <v>450746</v>
      </c>
      <c r="K849" t="s">
        <v>185</v>
      </c>
      <c r="L849" t="s">
        <v>106</v>
      </c>
      <c r="M849" t="s">
        <v>92</v>
      </c>
      <c r="N849" t="s">
        <v>41</v>
      </c>
      <c r="O849" s="4">
        <v>0</v>
      </c>
      <c r="P849" s="4">
        <v>-76000</v>
      </c>
      <c r="Q849" s="3">
        <v>42055</v>
      </c>
      <c r="R849" t="s">
        <v>42</v>
      </c>
      <c r="S849" t="s">
        <v>66</v>
      </c>
      <c r="T849" t="s">
        <v>89</v>
      </c>
      <c r="U849" t="s">
        <v>84</v>
      </c>
      <c r="V849" t="s">
        <v>57</v>
      </c>
      <c r="W849" t="s">
        <v>58</v>
      </c>
      <c r="X849">
        <v>2</v>
      </c>
      <c r="Y849">
        <v>1</v>
      </c>
      <c r="Z849" t="s">
        <v>68</v>
      </c>
      <c r="AA849">
        <v>0</v>
      </c>
      <c r="AB849">
        <v>0</v>
      </c>
      <c r="AC849" t="s">
        <v>55</v>
      </c>
      <c r="AD849" s="5">
        <v>59070</v>
      </c>
      <c r="AE849" s="4">
        <v>5370</v>
      </c>
      <c r="AF849" s="5">
        <v>5370</v>
      </c>
      <c r="AG849" s="4">
        <v>48330</v>
      </c>
      <c r="AH849" t="s">
        <v>76</v>
      </c>
      <c r="AI849" s="6" t="s">
        <v>149</v>
      </c>
      <c r="AJ849">
        <v>2003</v>
      </c>
      <c r="AK849" t="s">
        <v>68</v>
      </c>
      <c r="AL849" t="str">
        <f t="shared" si="39"/>
        <v>Medium</v>
      </c>
      <c r="AM849" t="str">
        <f t="shared" si="40"/>
        <v>Night</v>
      </c>
      <c r="AN849">
        <f t="shared" si="41"/>
        <v>2010</v>
      </c>
    </row>
    <row r="850" spans="1:40" x14ac:dyDescent="0.25">
      <c r="A850">
        <v>422</v>
      </c>
      <c r="B850">
        <v>60</v>
      </c>
      <c r="C850">
        <v>473338</v>
      </c>
      <c r="D850" s="3">
        <v>40496</v>
      </c>
      <c r="E850" t="s">
        <v>51</v>
      </c>
      <c r="F850" t="s">
        <v>61</v>
      </c>
      <c r="G850">
        <v>1000</v>
      </c>
      <c r="H850">
        <v>1555.52</v>
      </c>
      <c r="I850" s="4">
        <v>0</v>
      </c>
      <c r="J850">
        <v>436408</v>
      </c>
      <c r="K850" t="s">
        <v>184</v>
      </c>
      <c r="L850" t="s">
        <v>39</v>
      </c>
      <c r="M850" t="s">
        <v>52</v>
      </c>
      <c r="N850" t="s">
        <v>64</v>
      </c>
      <c r="O850" s="4">
        <v>43600</v>
      </c>
      <c r="P850" s="4">
        <v>-67800</v>
      </c>
      <c r="Q850" s="3">
        <v>42049</v>
      </c>
      <c r="R850" t="s">
        <v>42</v>
      </c>
      <c r="S850" t="s">
        <v>74</v>
      </c>
      <c r="T850" t="s">
        <v>44</v>
      </c>
      <c r="U850" t="s">
        <v>109</v>
      </c>
      <c r="V850" t="s">
        <v>99</v>
      </c>
      <c r="W850" t="s">
        <v>120</v>
      </c>
      <c r="X850">
        <v>11</v>
      </c>
      <c r="Y850">
        <v>1</v>
      </c>
      <c r="Z850" t="s">
        <v>48</v>
      </c>
      <c r="AA850">
        <v>1</v>
      </c>
      <c r="AB850">
        <v>1</v>
      </c>
      <c r="AC850" t="s">
        <v>68</v>
      </c>
      <c r="AD850" s="5">
        <v>85250</v>
      </c>
      <c r="AE850" s="4">
        <v>15500</v>
      </c>
      <c r="AF850" s="5">
        <v>7750</v>
      </c>
      <c r="AG850" s="4">
        <v>62000</v>
      </c>
      <c r="AH850" t="s">
        <v>59</v>
      </c>
      <c r="AI850" s="6" t="s">
        <v>60</v>
      </c>
      <c r="AJ850">
        <v>1999</v>
      </c>
      <c r="AK850" t="s">
        <v>68</v>
      </c>
      <c r="AL850" t="str">
        <f t="shared" si="39"/>
        <v>Medium</v>
      </c>
      <c r="AM850" t="str">
        <f t="shared" si="40"/>
        <v>Morning</v>
      </c>
      <c r="AN850">
        <f t="shared" si="41"/>
        <v>2010</v>
      </c>
    </row>
    <row r="851" spans="1:40" x14ac:dyDescent="0.25">
      <c r="A851">
        <v>176</v>
      </c>
      <c r="B851">
        <v>39</v>
      </c>
      <c r="C851">
        <v>935442</v>
      </c>
      <c r="D851" s="3">
        <v>40502</v>
      </c>
      <c r="E851" t="s">
        <v>37</v>
      </c>
      <c r="F851" t="s">
        <v>38</v>
      </c>
      <c r="G851">
        <v>500</v>
      </c>
      <c r="H851">
        <v>1365.46</v>
      </c>
      <c r="I851" s="4">
        <v>4000000</v>
      </c>
      <c r="J851">
        <v>466634</v>
      </c>
      <c r="K851" t="s">
        <v>185</v>
      </c>
      <c r="L851" t="s">
        <v>112</v>
      </c>
      <c r="M851" t="s">
        <v>72</v>
      </c>
      <c r="N851" t="s">
        <v>73</v>
      </c>
      <c r="O851" s="4">
        <v>0</v>
      </c>
      <c r="P851" s="4">
        <v>-56600</v>
      </c>
      <c r="Q851" s="3">
        <v>42040</v>
      </c>
      <c r="R851" t="s">
        <v>65</v>
      </c>
      <c r="S851" t="s">
        <v>43</v>
      </c>
      <c r="T851" t="s">
        <v>56</v>
      </c>
      <c r="U851" t="s">
        <v>84</v>
      </c>
      <c r="V851" t="s">
        <v>46</v>
      </c>
      <c r="W851" t="s">
        <v>47</v>
      </c>
      <c r="X851">
        <v>14</v>
      </c>
      <c r="Y851">
        <v>3</v>
      </c>
      <c r="Z851" t="s">
        <v>68</v>
      </c>
      <c r="AA851">
        <v>2</v>
      </c>
      <c r="AB851">
        <v>1</v>
      </c>
      <c r="AC851" t="s">
        <v>68</v>
      </c>
      <c r="AD851" s="5">
        <v>44280</v>
      </c>
      <c r="AE851" s="4">
        <v>4920</v>
      </c>
      <c r="AF851" s="5">
        <v>4920</v>
      </c>
      <c r="AG851" s="4">
        <v>34440</v>
      </c>
      <c r="AH851" t="s">
        <v>76</v>
      </c>
      <c r="AI851" s="6" t="s">
        <v>145</v>
      </c>
      <c r="AJ851">
        <v>2008</v>
      </c>
      <c r="AK851" t="s">
        <v>68</v>
      </c>
      <c r="AL851" t="str">
        <f t="shared" si="39"/>
        <v>Low</v>
      </c>
      <c r="AM851" t="str">
        <f t="shared" si="40"/>
        <v>Afternoon</v>
      </c>
      <c r="AN851">
        <f t="shared" si="41"/>
        <v>2010</v>
      </c>
    </row>
    <row r="852" spans="1:40" x14ac:dyDescent="0.25">
      <c r="A852">
        <v>219</v>
      </c>
      <c r="B852">
        <v>43</v>
      </c>
      <c r="C852">
        <v>731450</v>
      </c>
      <c r="D852" s="3">
        <v>40541</v>
      </c>
      <c r="E852" t="s">
        <v>51</v>
      </c>
      <c r="F852" t="s">
        <v>61</v>
      </c>
      <c r="G852">
        <v>1000</v>
      </c>
      <c r="H852">
        <v>1483.25</v>
      </c>
      <c r="I852" s="4">
        <v>0</v>
      </c>
      <c r="J852">
        <v>465100</v>
      </c>
      <c r="K852" t="s">
        <v>184</v>
      </c>
      <c r="L852" t="s">
        <v>39</v>
      </c>
      <c r="M852" t="s">
        <v>102</v>
      </c>
      <c r="N852" t="s">
        <v>113</v>
      </c>
      <c r="O852" s="4">
        <v>90700</v>
      </c>
      <c r="P852" s="4">
        <v>-20800</v>
      </c>
      <c r="Q852" s="3">
        <v>42044</v>
      </c>
      <c r="R852" t="s">
        <v>65</v>
      </c>
      <c r="S852" t="s">
        <v>74</v>
      </c>
      <c r="T852" t="s">
        <v>44</v>
      </c>
      <c r="U852" t="s">
        <v>109</v>
      </c>
      <c r="V852" t="s">
        <v>99</v>
      </c>
      <c r="W852" t="s">
        <v>58</v>
      </c>
      <c r="X852">
        <v>3</v>
      </c>
      <c r="Y852">
        <v>3</v>
      </c>
      <c r="Z852" t="s">
        <v>68</v>
      </c>
      <c r="AA852">
        <v>1</v>
      </c>
      <c r="AB852">
        <v>1</v>
      </c>
      <c r="AC852" t="s">
        <v>55</v>
      </c>
      <c r="AD852" s="5">
        <v>70680</v>
      </c>
      <c r="AE852" s="4">
        <v>5890</v>
      </c>
      <c r="AF852" s="5">
        <v>11780</v>
      </c>
      <c r="AG852" s="4">
        <v>53010</v>
      </c>
      <c r="AH852" t="s">
        <v>104</v>
      </c>
      <c r="AI852" s="6" t="s">
        <v>150</v>
      </c>
      <c r="AJ852">
        <v>2009</v>
      </c>
      <c r="AK852" t="s">
        <v>68</v>
      </c>
      <c r="AL852" t="str">
        <f t="shared" si="39"/>
        <v>Medium</v>
      </c>
      <c r="AM852" t="str">
        <f t="shared" si="40"/>
        <v>Night</v>
      </c>
      <c r="AN852">
        <f t="shared" si="41"/>
        <v>2010</v>
      </c>
    </row>
    <row r="853" spans="1:40" x14ac:dyDescent="0.25">
      <c r="A853">
        <v>211</v>
      </c>
      <c r="B853">
        <v>37</v>
      </c>
      <c r="C853">
        <v>483088</v>
      </c>
      <c r="D853" s="3">
        <v>40549</v>
      </c>
      <c r="E853" t="s">
        <v>37</v>
      </c>
      <c r="F853" t="s">
        <v>38</v>
      </c>
      <c r="G853">
        <v>2000</v>
      </c>
      <c r="H853">
        <v>1295.6300000000001</v>
      </c>
      <c r="I853" s="4">
        <v>4000000</v>
      </c>
      <c r="J853">
        <v>430878</v>
      </c>
      <c r="K853" t="s">
        <v>184</v>
      </c>
      <c r="L853" t="s">
        <v>62</v>
      </c>
      <c r="M853" t="s">
        <v>72</v>
      </c>
      <c r="N853" t="s">
        <v>113</v>
      </c>
      <c r="O853" s="4">
        <v>42200</v>
      </c>
      <c r="P853" s="4">
        <v>-33800</v>
      </c>
      <c r="Q853" s="3">
        <v>42034</v>
      </c>
      <c r="R853" t="s">
        <v>65</v>
      </c>
      <c r="S853" t="s">
        <v>74</v>
      </c>
      <c r="T853" t="s">
        <v>89</v>
      </c>
      <c r="U853" t="s">
        <v>45</v>
      </c>
      <c r="V853" t="s">
        <v>93</v>
      </c>
      <c r="W853" t="s">
        <v>103</v>
      </c>
      <c r="X853">
        <v>22</v>
      </c>
      <c r="Y853">
        <v>3</v>
      </c>
      <c r="Z853" t="s">
        <v>48</v>
      </c>
      <c r="AA853">
        <v>1</v>
      </c>
      <c r="AB853">
        <v>0</v>
      </c>
      <c r="AC853" t="s">
        <v>55</v>
      </c>
      <c r="AD853" s="5">
        <v>53460</v>
      </c>
      <c r="AE853" s="4">
        <v>5940</v>
      </c>
      <c r="AF853" s="5">
        <v>5940</v>
      </c>
      <c r="AG853" s="4">
        <v>41580</v>
      </c>
      <c r="AH853" t="s">
        <v>140</v>
      </c>
      <c r="AI853" s="6" t="s">
        <v>146</v>
      </c>
      <c r="AJ853">
        <v>2009</v>
      </c>
      <c r="AK853" t="s">
        <v>68</v>
      </c>
      <c r="AL853" t="str">
        <f t="shared" si="39"/>
        <v>High</v>
      </c>
      <c r="AM853" t="str">
        <f t="shared" si="40"/>
        <v>Evening</v>
      </c>
      <c r="AN853">
        <f t="shared" si="41"/>
        <v>2011</v>
      </c>
    </row>
    <row r="854" spans="1:40" x14ac:dyDescent="0.25">
      <c r="A854">
        <v>235</v>
      </c>
      <c r="B854">
        <v>39</v>
      </c>
      <c r="C854">
        <v>651861</v>
      </c>
      <c r="D854" s="3">
        <v>40550</v>
      </c>
      <c r="E854" t="s">
        <v>71</v>
      </c>
      <c r="F854" t="s">
        <v>61</v>
      </c>
      <c r="G854">
        <v>500</v>
      </c>
      <c r="H854">
        <v>1046.58</v>
      </c>
      <c r="I854" s="4">
        <v>4000000</v>
      </c>
      <c r="J854">
        <v>434982</v>
      </c>
      <c r="K854" t="s">
        <v>185</v>
      </c>
      <c r="L854" t="s">
        <v>39</v>
      </c>
      <c r="M854" t="s">
        <v>83</v>
      </c>
      <c r="N854" t="s">
        <v>97</v>
      </c>
      <c r="O854" s="4">
        <v>0</v>
      </c>
      <c r="P854" s="4">
        <v>-31700</v>
      </c>
      <c r="Q854" s="3">
        <v>42028</v>
      </c>
      <c r="R854" t="s">
        <v>54</v>
      </c>
      <c r="S854" t="s">
        <v>55</v>
      </c>
      <c r="T854" t="s">
        <v>142</v>
      </c>
      <c r="U854" t="s">
        <v>80</v>
      </c>
      <c r="V854" t="s">
        <v>67</v>
      </c>
      <c r="W854" t="s">
        <v>100</v>
      </c>
      <c r="X854">
        <v>1</v>
      </c>
      <c r="Y854">
        <v>1</v>
      </c>
      <c r="Z854" t="s">
        <v>55</v>
      </c>
      <c r="AA854">
        <v>2</v>
      </c>
      <c r="AB854">
        <v>1</v>
      </c>
      <c r="AC854" t="s">
        <v>68</v>
      </c>
      <c r="AD854" s="5">
        <v>4950</v>
      </c>
      <c r="AE854" s="4">
        <v>450</v>
      </c>
      <c r="AF854" s="5">
        <v>900</v>
      </c>
      <c r="AG854" s="4">
        <v>3600</v>
      </c>
      <c r="AH854" t="s">
        <v>76</v>
      </c>
      <c r="AI854" s="6" t="s">
        <v>145</v>
      </c>
      <c r="AJ854">
        <v>2010</v>
      </c>
      <c r="AK854" t="s">
        <v>68</v>
      </c>
      <c r="AL854" t="str">
        <f t="shared" si="39"/>
        <v>Low</v>
      </c>
      <c r="AM854" t="str">
        <f t="shared" si="40"/>
        <v>Night</v>
      </c>
      <c r="AN854">
        <f t="shared" si="41"/>
        <v>2011</v>
      </c>
    </row>
    <row r="855" spans="1:40" x14ac:dyDescent="0.25">
      <c r="A855">
        <v>111</v>
      </c>
      <c r="B855">
        <v>29</v>
      </c>
      <c r="C855">
        <v>235869</v>
      </c>
      <c r="D855" s="3">
        <v>40565</v>
      </c>
      <c r="E855" t="s">
        <v>71</v>
      </c>
      <c r="F855" t="s">
        <v>38</v>
      </c>
      <c r="G855">
        <v>500</v>
      </c>
      <c r="H855">
        <v>1239.55</v>
      </c>
      <c r="I855" s="4">
        <v>2000000</v>
      </c>
      <c r="J855">
        <v>464736</v>
      </c>
      <c r="K855" t="s">
        <v>184</v>
      </c>
      <c r="L855" t="s">
        <v>62</v>
      </c>
      <c r="M855" t="s">
        <v>134</v>
      </c>
      <c r="N855" t="s">
        <v>64</v>
      </c>
      <c r="O855" s="4">
        <v>0</v>
      </c>
      <c r="P855" s="4">
        <v>0</v>
      </c>
      <c r="Q855" s="3">
        <v>42013</v>
      </c>
      <c r="R855" t="s">
        <v>42</v>
      </c>
      <c r="S855" t="s">
        <v>43</v>
      </c>
      <c r="T855" t="s">
        <v>44</v>
      </c>
      <c r="U855" t="s">
        <v>84</v>
      </c>
      <c r="V855" t="s">
        <v>46</v>
      </c>
      <c r="W855" t="s">
        <v>58</v>
      </c>
      <c r="X855">
        <v>1</v>
      </c>
      <c r="Y855">
        <v>1</v>
      </c>
      <c r="Z855" t="s">
        <v>55</v>
      </c>
      <c r="AA855">
        <v>1</v>
      </c>
      <c r="AB855">
        <v>1</v>
      </c>
      <c r="AC855" t="s">
        <v>48</v>
      </c>
      <c r="AD855" s="5">
        <v>52800</v>
      </c>
      <c r="AE855" s="4">
        <v>4800</v>
      </c>
      <c r="AF855" s="5">
        <v>9600</v>
      </c>
      <c r="AG855" s="4">
        <v>38400</v>
      </c>
      <c r="AH855" t="s">
        <v>59</v>
      </c>
      <c r="AI855" s="6" t="s">
        <v>152</v>
      </c>
      <c r="AJ855">
        <v>1996</v>
      </c>
      <c r="AK855" t="s">
        <v>48</v>
      </c>
      <c r="AL855" t="str">
        <f t="shared" si="39"/>
        <v>Low</v>
      </c>
      <c r="AM855" t="str">
        <f t="shared" si="40"/>
        <v>Night</v>
      </c>
      <c r="AN855">
        <f t="shared" si="41"/>
        <v>2011</v>
      </c>
    </row>
    <row r="856" spans="1:40" x14ac:dyDescent="0.25">
      <c r="A856">
        <v>194</v>
      </c>
      <c r="B856">
        <v>38</v>
      </c>
      <c r="C856">
        <v>663938</v>
      </c>
      <c r="D856" s="3">
        <v>40569</v>
      </c>
      <c r="E856" t="s">
        <v>51</v>
      </c>
      <c r="F856" t="s">
        <v>61</v>
      </c>
      <c r="G856">
        <v>2000</v>
      </c>
      <c r="H856">
        <v>1231.25</v>
      </c>
      <c r="I856" s="4">
        <v>0</v>
      </c>
      <c r="J856">
        <v>604333</v>
      </c>
      <c r="K856" t="s">
        <v>184</v>
      </c>
      <c r="L856" t="s">
        <v>62</v>
      </c>
      <c r="M856" t="s">
        <v>40</v>
      </c>
      <c r="N856" t="s">
        <v>113</v>
      </c>
      <c r="O856" s="4">
        <v>46500</v>
      </c>
      <c r="P856" s="4">
        <v>0</v>
      </c>
      <c r="Q856" s="3">
        <v>42012</v>
      </c>
      <c r="R856" t="s">
        <v>65</v>
      </c>
      <c r="S856" t="s">
        <v>66</v>
      </c>
      <c r="T856" t="s">
        <v>56</v>
      </c>
      <c r="U856" t="s">
        <v>109</v>
      </c>
      <c r="V856" t="s">
        <v>93</v>
      </c>
      <c r="W856" t="s">
        <v>75</v>
      </c>
      <c r="X856">
        <v>15</v>
      </c>
      <c r="Y856">
        <v>3</v>
      </c>
      <c r="Z856" t="s">
        <v>55</v>
      </c>
      <c r="AA856">
        <v>1</v>
      </c>
      <c r="AB856">
        <v>0</v>
      </c>
      <c r="AC856" t="s">
        <v>55</v>
      </c>
      <c r="AD856" s="5">
        <v>53680</v>
      </c>
      <c r="AE856" s="4">
        <v>4880</v>
      </c>
      <c r="AF856" s="5">
        <v>9760</v>
      </c>
      <c r="AG856" s="4">
        <v>39040</v>
      </c>
      <c r="AH856" t="s">
        <v>94</v>
      </c>
      <c r="AI856" s="6" t="s">
        <v>95</v>
      </c>
      <c r="AJ856">
        <v>2011</v>
      </c>
      <c r="AK856" t="s">
        <v>68</v>
      </c>
      <c r="AL856" t="str">
        <f t="shared" si="39"/>
        <v>High</v>
      </c>
      <c r="AM856" t="str">
        <f t="shared" si="40"/>
        <v>Afternoon</v>
      </c>
      <c r="AN856">
        <f t="shared" si="41"/>
        <v>2011</v>
      </c>
    </row>
    <row r="857" spans="1:40" x14ac:dyDescent="0.25">
      <c r="A857">
        <v>164</v>
      </c>
      <c r="B857">
        <v>31</v>
      </c>
      <c r="C857">
        <v>357808</v>
      </c>
      <c r="D857" s="3">
        <v>40574</v>
      </c>
      <c r="E857" t="s">
        <v>51</v>
      </c>
      <c r="F857" t="s">
        <v>78</v>
      </c>
      <c r="G857">
        <v>500</v>
      </c>
      <c r="H857">
        <v>1114.68</v>
      </c>
      <c r="I857" s="4">
        <v>0</v>
      </c>
      <c r="J857">
        <v>474758</v>
      </c>
      <c r="K857" t="s">
        <v>184</v>
      </c>
      <c r="L857" t="s">
        <v>79</v>
      </c>
      <c r="M857" t="s">
        <v>92</v>
      </c>
      <c r="N857" t="s">
        <v>41</v>
      </c>
      <c r="O857" s="4">
        <v>44500</v>
      </c>
      <c r="P857" s="4">
        <v>-55900</v>
      </c>
      <c r="Q857" s="3">
        <v>42030</v>
      </c>
      <c r="R857" t="s">
        <v>54</v>
      </c>
      <c r="S857" t="s">
        <v>55</v>
      </c>
      <c r="T857" t="s">
        <v>142</v>
      </c>
      <c r="U857" t="s">
        <v>45</v>
      </c>
      <c r="V857" t="s">
        <v>46</v>
      </c>
      <c r="W857" t="s">
        <v>86</v>
      </c>
      <c r="X857">
        <v>5</v>
      </c>
      <c r="Y857">
        <v>1</v>
      </c>
      <c r="Z857" t="s">
        <v>48</v>
      </c>
      <c r="AA857">
        <v>1</v>
      </c>
      <c r="AB857">
        <v>0</v>
      </c>
      <c r="AC857" t="s">
        <v>68</v>
      </c>
      <c r="AD857" s="5">
        <v>4320</v>
      </c>
      <c r="AE857" s="4">
        <v>480</v>
      </c>
      <c r="AF857" s="5">
        <v>480</v>
      </c>
      <c r="AG857" s="4">
        <v>3360</v>
      </c>
      <c r="AH857" t="s">
        <v>59</v>
      </c>
      <c r="AI857" s="6" t="s">
        <v>60</v>
      </c>
      <c r="AJ857">
        <v>2002</v>
      </c>
      <c r="AK857" t="s">
        <v>68</v>
      </c>
      <c r="AL857" t="str">
        <f t="shared" si="39"/>
        <v>Low</v>
      </c>
      <c r="AM857" t="str">
        <f t="shared" si="40"/>
        <v>Night</v>
      </c>
      <c r="AN857">
        <f t="shared" si="41"/>
        <v>2011</v>
      </c>
    </row>
    <row r="858" spans="1:40" x14ac:dyDescent="0.25">
      <c r="A858">
        <v>147</v>
      </c>
      <c r="B858">
        <v>34</v>
      </c>
      <c r="C858">
        <v>806081</v>
      </c>
      <c r="D858" s="3">
        <v>40575</v>
      </c>
      <c r="E858" t="s">
        <v>71</v>
      </c>
      <c r="F858" t="s">
        <v>78</v>
      </c>
      <c r="G858">
        <v>1000</v>
      </c>
      <c r="H858">
        <v>1275.81</v>
      </c>
      <c r="I858" s="4">
        <v>0</v>
      </c>
      <c r="J858">
        <v>472657</v>
      </c>
      <c r="K858" t="s">
        <v>185</v>
      </c>
      <c r="L858" t="s">
        <v>106</v>
      </c>
      <c r="M858" t="s">
        <v>63</v>
      </c>
      <c r="N858" t="s">
        <v>97</v>
      </c>
      <c r="O858" s="4">
        <v>0</v>
      </c>
      <c r="P858" s="4">
        <v>-48300</v>
      </c>
      <c r="Q858" s="3">
        <v>42025</v>
      </c>
      <c r="R858" t="s">
        <v>42</v>
      </c>
      <c r="S858" t="s">
        <v>43</v>
      </c>
      <c r="T858" t="s">
        <v>56</v>
      </c>
      <c r="U858" t="s">
        <v>84</v>
      </c>
      <c r="V858" t="s">
        <v>67</v>
      </c>
      <c r="W858" t="s">
        <v>47</v>
      </c>
      <c r="X858">
        <v>13</v>
      </c>
      <c r="Y858">
        <v>1</v>
      </c>
      <c r="Z858" t="s">
        <v>48</v>
      </c>
      <c r="AA858">
        <v>2</v>
      </c>
      <c r="AB858">
        <v>2</v>
      </c>
      <c r="AC858" t="s">
        <v>55</v>
      </c>
      <c r="AD858" s="5">
        <v>101010</v>
      </c>
      <c r="AE858" s="4">
        <v>15540</v>
      </c>
      <c r="AF858" s="5">
        <v>15540</v>
      </c>
      <c r="AG858" s="4">
        <v>69930</v>
      </c>
      <c r="AH858" t="s">
        <v>59</v>
      </c>
      <c r="AI858" s="6" t="s">
        <v>152</v>
      </c>
      <c r="AJ858">
        <v>1998</v>
      </c>
      <c r="AK858" t="s">
        <v>68</v>
      </c>
      <c r="AL858" t="str">
        <f t="shared" si="39"/>
        <v>Medium</v>
      </c>
      <c r="AM858" t="str">
        <f t="shared" si="40"/>
        <v>Afternoon</v>
      </c>
      <c r="AN858">
        <f t="shared" si="41"/>
        <v>2011</v>
      </c>
    </row>
    <row r="859" spans="1:40" x14ac:dyDescent="0.25">
      <c r="A859">
        <v>55</v>
      </c>
      <c r="B859">
        <v>35</v>
      </c>
      <c r="C859">
        <v>490596</v>
      </c>
      <c r="D859" s="3">
        <v>40578</v>
      </c>
      <c r="E859" t="s">
        <v>71</v>
      </c>
      <c r="F859" t="s">
        <v>78</v>
      </c>
      <c r="G859">
        <v>500</v>
      </c>
      <c r="H859">
        <v>1198.44</v>
      </c>
      <c r="I859" s="4">
        <v>8000000</v>
      </c>
      <c r="J859">
        <v>438923</v>
      </c>
      <c r="K859" t="s">
        <v>185</v>
      </c>
      <c r="L859" t="s">
        <v>39</v>
      </c>
      <c r="M859" t="s">
        <v>96</v>
      </c>
      <c r="N859" t="s">
        <v>97</v>
      </c>
      <c r="O859" s="4">
        <v>0</v>
      </c>
      <c r="P859" s="4">
        <v>0</v>
      </c>
      <c r="Q859" s="3">
        <v>42018</v>
      </c>
      <c r="R859" t="s">
        <v>54</v>
      </c>
      <c r="S859" t="s">
        <v>55</v>
      </c>
      <c r="T859" t="s">
        <v>56</v>
      </c>
      <c r="U859" t="s">
        <v>45</v>
      </c>
      <c r="V859" t="s">
        <v>93</v>
      </c>
      <c r="W859" t="s">
        <v>47</v>
      </c>
      <c r="X859">
        <v>9</v>
      </c>
      <c r="Y859">
        <v>1</v>
      </c>
      <c r="Z859" t="s">
        <v>68</v>
      </c>
      <c r="AA859">
        <v>0</v>
      </c>
      <c r="AB859">
        <v>3</v>
      </c>
      <c r="AC859" t="s">
        <v>68</v>
      </c>
      <c r="AD859" s="5">
        <v>3080</v>
      </c>
      <c r="AE859" s="4">
        <v>560</v>
      </c>
      <c r="AF859" s="5">
        <v>560</v>
      </c>
      <c r="AG859" s="4">
        <v>1960</v>
      </c>
      <c r="AH859" t="s">
        <v>87</v>
      </c>
      <c r="AI859" s="6" t="s">
        <v>153</v>
      </c>
      <c r="AJ859">
        <v>1998</v>
      </c>
      <c r="AK859" t="s">
        <v>68</v>
      </c>
      <c r="AL859" t="str">
        <f t="shared" si="39"/>
        <v>Low</v>
      </c>
      <c r="AM859" t="str">
        <f t="shared" si="40"/>
        <v>Morning</v>
      </c>
      <c r="AN859">
        <f t="shared" si="41"/>
        <v>2011</v>
      </c>
    </row>
    <row r="860" spans="1:40" x14ac:dyDescent="0.25">
      <c r="A860">
        <v>78</v>
      </c>
      <c r="B860">
        <v>29</v>
      </c>
      <c r="C860">
        <v>694662</v>
      </c>
      <c r="D860" s="3">
        <v>40589</v>
      </c>
      <c r="E860" t="s">
        <v>71</v>
      </c>
      <c r="F860" t="s">
        <v>38</v>
      </c>
      <c r="G860">
        <v>1000</v>
      </c>
      <c r="H860">
        <v>1234.2</v>
      </c>
      <c r="I860" s="4">
        <v>6000000</v>
      </c>
      <c r="J860">
        <v>457767</v>
      </c>
      <c r="K860" t="s">
        <v>185</v>
      </c>
      <c r="L860" t="s">
        <v>101</v>
      </c>
      <c r="M860" t="s">
        <v>92</v>
      </c>
      <c r="N860" t="s">
        <v>53</v>
      </c>
      <c r="O860" s="4">
        <v>0</v>
      </c>
      <c r="P860" s="4">
        <v>0</v>
      </c>
      <c r="Q860" s="3">
        <v>42033</v>
      </c>
      <c r="R860" t="s">
        <v>54</v>
      </c>
      <c r="S860" t="s">
        <v>55</v>
      </c>
      <c r="T860" t="s">
        <v>56</v>
      </c>
      <c r="U860" t="s">
        <v>45</v>
      </c>
      <c r="V860" t="s">
        <v>67</v>
      </c>
      <c r="W860" t="s">
        <v>120</v>
      </c>
      <c r="X860">
        <v>3</v>
      </c>
      <c r="Y860">
        <v>1</v>
      </c>
      <c r="Z860" t="s">
        <v>48</v>
      </c>
      <c r="AA860">
        <v>2</v>
      </c>
      <c r="AB860">
        <v>2</v>
      </c>
      <c r="AC860" t="s">
        <v>68</v>
      </c>
      <c r="AD860" s="5">
        <v>7500</v>
      </c>
      <c r="AE860" s="4">
        <v>750</v>
      </c>
      <c r="AF860" s="5">
        <v>1500</v>
      </c>
      <c r="AG860" s="4">
        <v>5250</v>
      </c>
      <c r="AH860" t="s">
        <v>87</v>
      </c>
      <c r="AI860" s="6" t="s">
        <v>117</v>
      </c>
      <c r="AJ860">
        <v>2002</v>
      </c>
      <c r="AK860" t="s">
        <v>68</v>
      </c>
      <c r="AL860" t="str">
        <f t="shared" si="39"/>
        <v>Medium</v>
      </c>
      <c r="AM860" t="str">
        <f t="shared" si="40"/>
        <v>Night</v>
      </c>
      <c r="AN860">
        <f t="shared" si="41"/>
        <v>2011</v>
      </c>
    </row>
    <row r="861" spans="1:40" x14ac:dyDescent="0.25">
      <c r="A861">
        <v>0</v>
      </c>
      <c r="B861">
        <v>32</v>
      </c>
      <c r="C861">
        <v>740518</v>
      </c>
      <c r="D861" s="3">
        <v>40592</v>
      </c>
      <c r="E861" t="s">
        <v>37</v>
      </c>
      <c r="F861" t="s">
        <v>78</v>
      </c>
      <c r="G861">
        <v>1000</v>
      </c>
      <c r="H861">
        <v>1377.04</v>
      </c>
      <c r="I861" s="4">
        <v>0</v>
      </c>
      <c r="J861">
        <v>441363</v>
      </c>
      <c r="K861" t="s">
        <v>185</v>
      </c>
      <c r="L861" t="s">
        <v>112</v>
      </c>
      <c r="M861" t="s">
        <v>83</v>
      </c>
      <c r="N861" t="s">
        <v>97</v>
      </c>
      <c r="O861" s="4">
        <v>61400</v>
      </c>
      <c r="P861" s="4">
        <v>-41100</v>
      </c>
      <c r="Q861" s="3">
        <v>42021</v>
      </c>
      <c r="R861" t="s">
        <v>65</v>
      </c>
      <c r="S861" t="s">
        <v>66</v>
      </c>
      <c r="T861" t="s">
        <v>56</v>
      </c>
      <c r="U861" t="s">
        <v>109</v>
      </c>
      <c r="V861" t="s">
        <v>67</v>
      </c>
      <c r="W861" t="s">
        <v>86</v>
      </c>
      <c r="X861">
        <v>6</v>
      </c>
      <c r="Y861">
        <v>4</v>
      </c>
      <c r="Z861" t="s">
        <v>55</v>
      </c>
      <c r="AA861">
        <v>1</v>
      </c>
      <c r="AB861">
        <v>1</v>
      </c>
      <c r="AC861" t="s">
        <v>68</v>
      </c>
      <c r="AD861" s="5">
        <v>39720</v>
      </c>
      <c r="AE861" s="4">
        <v>6620</v>
      </c>
      <c r="AF861" s="5">
        <v>6620</v>
      </c>
      <c r="AG861" s="4">
        <v>26480</v>
      </c>
      <c r="AH861" t="s">
        <v>81</v>
      </c>
      <c r="AI861" s="6" t="s">
        <v>116</v>
      </c>
      <c r="AJ861">
        <v>2002</v>
      </c>
      <c r="AK861" t="s">
        <v>68</v>
      </c>
      <c r="AL861" t="str">
        <f t="shared" si="39"/>
        <v>Medium</v>
      </c>
      <c r="AM861" t="str">
        <f t="shared" si="40"/>
        <v>Morning</v>
      </c>
      <c r="AN861">
        <f t="shared" si="41"/>
        <v>2011</v>
      </c>
    </row>
    <row r="862" spans="1:40" x14ac:dyDescent="0.25">
      <c r="A862">
        <v>192</v>
      </c>
      <c r="B862">
        <v>38</v>
      </c>
      <c r="C862">
        <v>744557</v>
      </c>
      <c r="D862" s="3">
        <v>40599</v>
      </c>
      <c r="E862" t="s">
        <v>51</v>
      </c>
      <c r="F862" t="s">
        <v>78</v>
      </c>
      <c r="G862">
        <v>1000</v>
      </c>
      <c r="H862">
        <v>1281.43</v>
      </c>
      <c r="I862" s="4">
        <v>0</v>
      </c>
      <c r="J862">
        <v>432405</v>
      </c>
      <c r="K862" t="s">
        <v>184</v>
      </c>
      <c r="L862" t="s">
        <v>101</v>
      </c>
      <c r="M862" t="s">
        <v>115</v>
      </c>
      <c r="N862" t="s">
        <v>113</v>
      </c>
      <c r="O862" s="4">
        <v>65100</v>
      </c>
      <c r="P862" s="4">
        <v>-50300</v>
      </c>
      <c r="Q862" s="3">
        <v>42034</v>
      </c>
      <c r="R862" t="s">
        <v>65</v>
      </c>
      <c r="S862" t="s">
        <v>66</v>
      </c>
      <c r="T862" t="s">
        <v>89</v>
      </c>
      <c r="U862" t="s">
        <v>98</v>
      </c>
      <c r="V862" t="s">
        <v>46</v>
      </c>
      <c r="W862" t="s">
        <v>103</v>
      </c>
      <c r="X862">
        <v>10</v>
      </c>
      <c r="Y862">
        <v>3</v>
      </c>
      <c r="Z862" t="s">
        <v>55</v>
      </c>
      <c r="AA862">
        <v>0</v>
      </c>
      <c r="AB862">
        <v>2</v>
      </c>
      <c r="AC862" t="s">
        <v>68</v>
      </c>
      <c r="AD862" s="5">
        <v>30700</v>
      </c>
      <c r="AE862" s="4">
        <v>3070</v>
      </c>
      <c r="AF862" s="5">
        <v>6140</v>
      </c>
      <c r="AG862" s="4">
        <v>21490</v>
      </c>
      <c r="AH862" t="s">
        <v>136</v>
      </c>
      <c r="AI862" s="6" t="s">
        <v>137</v>
      </c>
      <c r="AJ862">
        <v>2010</v>
      </c>
      <c r="AK862" t="s">
        <v>68</v>
      </c>
      <c r="AL862" t="str">
        <f t="shared" si="39"/>
        <v>Medium</v>
      </c>
      <c r="AM862" t="str">
        <f t="shared" si="40"/>
        <v>Morning</v>
      </c>
      <c r="AN862">
        <f t="shared" si="41"/>
        <v>2011</v>
      </c>
    </row>
    <row r="863" spans="1:40" x14ac:dyDescent="0.25">
      <c r="A863">
        <v>380</v>
      </c>
      <c r="B863">
        <v>53</v>
      </c>
      <c r="C863">
        <v>369781</v>
      </c>
      <c r="D863" s="3">
        <v>40688</v>
      </c>
      <c r="E863" t="s">
        <v>71</v>
      </c>
      <c r="F863" t="s">
        <v>38</v>
      </c>
      <c r="G863">
        <v>2000</v>
      </c>
      <c r="H863">
        <v>1166.6199999999999</v>
      </c>
      <c r="I863" s="4">
        <v>6000000</v>
      </c>
      <c r="J863">
        <v>602500</v>
      </c>
      <c r="K863" t="s">
        <v>185</v>
      </c>
      <c r="L863" t="s">
        <v>79</v>
      </c>
      <c r="M863" t="s">
        <v>96</v>
      </c>
      <c r="N863" t="s">
        <v>97</v>
      </c>
      <c r="O863" s="4">
        <v>0</v>
      </c>
      <c r="P863" s="4">
        <v>0</v>
      </c>
      <c r="Q863" s="3">
        <v>42059</v>
      </c>
      <c r="R863" t="s">
        <v>110</v>
      </c>
      <c r="S863" t="s">
        <v>55</v>
      </c>
      <c r="T863" t="s">
        <v>142</v>
      </c>
      <c r="U863" t="s">
        <v>45</v>
      </c>
      <c r="V863" t="s">
        <v>99</v>
      </c>
      <c r="W863" t="s">
        <v>103</v>
      </c>
      <c r="X863">
        <v>23</v>
      </c>
      <c r="Y863">
        <v>1</v>
      </c>
      <c r="Z863" t="s">
        <v>68</v>
      </c>
      <c r="AA863">
        <v>0</v>
      </c>
      <c r="AB863">
        <v>3</v>
      </c>
      <c r="AC863" t="s">
        <v>68</v>
      </c>
      <c r="AD863" s="5">
        <v>5700</v>
      </c>
      <c r="AE863" s="4">
        <v>570</v>
      </c>
      <c r="AF863" s="5">
        <v>570</v>
      </c>
      <c r="AG863" s="4">
        <v>4560</v>
      </c>
      <c r="AH863" t="s">
        <v>49</v>
      </c>
      <c r="AI863" s="6">
        <v>93</v>
      </c>
      <c r="AJ863">
        <v>2001</v>
      </c>
      <c r="AK863" t="s">
        <v>68</v>
      </c>
      <c r="AL863" t="str">
        <f t="shared" si="39"/>
        <v>High</v>
      </c>
      <c r="AM863" t="str">
        <f t="shared" si="40"/>
        <v>Evening</v>
      </c>
      <c r="AN863">
        <f t="shared" si="41"/>
        <v>2011</v>
      </c>
    </row>
    <row r="864" spans="1:40" x14ac:dyDescent="0.25">
      <c r="A864">
        <v>309</v>
      </c>
      <c r="B864">
        <v>47</v>
      </c>
      <c r="C864">
        <v>369048</v>
      </c>
      <c r="D864" s="3">
        <v>40699</v>
      </c>
      <c r="E864" t="s">
        <v>71</v>
      </c>
      <c r="F864" t="s">
        <v>78</v>
      </c>
      <c r="G864">
        <v>500</v>
      </c>
      <c r="H864">
        <v>1527.95</v>
      </c>
      <c r="I864" s="4">
        <v>0</v>
      </c>
      <c r="J864">
        <v>611322</v>
      </c>
      <c r="K864" t="s">
        <v>185</v>
      </c>
      <c r="L864" t="s">
        <v>62</v>
      </c>
      <c r="M864" t="s">
        <v>102</v>
      </c>
      <c r="N864" t="s">
        <v>53</v>
      </c>
      <c r="O864" s="4">
        <v>69400</v>
      </c>
      <c r="P864" s="4">
        <v>0</v>
      </c>
      <c r="Q864" s="3">
        <v>42056</v>
      </c>
      <c r="R864" t="s">
        <v>65</v>
      </c>
      <c r="S864" t="s">
        <v>66</v>
      </c>
      <c r="T864" t="s">
        <v>44</v>
      </c>
      <c r="U864" t="s">
        <v>98</v>
      </c>
      <c r="V864" t="s">
        <v>93</v>
      </c>
      <c r="W864" t="s">
        <v>103</v>
      </c>
      <c r="X864">
        <v>15</v>
      </c>
      <c r="Y864">
        <v>4</v>
      </c>
      <c r="Z864" t="s">
        <v>48</v>
      </c>
      <c r="AA864">
        <v>0</v>
      </c>
      <c r="AB864">
        <v>1</v>
      </c>
      <c r="AC864" t="s">
        <v>55</v>
      </c>
      <c r="AD864" s="5">
        <v>77800</v>
      </c>
      <c r="AE864" s="4">
        <v>15560</v>
      </c>
      <c r="AF864" s="5">
        <v>15560</v>
      </c>
      <c r="AG864" s="4">
        <v>46680</v>
      </c>
      <c r="AH864" t="s">
        <v>69</v>
      </c>
      <c r="AI864" s="6" t="s">
        <v>70</v>
      </c>
      <c r="AJ864">
        <v>2002</v>
      </c>
      <c r="AK864" t="s">
        <v>68</v>
      </c>
      <c r="AL864" t="str">
        <f t="shared" si="39"/>
        <v>Low</v>
      </c>
      <c r="AM864" t="str">
        <f t="shared" si="40"/>
        <v>Afternoon</v>
      </c>
      <c r="AN864">
        <f t="shared" si="41"/>
        <v>2011</v>
      </c>
    </row>
    <row r="865" spans="1:40" x14ac:dyDescent="0.25">
      <c r="A865">
        <v>76</v>
      </c>
      <c r="B865">
        <v>24</v>
      </c>
      <c r="C865">
        <v>700074</v>
      </c>
      <c r="D865" s="3">
        <v>40700</v>
      </c>
      <c r="E865" t="s">
        <v>37</v>
      </c>
      <c r="F865" t="s">
        <v>38</v>
      </c>
      <c r="G865">
        <v>1000</v>
      </c>
      <c r="H865">
        <v>1622.67</v>
      </c>
      <c r="I865" s="4">
        <v>0</v>
      </c>
      <c r="J865">
        <v>600313</v>
      </c>
      <c r="K865" t="s">
        <v>184</v>
      </c>
      <c r="L865" t="s">
        <v>39</v>
      </c>
      <c r="M865" t="s">
        <v>96</v>
      </c>
      <c r="N865" t="s">
        <v>41</v>
      </c>
      <c r="O865" s="4">
        <v>0</v>
      </c>
      <c r="P865" s="4">
        <v>0</v>
      </c>
      <c r="Q865" s="3">
        <v>42053</v>
      </c>
      <c r="R865" t="s">
        <v>65</v>
      </c>
      <c r="S865" t="s">
        <v>43</v>
      </c>
      <c r="T865" t="s">
        <v>89</v>
      </c>
      <c r="U865" t="s">
        <v>109</v>
      </c>
      <c r="V865" t="s">
        <v>93</v>
      </c>
      <c r="W865" t="s">
        <v>58</v>
      </c>
      <c r="X865">
        <v>6</v>
      </c>
      <c r="Y865">
        <v>3</v>
      </c>
      <c r="Z865" t="s">
        <v>68</v>
      </c>
      <c r="AA865">
        <v>1</v>
      </c>
      <c r="AB865">
        <v>1</v>
      </c>
      <c r="AC865" t="s">
        <v>55</v>
      </c>
      <c r="AD865" s="5">
        <v>74700</v>
      </c>
      <c r="AE865" s="4">
        <v>14940</v>
      </c>
      <c r="AF865" s="5">
        <v>7470</v>
      </c>
      <c r="AG865" s="4">
        <v>52290</v>
      </c>
      <c r="AH865" t="s">
        <v>118</v>
      </c>
      <c r="AI865" s="6" t="s">
        <v>154</v>
      </c>
      <c r="AJ865">
        <v>1997</v>
      </c>
      <c r="AK865" t="s">
        <v>68</v>
      </c>
      <c r="AL865" t="str">
        <f t="shared" si="39"/>
        <v>Medium</v>
      </c>
      <c r="AM865" t="str">
        <f t="shared" si="40"/>
        <v>Morning</v>
      </c>
      <c r="AN865">
        <f t="shared" si="41"/>
        <v>2011</v>
      </c>
    </row>
    <row r="866" spans="1:40" x14ac:dyDescent="0.25">
      <c r="A866">
        <v>34</v>
      </c>
      <c r="B866">
        <v>24</v>
      </c>
      <c r="C866">
        <v>482404</v>
      </c>
      <c r="D866" s="3">
        <v>40712</v>
      </c>
      <c r="E866" t="s">
        <v>51</v>
      </c>
      <c r="F866" t="s">
        <v>78</v>
      </c>
      <c r="G866">
        <v>2000</v>
      </c>
      <c r="H866">
        <v>1550.53</v>
      </c>
      <c r="I866" s="4">
        <v>0</v>
      </c>
      <c r="J866">
        <v>435632</v>
      </c>
      <c r="K866" t="s">
        <v>184</v>
      </c>
      <c r="L866" t="s">
        <v>39</v>
      </c>
      <c r="M866" t="s">
        <v>72</v>
      </c>
      <c r="N866" t="s">
        <v>64</v>
      </c>
      <c r="O866" s="4">
        <v>0</v>
      </c>
      <c r="P866" s="4">
        <v>-27700</v>
      </c>
      <c r="Q866" s="3">
        <v>42036</v>
      </c>
      <c r="R866" t="s">
        <v>110</v>
      </c>
      <c r="S866" t="s">
        <v>55</v>
      </c>
      <c r="T866" t="s">
        <v>142</v>
      </c>
      <c r="U866" t="s">
        <v>80</v>
      </c>
      <c r="V866" t="s">
        <v>57</v>
      </c>
      <c r="W866" t="s">
        <v>100</v>
      </c>
      <c r="X866">
        <v>20</v>
      </c>
      <c r="Y866">
        <v>1</v>
      </c>
      <c r="Z866" t="s">
        <v>48</v>
      </c>
      <c r="AA866">
        <v>0</v>
      </c>
      <c r="AB866">
        <v>1</v>
      </c>
      <c r="AC866" t="s">
        <v>55</v>
      </c>
      <c r="AD866" s="5">
        <v>3960</v>
      </c>
      <c r="AE866" s="4">
        <v>660</v>
      </c>
      <c r="AF866" s="5">
        <v>660</v>
      </c>
      <c r="AG866" s="4">
        <v>2640</v>
      </c>
      <c r="AH866" t="s">
        <v>90</v>
      </c>
      <c r="AI866" s="6" t="s">
        <v>107</v>
      </c>
      <c r="AJ866">
        <v>1998</v>
      </c>
      <c r="AK866" t="s">
        <v>68</v>
      </c>
      <c r="AL866" t="str">
        <f t="shared" si="39"/>
        <v>High</v>
      </c>
      <c r="AM866" t="str">
        <f t="shared" si="40"/>
        <v>Evening</v>
      </c>
      <c r="AN866">
        <f t="shared" si="41"/>
        <v>2011</v>
      </c>
    </row>
    <row r="867" spans="1:40" x14ac:dyDescent="0.25">
      <c r="A867">
        <v>316</v>
      </c>
      <c r="B867">
        <v>46</v>
      </c>
      <c r="C867">
        <v>941807</v>
      </c>
      <c r="D867" s="3">
        <v>40719</v>
      </c>
      <c r="E867" t="s">
        <v>37</v>
      </c>
      <c r="F867" t="s">
        <v>61</v>
      </c>
      <c r="G867">
        <v>500</v>
      </c>
      <c r="H867">
        <v>1219.94</v>
      </c>
      <c r="I867" s="4">
        <v>7000000</v>
      </c>
      <c r="J867">
        <v>431968</v>
      </c>
      <c r="K867" t="s">
        <v>184</v>
      </c>
      <c r="L867" t="s">
        <v>101</v>
      </c>
      <c r="M867" t="s">
        <v>85</v>
      </c>
      <c r="N867" t="s">
        <v>97</v>
      </c>
      <c r="O867" s="4">
        <v>0</v>
      </c>
      <c r="P867" s="4">
        <v>-51000</v>
      </c>
      <c r="Q867" s="3">
        <v>42062</v>
      </c>
      <c r="R867" t="s">
        <v>42</v>
      </c>
      <c r="S867" t="s">
        <v>43</v>
      </c>
      <c r="T867" t="s">
        <v>56</v>
      </c>
      <c r="U867" t="s">
        <v>109</v>
      </c>
      <c r="V867" t="s">
        <v>67</v>
      </c>
      <c r="W867" t="s">
        <v>75</v>
      </c>
      <c r="X867">
        <v>13</v>
      </c>
      <c r="Y867">
        <v>1</v>
      </c>
      <c r="Z867" t="s">
        <v>55</v>
      </c>
      <c r="AA867">
        <v>0</v>
      </c>
      <c r="AB867">
        <v>1</v>
      </c>
      <c r="AC867" t="s">
        <v>48</v>
      </c>
      <c r="AD867" s="5">
        <v>63100</v>
      </c>
      <c r="AE867" s="4">
        <v>6310</v>
      </c>
      <c r="AF867" s="5">
        <v>12620</v>
      </c>
      <c r="AG867" s="4">
        <v>44170</v>
      </c>
      <c r="AH867" t="s">
        <v>81</v>
      </c>
      <c r="AI867" s="6" t="s">
        <v>121</v>
      </c>
      <c r="AJ867">
        <v>2000</v>
      </c>
      <c r="AK867" t="s">
        <v>68</v>
      </c>
      <c r="AL867" t="str">
        <f t="shared" si="39"/>
        <v>Low</v>
      </c>
      <c r="AM867" t="str">
        <f t="shared" si="40"/>
        <v>Afternoon</v>
      </c>
      <c r="AN867">
        <f t="shared" si="41"/>
        <v>2011</v>
      </c>
    </row>
    <row r="868" spans="1:40" x14ac:dyDescent="0.25">
      <c r="A868">
        <v>280</v>
      </c>
      <c r="B868">
        <v>45</v>
      </c>
      <c r="C868">
        <v>718428</v>
      </c>
      <c r="D868" s="3">
        <v>40739</v>
      </c>
      <c r="E868" t="s">
        <v>51</v>
      </c>
      <c r="F868" t="s">
        <v>38</v>
      </c>
      <c r="G868">
        <v>1000</v>
      </c>
      <c r="H868">
        <v>1397.67</v>
      </c>
      <c r="I868" s="4">
        <v>0</v>
      </c>
      <c r="J868">
        <v>607889</v>
      </c>
      <c r="K868" t="s">
        <v>185</v>
      </c>
      <c r="L868" t="s">
        <v>123</v>
      </c>
      <c r="M868" t="s">
        <v>52</v>
      </c>
      <c r="N868" t="s">
        <v>97</v>
      </c>
      <c r="O868" s="4">
        <v>57900</v>
      </c>
      <c r="P868" s="4">
        <v>0</v>
      </c>
      <c r="Q868" s="3">
        <v>42026</v>
      </c>
      <c r="R868" t="s">
        <v>65</v>
      </c>
      <c r="S868" t="s">
        <v>74</v>
      </c>
      <c r="T868" t="s">
        <v>56</v>
      </c>
      <c r="U868" t="s">
        <v>98</v>
      </c>
      <c r="V868" t="s">
        <v>67</v>
      </c>
      <c r="W868" t="s">
        <v>75</v>
      </c>
      <c r="X868">
        <v>0</v>
      </c>
      <c r="Y868">
        <v>3</v>
      </c>
      <c r="Z868" t="s">
        <v>48</v>
      </c>
      <c r="AA868">
        <v>1</v>
      </c>
      <c r="AB868">
        <v>2</v>
      </c>
      <c r="AC868" t="s">
        <v>68</v>
      </c>
      <c r="AD868" s="5">
        <v>84720</v>
      </c>
      <c r="AE868" s="4">
        <v>14120</v>
      </c>
      <c r="AF868" s="5">
        <v>14120</v>
      </c>
      <c r="AG868" s="4">
        <v>56480</v>
      </c>
      <c r="AH868" t="s">
        <v>104</v>
      </c>
      <c r="AI868" s="6" t="s">
        <v>128</v>
      </c>
      <c r="AJ868">
        <v>1999</v>
      </c>
      <c r="AK868" t="s">
        <v>68</v>
      </c>
      <c r="AL868" t="str">
        <f t="shared" si="39"/>
        <v>Medium</v>
      </c>
      <c r="AM868" t="str">
        <f t="shared" si="40"/>
        <v>Night</v>
      </c>
      <c r="AN868">
        <f t="shared" si="41"/>
        <v>2011</v>
      </c>
    </row>
    <row r="869" spans="1:40" x14ac:dyDescent="0.25">
      <c r="A869">
        <v>212</v>
      </c>
      <c r="B869">
        <v>42</v>
      </c>
      <c r="C869">
        <v>636550</v>
      </c>
      <c r="D869" s="3">
        <v>40749</v>
      </c>
      <c r="E869" t="s">
        <v>71</v>
      </c>
      <c r="F869" t="s">
        <v>61</v>
      </c>
      <c r="G869">
        <v>500</v>
      </c>
      <c r="H869">
        <v>1315.68</v>
      </c>
      <c r="I869" s="4">
        <v>0</v>
      </c>
      <c r="J869">
        <v>600983</v>
      </c>
      <c r="K869" t="s">
        <v>185</v>
      </c>
      <c r="L869" t="s">
        <v>62</v>
      </c>
      <c r="M869" t="s">
        <v>96</v>
      </c>
      <c r="N869" t="s">
        <v>97</v>
      </c>
      <c r="O869" s="4">
        <v>0</v>
      </c>
      <c r="P869" s="4">
        <v>-39300</v>
      </c>
      <c r="Q869" s="3">
        <v>42009</v>
      </c>
      <c r="R869" t="s">
        <v>42</v>
      </c>
      <c r="S869" t="s">
        <v>66</v>
      </c>
      <c r="T869" t="s">
        <v>89</v>
      </c>
      <c r="U869" t="s">
        <v>98</v>
      </c>
      <c r="V869" t="s">
        <v>99</v>
      </c>
      <c r="W869" t="s">
        <v>100</v>
      </c>
      <c r="X869">
        <v>14</v>
      </c>
      <c r="Y869">
        <v>1</v>
      </c>
      <c r="Z869" t="s">
        <v>68</v>
      </c>
      <c r="AA869">
        <v>2</v>
      </c>
      <c r="AB869">
        <v>1</v>
      </c>
      <c r="AC869" t="s">
        <v>55</v>
      </c>
      <c r="AD869" s="5">
        <v>42300</v>
      </c>
      <c r="AE869" s="4">
        <v>4700</v>
      </c>
      <c r="AF869" s="5">
        <v>4700</v>
      </c>
      <c r="AG869" s="4">
        <v>32900</v>
      </c>
      <c r="AH869" t="s">
        <v>49</v>
      </c>
      <c r="AI869" s="6" t="s">
        <v>50</v>
      </c>
      <c r="AJ869">
        <v>1996</v>
      </c>
      <c r="AK869" t="s">
        <v>68</v>
      </c>
      <c r="AL869" t="str">
        <f t="shared" si="39"/>
        <v>Low</v>
      </c>
      <c r="AM869" t="str">
        <f t="shared" si="40"/>
        <v>Afternoon</v>
      </c>
      <c r="AN869">
        <f t="shared" si="41"/>
        <v>2011</v>
      </c>
    </row>
    <row r="870" spans="1:40" x14ac:dyDescent="0.25">
      <c r="A870">
        <v>61</v>
      </c>
      <c r="B870">
        <v>26</v>
      </c>
      <c r="C870">
        <v>766193</v>
      </c>
      <c r="D870" s="3">
        <v>40755</v>
      </c>
      <c r="E870" t="s">
        <v>37</v>
      </c>
      <c r="F870" t="s">
        <v>61</v>
      </c>
      <c r="G870">
        <v>2000</v>
      </c>
      <c r="H870">
        <v>1188.28</v>
      </c>
      <c r="I870" s="4">
        <v>6000000</v>
      </c>
      <c r="J870">
        <v>475916</v>
      </c>
      <c r="K870" t="s">
        <v>184</v>
      </c>
      <c r="L870" t="s">
        <v>123</v>
      </c>
      <c r="M870" t="s">
        <v>134</v>
      </c>
      <c r="N870" t="s">
        <v>97</v>
      </c>
      <c r="O870" s="4">
        <v>0</v>
      </c>
      <c r="P870" s="4">
        <v>-53800</v>
      </c>
      <c r="Q870" s="3">
        <v>42049</v>
      </c>
      <c r="R870" t="s">
        <v>65</v>
      </c>
      <c r="S870" t="s">
        <v>66</v>
      </c>
      <c r="T870" t="s">
        <v>44</v>
      </c>
      <c r="U870" t="s">
        <v>84</v>
      </c>
      <c r="V870" t="s">
        <v>57</v>
      </c>
      <c r="W870" t="s">
        <v>100</v>
      </c>
      <c r="X870">
        <v>16</v>
      </c>
      <c r="Y870">
        <v>2</v>
      </c>
      <c r="Z870" t="s">
        <v>48</v>
      </c>
      <c r="AA870">
        <v>1</v>
      </c>
      <c r="AB870">
        <v>0</v>
      </c>
      <c r="AC870" t="s">
        <v>68</v>
      </c>
      <c r="AD870" s="5">
        <v>53820</v>
      </c>
      <c r="AE870" s="4">
        <v>11960</v>
      </c>
      <c r="AF870" s="5">
        <v>5980</v>
      </c>
      <c r="AG870" s="4">
        <v>35880</v>
      </c>
      <c r="AH870" t="s">
        <v>104</v>
      </c>
      <c r="AI870" s="6" t="s">
        <v>105</v>
      </c>
      <c r="AJ870">
        <v>2015</v>
      </c>
      <c r="AK870" t="s">
        <v>48</v>
      </c>
      <c r="AL870" t="str">
        <f t="shared" si="39"/>
        <v>High</v>
      </c>
      <c r="AM870" t="str">
        <f t="shared" si="40"/>
        <v>Afternoon</v>
      </c>
      <c r="AN870">
        <f t="shared" si="41"/>
        <v>2011</v>
      </c>
    </row>
    <row r="871" spans="1:40" x14ac:dyDescent="0.25">
      <c r="A871">
        <v>271</v>
      </c>
      <c r="B871">
        <v>42</v>
      </c>
      <c r="C871">
        <v>486676</v>
      </c>
      <c r="D871" s="3">
        <v>40770</v>
      </c>
      <c r="E871" t="s">
        <v>37</v>
      </c>
      <c r="F871" t="s">
        <v>61</v>
      </c>
      <c r="G871">
        <v>500</v>
      </c>
      <c r="H871">
        <v>1105.49</v>
      </c>
      <c r="I871" s="4">
        <v>0</v>
      </c>
      <c r="J871">
        <v>463181</v>
      </c>
      <c r="K871" t="s">
        <v>184</v>
      </c>
      <c r="L871" t="s">
        <v>79</v>
      </c>
      <c r="M871" t="s">
        <v>85</v>
      </c>
      <c r="N871" t="s">
        <v>64</v>
      </c>
      <c r="O871" s="4">
        <v>56200</v>
      </c>
      <c r="P871" s="4">
        <v>-50000</v>
      </c>
      <c r="Q871" s="3">
        <v>42055</v>
      </c>
      <c r="R871" t="s">
        <v>65</v>
      </c>
      <c r="S871" t="s">
        <v>43</v>
      </c>
      <c r="T871" t="s">
        <v>44</v>
      </c>
      <c r="U871" t="s">
        <v>98</v>
      </c>
      <c r="V871" t="s">
        <v>46</v>
      </c>
      <c r="W871" t="s">
        <v>100</v>
      </c>
      <c r="X871">
        <v>12</v>
      </c>
      <c r="Y871">
        <v>2</v>
      </c>
      <c r="Z871" t="s">
        <v>55</v>
      </c>
      <c r="AA871">
        <v>2</v>
      </c>
      <c r="AB871">
        <v>3</v>
      </c>
      <c r="AC871" t="s">
        <v>55</v>
      </c>
      <c r="AD871" s="5">
        <v>68310</v>
      </c>
      <c r="AE871" s="4">
        <v>12420</v>
      </c>
      <c r="AF871" s="5">
        <v>6210</v>
      </c>
      <c r="AG871" s="4">
        <v>49680</v>
      </c>
      <c r="AH871" t="s">
        <v>90</v>
      </c>
      <c r="AI871" s="6" t="s">
        <v>107</v>
      </c>
      <c r="AJ871">
        <v>2003</v>
      </c>
      <c r="AK871" t="s">
        <v>48</v>
      </c>
      <c r="AL871" t="str">
        <f t="shared" si="39"/>
        <v>Low</v>
      </c>
      <c r="AM871" t="str">
        <f t="shared" si="40"/>
        <v>Afternoon</v>
      </c>
      <c r="AN871">
        <f t="shared" si="41"/>
        <v>2011</v>
      </c>
    </row>
    <row r="872" spans="1:40" x14ac:dyDescent="0.25">
      <c r="A872">
        <v>107</v>
      </c>
      <c r="B872">
        <v>31</v>
      </c>
      <c r="C872">
        <v>356590</v>
      </c>
      <c r="D872" s="3">
        <v>40772</v>
      </c>
      <c r="E872" t="s">
        <v>51</v>
      </c>
      <c r="F872" t="s">
        <v>38</v>
      </c>
      <c r="G872">
        <v>500</v>
      </c>
      <c r="H872">
        <v>1239.22</v>
      </c>
      <c r="I872" s="4">
        <v>7000000</v>
      </c>
      <c r="J872">
        <v>476458</v>
      </c>
      <c r="K872" t="s">
        <v>184</v>
      </c>
      <c r="L872" t="s">
        <v>106</v>
      </c>
      <c r="M872" t="s">
        <v>83</v>
      </c>
      <c r="N872" t="s">
        <v>113</v>
      </c>
      <c r="O872" s="4">
        <v>43400</v>
      </c>
      <c r="P872" s="4">
        <v>-91200</v>
      </c>
      <c r="Q872" s="3">
        <v>42034</v>
      </c>
      <c r="R872" t="s">
        <v>42</v>
      </c>
      <c r="S872" t="s">
        <v>43</v>
      </c>
      <c r="T872" t="s">
        <v>56</v>
      </c>
      <c r="U872" t="s">
        <v>84</v>
      </c>
      <c r="V872" t="s">
        <v>46</v>
      </c>
      <c r="W872" t="s">
        <v>86</v>
      </c>
      <c r="X872">
        <v>12</v>
      </c>
      <c r="Y872">
        <v>1</v>
      </c>
      <c r="Z872" t="s">
        <v>48</v>
      </c>
      <c r="AA872">
        <v>0</v>
      </c>
      <c r="AB872">
        <v>1</v>
      </c>
      <c r="AC872" t="s">
        <v>68</v>
      </c>
      <c r="AD872" s="5">
        <v>89700</v>
      </c>
      <c r="AE872" s="4">
        <v>13800</v>
      </c>
      <c r="AF872" s="5">
        <v>13800</v>
      </c>
      <c r="AG872" s="4">
        <v>62100</v>
      </c>
      <c r="AH872" t="s">
        <v>90</v>
      </c>
      <c r="AI872" s="6" t="s">
        <v>91</v>
      </c>
      <c r="AJ872">
        <v>2009</v>
      </c>
      <c r="AK872" t="s">
        <v>48</v>
      </c>
      <c r="AL872" t="str">
        <f t="shared" si="39"/>
        <v>Low</v>
      </c>
      <c r="AM872" t="str">
        <f t="shared" si="40"/>
        <v>Afternoon</v>
      </c>
      <c r="AN872">
        <f t="shared" si="41"/>
        <v>2011</v>
      </c>
    </row>
    <row r="873" spans="1:40" x14ac:dyDescent="0.25">
      <c r="A873">
        <v>35</v>
      </c>
      <c r="B873">
        <v>29</v>
      </c>
      <c r="C873">
        <v>818167</v>
      </c>
      <c r="D873" s="3">
        <v>40780</v>
      </c>
      <c r="E873" t="s">
        <v>51</v>
      </c>
      <c r="F873" t="s">
        <v>78</v>
      </c>
      <c r="G873">
        <v>2000</v>
      </c>
      <c r="H873">
        <v>653.66</v>
      </c>
      <c r="I873" s="4">
        <v>0</v>
      </c>
      <c r="J873">
        <v>475483</v>
      </c>
      <c r="K873" t="s">
        <v>184</v>
      </c>
      <c r="L873" t="s">
        <v>123</v>
      </c>
      <c r="M873" t="s">
        <v>122</v>
      </c>
      <c r="N873" t="s">
        <v>73</v>
      </c>
      <c r="O873" s="4">
        <v>52100</v>
      </c>
      <c r="P873" s="4">
        <v>-46900</v>
      </c>
      <c r="Q873" s="3">
        <v>42059</v>
      </c>
      <c r="R873" t="s">
        <v>65</v>
      </c>
      <c r="S873" t="s">
        <v>66</v>
      </c>
      <c r="T873" t="s">
        <v>56</v>
      </c>
      <c r="U873" t="s">
        <v>84</v>
      </c>
      <c r="V873" t="s">
        <v>46</v>
      </c>
      <c r="W873" t="s">
        <v>86</v>
      </c>
      <c r="X873">
        <v>22</v>
      </c>
      <c r="Y873">
        <v>3</v>
      </c>
      <c r="Z873" t="s">
        <v>68</v>
      </c>
      <c r="AA873">
        <v>0</v>
      </c>
      <c r="AB873">
        <v>0</v>
      </c>
      <c r="AC873" t="s">
        <v>55</v>
      </c>
      <c r="AD873" s="5">
        <v>78300</v>
      </c>
      <c r="AE873" s="4">
        <v>15660</v>
      </c>
      <c r="AF873" s="5">
        <v>7830</v>
      </c>
      <c r="AG873" s="4">
        <v>54810</v>
      </c>
      <c r="AH873" t="s">
        <v>132</v>
      </c>
      <c r="AI873" s="6" t="s">
        <v>139</v>
      </c>
      <c r="AJ873">
        <v>2009</v>
      </c>
      <c r="AK873" t="s">
        <v>68</v>
      </c>
      <c r="AL873" t="str">
        <f t="shared" si="39"/>
        <v>High</v>
      </c>
      <c r="AM873" t="str">
        <f t="shared" si="40"/>
        <v>Evening</v>
      </c>
      <c r="AN873">
        <f t="shared" si="41"/>
        <v>2011</v>
      </c>
    </row>
    <row r="874" spans="1:40" x14ac:dyDescent="0.25">
      <c r="A874">
        <v>20</v>
      </c>
      <c r="B874">
        <v>37</v>
      </c>
      <c r="C874">
        <v>722747</v>
      </c>
      <c r="D874" s="3">
        <v>40788</v>
      </c>
      <c r="E874" t="s">
        <v>71</v>
      </c>
      <c r="F874" t="s">
        <v>38</v>
      </c>
      <c r="G874">
        <v>500</v>
      </c>
      <c r="H874">
        <v>1482.14</v>
      </c>
      <c r="I874" s="4">
        <v>0</v>
      </c>
      <c r="J874">
        <v>613936</v>
      </c>
      <c r="K874" t="s">
        <v>184</v>
      </c>
      <c r="L874" t="s">
        <v>79</v>
      </c>
      <c r="M874" t="s">
        <v>115</v>
      </c>
      <c r="N874" t="s">
        <v>41</v>
      </c>
      <c r="O874" s="4">
        <v>33000</v>
      </c>
      <c r="P874" s="4">
        <v>-43600</v>
      </c>
      <c r="Q874" s="3">
        <v>42057</v>
      </c>
      <c r="R874" t="s">
        <v>65</v>
      </c>
      <c r="S874" t="s">
        <v>66</v>
      </c>
      <c r="T874" t="s">
        <v>89</v>
      </c>
      <c r="U874" t="s">
        <v>98</v>
      </c>
      <c r="V874" t="s">
        <v>67</v>
      </c>
      <c r="W874" t="s">
        <v>75</v>
      </c>
      <c r="X874">
        <v>15</v>
      </c>
      <c r="Y874">
        <v>3</v>
      </c>
      <c r="Z874" t="s">
        <v>55</v>
      </c>
      <c r="AA874">
        <v>2</v>
      </c>
      <c r="AB874">
        <v>1</v>
      </c>
      <c r="AC874" t="s">
        <v>68</v>
      </c>
      <c r="AD874" s="5">
        <v>60750</v>
      </c>
      <c r="AE874" s="4">
        <v>6750</v>
      </c>
      <c r="AF874" s="5">
        <v>6750</v>
      </c>
      <c r="AG874" s="4">
        <v>47250</v>
      </c>
      <c r="AH874" t="s">
        <v>118</v>
      </c>
      <c r="AI874" s="6" t="s">
        <v>154</v>
      </c>
      <c r="AJ874">
        <v>2003</v>
      </c>
      <c r="AK874" t="s">
        <v>68</v>
      </c>
      <c r="AL874" t="str">
        <f t="shared" si="39"/>
        <v>Low</v>
      </c>
      <c r="AM874" t="str">
        <f t="shared" si="40"/>
        <v>Afternoon</v>
      </c>
      <c r="AN874">
        <f t="shared" si="41"/>
        <v>2011</v>
      </c>
    </row>
    <row r="875" spans="1:40" x14ac:dyDescent="0.25">
      <c r="A875">
        <v>81</v>
      </c>
      <c r="B875">
        <v>28</v>
      </c>
      <c r="C875">
        <v>469874</v>
      </c>
      <c r="D875" s="3">
        <v>40803</v>
      </c>
      <c r="E875" t="s">
        <v>71</v>
      </c>
      <c r="F875" t="s">
        <v>38</v>
      </c>
      <c r="G875">
        <v>1000</v>
      </c>
      <c r="H875">
        <v>1139</v>
      </c>
      <c r="I875" s="4">
        <v>6000000</v>
      </c>
      <c r="J875">
        <v>617858</v>
      </c>
      <c r="K875" t="s">
        <v>184</v>
      </c>
      <c r="L875" t="s">
        <v>101</v>
      </c>
      <c r="M875" t="s">
        <v>63</v>
      </c>
      <c r="N875" t="s">
        <v>41</v>
      </c>
      <c r="O875" s="4">
        <v>42400</v>
      </c>
      <c r="P875" s="4">
        <v>0</v>
      </c>
      <c r="Q875" s="3">
        <v>42018</v>
      </c>
      <c r="R875" t="s">
        <v>65</v>
      </c>
      <c r="S875" t="s">
        <v>74</v>
      </c>
      <c r="T875" t="s">
        <v>44</v>
      </c>
      <c r="U875" t="s">
        <v>84</v>
      </c>
      <c r="V875" t="s">
        <v>46</v>
      </c>
      <c r="W875" t="s">
        <v>103</v>
      </c>
      <c r="X875">
        <v>0</v>
      </c>
      <c r="Y875">
        <v>3</v>
      </c>
      <c r="Z875" t="s">
        <v>55</v>
      </c>
      <c r="AA875">
        <v>1</v>
      </c>
      <c r="AB875">
        <v>2</v>
      </c>
      <c r="AC875" t="s">
        <v>55</v>
      </c>
      <c r="AD875" s="5">
        <v>44730</v>
      </c>
      <c r="AE875" s="4">
        <v>4970</v>
      </c>
      <c r="AF875" s="5">
        <v>4970</v>
      </c>
      <c r="AG875" s="4">
        <v>34790</v>
      </c>
      <c r="AH875" t="s">
        <v>49</v>
      </c>
      <c r="AI875" s="6" t="s">
        <v>50</v>
      </c>
      <c r="AJ875">
        <v>2000</v>
      </c>
      <c r="AK875" t="s">
        <v>48</v>
      </c>
      <c r="AL875" t="str">
        <f t="shared" si="39"/>
        <v>Medium</v>
      </c>
      <c r="AM875" t="str">
        <f t="shared" si="40"/>
        <v>Night</v>
      </c>
      <c r="AN875">
        <f t="shared" si="41"/>
        <v>2011</v>
      </c>
    </row>
    <row r="876" spans="1:40" x14ac:dyDescent="0.25">
      <c r="A876">
        <v>273</v>
      </c>
      <c r="B876">
        <v>47</v>
      </c>
      <c r="C876">
        <v>602704</v>
      </c>
      <c r="D876" s="3">
        <v>40813</v>
      </c>
      <c r="E876" t="s">
        <v>37</v>
      </c>
      <c r="F876" t="s">
        <v>78</v>
      </c>
      <c r="G876">
        <v>1000</v>
      </c>
      <c r="H876">
        <v>1189.04</v>
      </c>
      <c r="I876" s="4">
        <v>0</v>
      </c>
      <c r="J876">
        <v>457843</v>
      </c>
      <c r="K876" t="s">
        <v>184</v>
      </c>
      <c r="L876" t="s">
        <v>79</v>
      </c>
      <c r="M876" t="s">
        <v>85</v>
      </c>
      <c r="N876" t="s">
        <v>64</v>
      </c>
      <c r="O876" s="4">
        <v>59600</v>
      </c>
      <c r="P876" s="4">
        <v>0</v>
      </c>
      <c r="Q876" s="3">
        <v>42028</v>
      </c>
      <c r="R876" t="s">
        <v>65</v>
      </c>
      <c r="S876" t="s">
        <v>43</v>
      </c>
      <c r="T876" t="s">
        <v>56</v>
      </c>
      <c r="U876" t="s">
        <v>45</v>
      </c>
      <c r="V876" t="s">
        <v>57</v>
      </c>
      <c r="W876" t="s">
        <v>120</v>
      </c>
      <c r="X876">
        <v>0</v>
      </c>
      <c r="Y876">
        <v>3</v>
      </c>
      <c r="Z876" t="s">
        <v>68</v>
      </c>
      <c r="AA876">
        <v>1</v>
      </c>
      <c r="AB876">
        <v>3</v>
      </c>
      <c r="AC876" t="s">
        <v>55</v>
      </c>
      <c r="AD876" s="5">
        <v>39800</v>
      </c>
      <c r="AE876" s="4">
        <v>7960</v>
      </c>
      <c r="AF876" s="5">
        <v>3980</v>
      </c>
      <c r="AG876" s="4">
        <v>27860</v>
      </c>
      <c r="AH876" t="s">
        <v>136</v>
      </c>
      <c r="AI876" s="6" t="s">
        <v>137</v>
      </c>
      <c r="AJ876">
        <v>2014</v>
      </c>
      <c r="AK876" t="s">
        <v>68</v>
      </c>
      <c r="AL876" t="str">
        <f t="shared" si="39"/>
        <v>Medium</v>
      </c>
      <c r="AM876" t="str">
        <f t="shared" si="40"/>
        <v>Night</v>
      </c>
      <c r="AN876">
        <f t="shared" si="41"/>
        <v>2011</v>
      </c>
    </row>
    <row r="877" spans="1:40" x14ac:dyDescent="0.25">
      <c r="A877">
        <v>59</v>
      </c>
      <c r="B877">
        <v>40</v>
      </c>
      <c r="C877">
        <v>444422</v>
      </c>
      <c r="D877" s="3">
        <v>40814</v>
      </c>
      <c r="E877" t="s">
        <v>71</v>
      </c>
      <c r="F877" t="s">
        <v>38</v>
      </c>
      <c r="G877">
        <v>2000</v>
      </c>
      <c r="H877">
        <v>782.23</v>
      </c>
      <c r="I877" s="4">
        <v>0</v>
      </c>
      <c r="J877">
        <v>449221</v>
      </c>
      <c r="K877" t="s">
        <v>185</v>
      </c>
      <c r="L877" t="s">
        <v>112</v>
      </c>
      <c r="M877" t="s">
        <v>108</v>
      </c>
      <c r="N877" t="s">
        <v>53</v>
      </c>
      <c r="O877" s="4">
        <v>64200</v>
      </c>
      <c r="P877" s="4">
        <v>-32300</v>
      </c>
      <c r="Q877" s="3">
        <v>42041</v>
      </c>
      <c r="R877" t="s">
        <v>65</v>
      </c>
      <c r="S877" t="s">
        <v>74</v>
      </c>
      <c r="T877" t="s">
        <v>89</v>
      </c>
      <c r="U877" t="s">
        <v>109</v>
      </c>
      <c r="V877" t="s">
        <v>37</v>
      </c>
      <c r="W877" t="s">
        <v>86</v>
      </c>
      <c r="X877">
        <v>0</v>
      </c>
      <c r="Y877">
        <v>3</v>
      </c>
      <c r="Z877" t="s">
        <v>55</v>
      </c>
      <c r="AA877">
        <v>0</v>
      </c>
      <c r="AB877">
        <v>2</v>
      </c>
      <c r="AC877" t="s">
        <v>68</v>
      </c>
      <c r="AD877" s="5">
        <v>51570</v>
      </c>
      <c r="AE877" s="4">
        <v>5730</v>
      </c>
      <c r="AF877" s="5">
        <v>11460</v>
      </c>
      <c r="AG877" s="4">
        <v>34380</v>
      </c>
      <c r="AH877" t="s">
        <v>132</v>
      </c>
      <c r="AI877" s="6" t="s">
        <v>139</v>
      </c>
      <c r="AJ877">
        <v>2010</v>
      </c>
      <c r="AK877" t="s">
        <v>68</v>
      </c>
      <c r="AL877" t="str">
        <f t="shared" si="39"/>
        <v>High</v>
      </c>
      <c r="AM877" t="str">
        <f t="shared" si="40"/>
        <v>Night</v>
      </c>
      <c r="AN877">
        <f t="shared" si="41"/>
        <v>2011</v>
      </c>
    </row>
    <row r="878" spans="1:40" x14ac:dyDescent="0.25">
      <c r="A878">
        <v>64</v>
      </c>
      <c r="B878">
        <v>29</v>
      </c>
      <c r="C878">
        <v>796375</v>
      </c>
      <c r="D878" s="3">
        <v>40838</v>
      </c>
      <c r="E878" t="s">
        <v>37</v>
      </c>
      <c r="F878" t="s">
        <v>38</v>
      </c>
      <c r="G878">
        <v>2000</v>
      </c>
      <c r="H878">
        <v>1202.28</v>
      </c>
      <c r="I878" s="4">
        <v>0</v>
      </c>
      <c r="J878">
        <v>479327</v>
      </c>
      <c r="K878" t="s">
        <v>185</v>
      </c>
      <c r="L878" t="s">
        <v>106</v>
      </c>
      <c r="M878" t="s">
        <v>102</v>
      </c>
      <c r="N878" t="s">
        <v>53</v>
      </c>
      <c r="O878" s="4">
        <v>0</v>
      </c>
      <c r="P878" s="4">
        <v>-61400</v>
      </c>
      <c r="Q878" s="3">
        <v>42016</v>
      </c>
      <c r="R878" t="s">
        <v>42</v>
      </c>
      <c r="S878" t="s">
        <v>43</v>
      </c>
      <c r="T878" t="s">
        <v>56</v>
      </c>
      <c r="U878" t="s">
        <v>109</v>
      </c>
      <c r="V878" t="s">
        <v>57</v>
      </c>
      <c r="W878" t="s">
        <v>100</v>
      </c>
      <c r="X878">
        <v>4</v>
      </c>
      <c r="Y878">
        <v>1</v>
      </c>
      <c r="Z878" t="s">
        <v>55</v>
      </c>
      <c r="AA878">
        <v>1</v>
      </c>
      <c r="AB878">
        <v>2</v>
      </c>
      <c r="AC878" t="s">
        <v>68</v>
      </c>
      <c r="AD878" s="5">
        <v>43700</v>
      </c>
      <c r="AE878" s="4">
        <v>4370</v>
      </c>
      <c r="AF878" s="5">
        <v>4370</v>
      </c>
      <c r="AG878" s="4">
        <v>34960</v>
      </c>
      <c r="AH878" t="s">
        <v>87</v>
      </c>
      <c r="AI878" s="6" t="s">
        <v>88</v>
      </c>
      <c r="AJ878">
        <v>2007</v>
      </c>
      <c r="AK878" t="s">
        <v>48</v>
      </c>
      <c r="AL878" t="str">
        <f t="shared" si="39"/>
        <v>High</v>
      </c>
      <c r="AM878" t="str">
        <f t="shared" si="40"/>
        <v>Night</v>
      </c>
      <c r="AN878">
        <f t="shared" si="41"/>
        <v>2011</v>
      </c>
    </row>
    <row r="879" spans="1:40" x14ac:dyDescent="0.25">
      <c r="A879">
        <v>458</v>
      </c>
      <c r="B879">
        <v>62</v>
      </c>
      <c r="C879">
        <v>533940</v>
      </c>
      <c r="D879" s="3">
        <v>40865</v>
      </c>
      <c r="E879" t="s">
        <v>71</v>
      </c>
      <c r="F879" t="s">
        <v>78</v>
      </c>
      <c r="G879">
        <v>2000</v>
      </c>
      <c r="H879">
        <v>1356.92</v>
      </c>
      <c r="I879" s="4">
        <v>5000000</v>
      </c>
      <c r="J879">
        <v>441714</v>
      </c>
      <c r="K879" t="s">
        <v>185</v>
      </c>
      <c r="L879" t="s">
        <v>79</v>
      </c>
      <c r="M879" t="s">
        <v>122</v>
      </c>
      <c r="N879" t="s">
        <v>97</v>
      </c>
      <c r="O879" s="4">
        <v>0</v>
      </c>
      <c r="P879" s="4">
        <v>0</v>
      </c>
      <c r="Q879" s="3">
        <v>42061</v>
      </c>
      <c r="R879" t="s">
        <v>42</v>
      </c>
      <c r="S879" t="s">
        <v>66</v>
      </c>
      <c r="T879" t="s">
        <v>44</v>
      </c>
      <c r="U879" t="s">
        <v>98</v>
      </c>
      <c r="V879" t="s">
        <v>67</v>
      </c>
      <c r="W879" t="s">
        <v>75</v>
      </c>
      <c r="X879">
        <v>2</v>
      </c>
      <c r="Y879">
        <v>1</v>
      </c>
      <c r="Z879" t="s">
        <v>55</v>
      </c>
      <c r="AA879">
        <v>0</v>
      </c>
      <c r="AB879">
        <v>1</v>
      </c>
      <c r="AC879" t="s">
        <v>48</v>
      </c>
      <c r="AD879" s="5">
        <v>46980</v>
      </c>
      <c r="AE879" s="4">
        <v>5220</v>
      </c>
      <c r="AF879" s="5">
        <v>5220</v>
      </c>
      <c r="AG879" s="4">
        <v>36540</v>
      </c>
      <c r="AH879" t="s">
        <v>90</v>
      </c>
      <c r="AI879" s="6" t="s">
        <v>91</v>
      </c>
      <c r="AJ879">
        <v>1998</v>
      </c>
      <c r="AK879" t="s">
        <v>68</v>
      </c>
      <c r="AL879" t="str">
        <f t="shared" si="39"/>
        <v>High</v>
      </c>
      <c r="AM879" t="str">
        <f t="shared" si="40"/>
        <v>Night</v>
      </c>
      <c r="AN879">
        <f t="shared" si="41"/>
        <v>2011</v>
      </c>
    </row>
    <row r="880" spans="1:40" x14ac:dyDescent="0.25">
      <c r="A880">
        <v>75</v>
      </c>
      <c r="B880">
        <v>25</v>
      </c>
      <c r="C880">
        <v>106186</v>
      </c>
      <c r="D880" s="3">
        <v>40879</v>
      </c>
      <c r="E880" t="s">
        <v>71</v>
      </c>
      <c r="F880" t="s">
        <v>78</v>
      </c>
      <c r="G880">
        <v>1000</v>
      </c>
      <c r="H880">
        <v>1389.86</v>
      </c>
      <c r="I880" s="4">
        <v>0</v>
      </c>
      <c r="J880">
        <v>472475</v>
      </c>
      <c r="K880" t="s">
        <v>184</v>
      </c>
      <c r="L880" t="s">
        <v>79</v>
      </c>
      <c r="M880" t="s">
        <v>96</v>
      </c>
      <c r="N880" t="s">
        <v>41</v>
      </c>
      <c r="O880" s="4">
        <v>0</v>
      </c>
      <c r="P880" s="4">
        <v>0</v>
      </c>
      <c r="Q880" s="3">
        <v>42022</v>
      </c>
      <c r="R880" t="s">
        <v>65</v>
      </c>
      <c r="S880" t="s">
        <v>43</v>
      </c>
      <c r="T880" t="s">
        <v>89</v>
      </c>
      <c r="U880" t="s">
        <v>98</v>
      </c>
      <c r="V880" t="s">
        <v>93</v>
      </c>
      <c r="W880" t="s">
        <v>86</v>
      </c>
      <c r="X880">
        <v>23</v>
      </c>
      <c r="Y880">
        <v>2</v>
      </c>
      <c r="Z880" t="s">
        <v>55</v>
      </c>
      <c r="AA880">
        <v>2</v>
      </c>
      <c r="AB880">
        <v>3</v>
      </c>
      <c r="AC880" t="s">
        <v>48</v>
      </c>
      <c r="AD880" s="5">
        <v>65100</v>
      </c>
      <c r="AE880" s="4">
        <v>6510</v>
      </c>
      <c r="AF880" s="5">
        <v>6510</v>
      </c>
      <c r="AG880" s="4">
        <v>52080</v>
      </c>
      <c r="AH880" t="s">
        <v>49</v>
      </c>
      <c r="AI880" s="6">
        <v>93</v>
      </c>
      <c r="AJ880">
        <v>2011</v>
      </c>
      <c r="AK880" t="s">
        <v>68</v>
      </c>
      <c r="AL880" t="str">
        <f t="shared" si="39"/>
        <v>Medium</v>
      </c>
      <c r="AM880" t="str">
        <f t="shared" si="40"/>
        <v>Evening</v>
      </c>
      <c r="AN880">
        <f t="shared" si="41"/>
        <v>2011</v>
      </c>
    </row>
    <row r="881" spans="1:40" x14ac:dyDescent="0.25">
      <c r="A881">
        <v>182</v>
      </c>
      <c r="B881">
        <v>40</v>
      </c>
      <c r="C881">
        <v>439049</v>
      </c>
      <c r="D881" s="3">
        <v>40889</v>
      </c>
      <c r="E881" t="s">
        <v>51</v>
      </c>
      <c r="F881" t="s">
        <v>61</v>
      </c>
      <c r="G881">
        <v>1000</v>
      </c>
      <c r="H881">
        <v>1022.42</v>
      </c>
      <c r="I881" s="4">
        <v>0</v>
      </c>
      <c r="J881">
        <v>466161</v>
      </c>
      <c r="K881" t="s">
        <v>185</v>
      </c>
      <c r="L881" t="s">
        <v>62</v>
      </c>
      <c r="M881" t="s">
        <v>92</v>
      </c>
      <c r="N881" t="s">
        <v>41</v>
      </c>
      <c r="O881" s="4">
        <v>50000</v>
      </c>
      <c r="P881" s="4">
        <v>-56900</v>
      </c>
      <c r="Q881" s="3">
        <v>42052</v>
      </c>
      <c r="R881" t="s">
        <v>42</v>
      </c>
      <c r="S881" t="s">
        <v>74</v>
      </c>
      <c r="T881" t="s">
        <v>89</v>
      </c>
      <c r="U881" t="s">
        <v>98</v>
      </c>
      <c r="V881" t="s">
        <v>46</v>
      </c>
      <c r="W881" t="s">
        <v>103</v>
      </c>
      <c r="X881">
        <v>13</v>
      </c>
      <c r="Y881">
        <v>1</v>
      </c>
      <c r="Z881" t="s">
        <v>48</v>
      </c>
      <c r="AA881">
        <v>0</v>
      </c>
      <c r="AB881">
        <v>2</v>
      </c>
      <c r="AC881" t="s">
        <v>55</v>
      </c>
      <c r="AD881" s="5">
        <v>71100</v>
      </c>
      <c r="AE881" s="4">
        <v>7110</v>
      </c>
      <c r="AF881" s="5">
        <v>14220</v>
      </c>
      <c r="AG881" s="4">
        <v>49770</v>
      </c>
      <c r="AH881" t="s">
        <v>90</v>
      </c>
      <c r="AI881" s="6" t="s">
        <v>107</v>
      </c>
      <c r="AJ881">
        <v>2008</v>
      </c>
      <c r="AK881" t="s">
        <v>68</v>
      </c>
      <c r="AL881" t="str">
        <f t="shared" si="39"/>
        <v>Medium</v>
      </c>
      <c r="AM881" t="str">
        <f t="shared" si="40"/>
        <v>Afternoon</v>
      </c>
      <c r="AN881">
        <f t="shared" si="41"/>
        <v>2011</v>
      </c>
    </row>
    <row r="882" spans="1:40" x14ac:dyDescent="0.25">
      <c r="A882">
        <v>137</v>
      </c>
      <c r="B882">
        <v>30</v>
      </c>
      <c r="C882">
        <v>927205</v>
      </c>
      <c r="D882" s="3">
        <v>40893</v>
      </c>
      <c r="E882" t="s">
        <v>71</v>
      </c>
      <c r="F882" t="s">
        <v>38</v>
      </c>
      <c r="G882">
        <v>500</v>
      </c>
      <c r="H882">
        <v>1039.55</v>
      </c>
      <c r="I882" s="4">
        <v>0</v>
      </c>
      <c r="J882">
        <v>466393</v>
      </c>
      <c r="K882" t="s">
        <v>185</v>
      </c>
      <c r="L882" t="s">
        <v>39</v>
      </c>
      <c r="M882" t="s">
        <v>102</v>
      </c>
      <c r="N882" t="s">
        <v>73</v>
      </c>
      <c r="O882" s="4">
        <v>55600</v>
      </c>
      <c r="P882" s="4">
        <v>-59700</v>
      </c>
      <c r="Q882" s="3">
        <v>42051</v>
      </c>
      <c r="R882" t="s">
        <v>65</v>
      </c>
      <c r="S882" t="s">
        <v>74</v>
      </c>
      <c r="T882" t="s">
        <v>56</v>
      </c>
      <c r="U882" t="s">
        <v>98</v>
      </c>
      <c r="V882" t="s">
        <v>93</v>
      </c>
      <c r="W882" t="s">
        <v>47</v>
      </c>
      <c r="X882">
        <v>4</v>
      </c>
      <c r="Y882">
        <v>3</v>
      </c>
      <c r="Z882" t="s">
        <v>55</v>
      </c>
      <c r="AA882">
        <v>2</v>
      </c>
      <c r="AB882">
        <v>1</v>
      </c>
      <c r="AC882" t="s">
        <v>55</v>
      </c>
      <c r="AD882" s="5">
        <v>74030</v>
      </c>
      <c r="AE882" s="4">
        <v>6730</v>
      </c>
      <c r="AF882" s="5">
        <v>13460</v>
      </c>
      <c r="AG882" s="4">
        <v>53840</v>
      </c>
      <c r="AH882" t="s">
        <v>76</v>
      </c>
      <c r="AI882" s="6" t="s">
        <v>77</v>
      </c>
      <c r="AJ882">
        <v>2005</v>
      </c>
      <c r="AK882" t="s">
        <v>68</v>
      </c>
      <c r="AL882" t="str">
        <f t="shared" si="39"/>
        <v>Low</v>
      </c>
      <c r="AM882" t="str">
        <f t="shared" si="40"/>
        <v>Night</v>
      </c>
      <c r="AN882">
        <f t="shared" si="41"/>
        <v>2011</v>
      </c>
    </row>
    <row r="883" spans="1:40" x14ac:dyDescent="0.25">
      <c r="A883">
        <v>45</v>
      </c>
      <c r="B883">
        <v>37</v>
      </c>
      <c r="C883">
        <v>798579</v>
      </c>
      <c r="D883" s="3">
        <v>40896</v>
      </c>
      <c r="E883" t="s">
        <v>51</v>
      </c>
      <c r="F883" t="s">
        <v>38</v>
      </c>
      <c r="G883">
        <v>1000</v>
      </c>
      <c r="H883">
        <v>1114.23</v>
      </c>
      <c r="I883" s="4">
        <v>0</v>
      </c>
      <c r="J883">
        <v>432534</v>
      </c>
      <c r="K883" t="s">
        <v>185</v>
      </c>
      <c r="L883" t="s">
        <v>112</v>
      </c>
      <c r="M883" t="s">
        <v>85</v>
      </c>
      <c r="N883" t="s">
        <v>97</v>
      </c>
      <c r="O883" s="4">
        <v>0</v>
      </c>
      <c r="P883" s="4">
        <v>0</v>
      </c>
      <c r="Q883" s="3">
        <v>42005</v>
      </c>
      <c r="R883" t="s">
        <v>42</v>
      </c>
      <c r="S883" t="s">
        <v>43</v>
      </c>
      <c r="T883" t="s">
        <v>44</v>
      </c>
      <c r="U883" t="s">
        <v>84</v>
      </c>
      <c r="V883" t="s">
        <v>46</v>
      </c>
      <c r="W883" t="s">
        <v>75</v>
      </c>
      <c r="X883">
        <v>1</v>
      </c>
      <c r="Y883">
        <v>1</v>
      </c>
      <c r="Z883" t="s">
        <v>48</v>
      </c>
      <c r="AA883">
        <v>0</v>
      </c>
      <c r="AB883">
        <v>1</v>
      </c>
      <c r="AC883" t="s">
        <v>48</v>
      </c>
      <c r="AD883" s="5">
        <v>52200</v>
      </c>
      <c r="AE883" s="4">
        <v>10440</v>
      </c>
      <c r="AF883" s="5">
        <v>5220</v>
      </c>
      <c r="AG883" s="4">
        <v>36540</v>
      </c>
      <c r="AH883" t="s">
        <v>87</v>
      </c>
      <c r="AI883" s="6" t="s">
        <v>88</v>
      </c>
      <c r="AJ883">
        <v>2005</v>
      </c>
      <c r="AK883" t="s">
        <v>68</v>
      </c>
      <c r="AL883" t="str">
        <f t="shared" si="39"/>
        <v>Medium</v>
      </c>
      <c r="AM883" t="str">
        <f t="shared" si="40"/>
        <v>Night</v>
      </c>
      <c r="AN883">
        <f t="shared" si="41"/>
        <v>2011</v>
      </c>
    </row>
    <row r="884" spans="1:40" x14ac:dyDescent="0.25">
      <c r="A884">
        <v>119</v>
      </c>
      <c r="B884">
        <v>34</v>
      </c>
      <c r="C884">
        <v>594783</v>
      </c>
      <c r="D884" s="3">
        <v>40907</v>
      </c>
      <c r="E884" t="s">
        <v>71</v>
      </c>
      <c r="F884" t="s">
        <v>38</v>
      </c>
      <c r="G884">
        <v>500</v>
      </c>
      <c r="H884">
        <v>1299.18</v>
      </c>
      <c r="I884" s="4">
        <v>0</v>
      </c>
      <c r="J884">
        <v>463271</v>
      </c>
      <c r="K884" t="s">
        <v>184</v>
      </c>
      <c r="L884" t="s">
        <v>112</v>
      </c>
      <c r="M884" t="s">
        <v>83</v>
      </c>
      <c r="N884" t="s">
        <v>97</v>
      </c>
      <c r="O884" s="4">
        <v>57100</v>
      </c>
      <c r="P884" s="4">
        <v>0</v>
      </c>
      <c r="Q884" s="3">
        <v>42012</v>
      </c>
      <c r="R884" t="s">
        <v>42</v>
      </c>
      <c r="S884" t="s">
        <v>74</v>
      </c>
      <c r="T884" t="s">
        <v>44</v>
      </c>
      <c r="U884" t="s">
        <v>84</v>
      </c>
      <c r="V884" t="s">
        <v>37</v>
      </c>
      <c r="W884" t="s">
        <v>86</v>
      </c>
      <c r="X884">
        <v>7</v>
      </c>
      <c r="Y884">
        <v>1</v>
      </c>
      <c r="Z884" t="s">
        <v>48</v>
      </c>
      <c r="AA884">
        <v>2</v>
      </c>
      <c r="AB884">
        <v>1</v>
      </c>
      <c r="AC884" t="s">
        <v>48</v>
      </c>
      <c r="AD884" s="5">
        <v>45540</v>
      </c>
      <c r="AE884" s="4">
        <v>8280</v>
      </c>
      <c r="AF884" s="5">
        <v>8280</v>
      </c>
      <c r="AG884" s="4">
        <v>28980</v>
      </c>
      <c r="AH884" t="s">
        <v>140</v>
      </c>
      <c r="AI884" s="6" t="s">
        <v>141</v>
      </c>
      <c r="AJ884">
        <v>1998</v>
      </c>
      <c r="AK884" t="s">
        <v>48</v>
      </c>
      <c r="AL884" t="str">
        <f t="shared" si="39"/>
        <v>Low</v>
      </c>
      <c r="AM884" t="str">
        <f t="shared" si="40"/>
        <v>Morning</v>
      </c>
      <c r="AN884">
        <f t="shared" si="41"/>
        <v>2011</v>
      </c>
    </row>
    <row r="885" spans="1:40" x14ac:dyDescent="0.25">
      <c r="A885">
        <v>177</v>
      </c>
      <c r="B885">
        <v>38</v>
      </c>
      <c r="C885">
        <v>600845</v>
      </c>
      <c r="D885" s="3">
        <v>40913</v>
      </c>
      <c r="E885" t="s">
        <v>71</v>
      </c>
      <c r="F885" t="s">
        <v>61</v>
      </c>
      <c r="G885">
        <v>2000</v>
      </c>
      <c r="H885">
        <v>1540.19</v>
      </c>
      <c r="I885" s="4">
        <v>0</v>
      </c>
      <c r="J885">
        <v>463842</v>
      </c>
      <c r="K885" t="s">
        <v>184</v>
      </c>
      <c r="L885" t="s">
        <v>112</v>
      </c>
      <c r="M885" t="s">
        <v>131</v>
      </c>
      <c r="N885" t="s">
        <v>53</v>
      </c>
      <c r="O885" s="4">
        <v>0</v>
      </c>
      <c r="P885" s="4">
        <v>-74500</v>
      </c>
      <c r="Q885" s="3">
        <v>42036</v>
      </c>
      <c r="R885" t="s">
        <v>42</v>
      </c>
      <c r="S885" t="s">
        <v>74</v>
      </c>
      <c r="T885" t="s">
        <v>44</v>
      </c>
      <c r="U885" t="s">
        <v>98</v>
      </c>
      <c r="V885" t="s">
        <v>57</v>
      </c>
      <c r="W885" t="s">
        <v>47</v>
      </c>
      <c r="X885">
        <v>20</v>
      </c>
      <c r="Y885">
        <v>1</v>
      </c>
      <c r="Z885" t="s">
        <v>48</v>
      </c>
      <c r="AA885">
        <v>2</v>
      </c>
      <c r="AB885">
        <v>0</v>
      </c>
      <c r="AC885" t="s">
        <v>68</v>
      </c>
      <c r="AD885" s="5">
        <v>73700</v>
      </c>
      <c r="AE885" s="4">
        <v>7370</v>
      </c>
      <c r="AF885" s="5">
        <v>7370</v>
      </c>
      <c r="AG885" s="4">
        <v>58960</v>
      </c>
      <c r="AH885" t="s">
        <v>76</v>
      </c>
      <c r="AI885" s="6" t="s">
        <v>145</v>
      </c>
      <c r="AJ885">
        <v>2001</v>
      </c>
      <c r="AK885" t="s">
        <v>48</v>
      </c>
      <c r="AL885" t="str">
        <f t="shared" si="39"/>
        <v>High</v>
      </c>
      <c r="AM885" t="str">
        <f t="shared" si="40"/>
        <v>Evening</v>
      </c>
      <c r="AN885">
        <f t="shared" si="41"/>
        <v>2012</v>
      </c>
    </row>
    <row r="886" spans="1:40" x14ac:dyDescent="0.25">
      <c r="A886">
        <v>222</v>
      </c>
      <c r="B886">
        <v>39</v>
      </c>
      <c r="C886">
        <v>243226</v>
      </c>
      <c r="D886" s="3">
        <v>40918</v>
      </c>
      <c r="E886" t="s">
        <v>71</v>
      </c>
      <c r="F886" t="s">
        <v>38</v>
      </c>
      <c r="G886">
        <v>1000</v>
      </c>
      <c r="H886">
        <v>1232.72</v>
      </c>
      <c r="I886" s="4">
        <v>0</v>
      </c>
      <c r="J886">
        <v>458237</v>
      </c>
      <c r="K886" t="s">
        <v>185</v>
      </c>
      <c r="L886" t="s">
        <v>106</v>
      </c>
      <c r="M886" t="s">
        <v>72</v>
      </c>
      <c r="N886" t="s">
        <v>64</v>
      </c>
      <c r="O886" s="4">
        <v>87800</v>
      </c>
      <c r="P886" s="4">
        <v>-51200</v>
      </c>
      <c r="Q886" s="3">
        <v>42044</v>
      </c>
      <c r="R886" t="s">
        <v>65</v>
      </c>
      <c r="S886" t="s">
        <v>74</v>
      </c>
      <c r="T886" t="s">
        <v>44</v>
      </c>
      <c r="U886" t="s">
        <v>84</v>
      </c>
      <c r="V886" t="s">
        <v>46</v>
      </c>
      <c r="W886" t="s">
        <v>86</v>
      </c>
      <c r="X886">
        <v>21</v>
      </c>
      <c r="Y886">
        <v>3</v>
      </c>
      <c r="Z886" t="s">
        <v>55</v>
      </c>
      <c r="AA886">
        <v>1</v>
      </c>
      <c r="AB886">
        <v>0</v>
      </c>
      <c r="AC886" t="s">
        <v>68</v>
      </c>
      <c r="AD886" s="5">
        <v>87960</v>
      </c>
      <c r="AE886" s="4">
        <v>14660</v>
      </c>
      <c r="AF886" s="5">
        <v>14660</v>
      </c>
      <c r="AG886" s="4">
        <v>58640</v>
      </c>
      <c r="AH886" t="s">
        <v>136</v>
      </c>
      <c r="AI886" s="6" t="s">
        <v>137</v>
      </c>
      <c r="AJ886">
        <v>1999</v>
      </c>
      <c r="AK886" t="s">
        <v>48</v>
      </c>
      <c r="AL886" t="str">
        <f t="shared" si="39"/>
        <v>Medium</v>
      </c>
      <c r="AM886" t="str">
        <f t="shared" si="40"/>
        <v>Evening</v>
      </c>
      <c r="AN886">
        <f t="shared" si="41"/>
        <v>2012</v>
      </c>
    </row>
    <row r="887" spans="1:40" x14ac:dyDescent="0.25">
      <c r="A887">
        <v>465</v>
      </c>
      <c r="B887">
        <v>63</v>
      </c>
      <c r="C887">
        <v>531160</v>
      </c>
      <c r="D887" s="3">
        <v>40920</v>
      </c>
      <c r="E887" t="s">
        <v>71</v>
      </c>
      <c r="F887" t="s">
        <v>38</v>
      </c>
      <c r="G887">
        <v>500</v>
      </c>
      <c r="H887">
        <v>1006.99</v>
      </c>
      <c r="I887" s="4">
        <v>6000000</v>
      </c>
      <c r="J887">
        <v>458936</v>
      </c>
      <c r="K887" t="s">
        <v>184</v>
      </c>
      <c r="L887" t="s">
        <v>101</v>
      </c>
      <c r="M887" t="s">
        <v>63</v>
      </c>
      <c r="N887" t="s">
        <v>64</v>
      </c>
      <c r="O887" s="4">
        <v>0</v>
      </c>
      <c r="P887" s="4">
        <v>0</v>
      </c>
      <c r="Q887" s="3">
        <v>42040</v>
      </c>
      <c r="R887" t="s">
        <v>42</v>
      </c>
      <c r="S887" t="s">
        <v>43</v>
      </c>
      <c r="T887" t="s">
        <v>56</v>
      </c>
      <c r="U887" t="s">
        <v>98</v>
      </c>
      <c r="V887" t="s">
        <v>93</v>
      </c>
      <c r="W887" t="s">
        <v>47</v>
      </c>
      <c r="X887">
        <v>7</v>
      </c>
      <c r="Y887">
        <v>1</v>
      </c>
      <c r="Z887" t="s">
        <v>68</v>
      </c>
      <c r="AA887">
        <v>0</v>
      </c>
      <c r="AB887">
        <v>3</v>
      </c>
      <c r="AC887" t="s">
        <v>55</v>
      </c>
      <c r="AD887" s="5">
        <v>43560</v>
      </c>
      <c r="AE887" s="4">
        <v>4840</v>
      </c>
      <c r="AF887" s="5">
        <v>4840</v>
      </c>
      <c r="AG887" s="4">
        <v>33880</v>
      </c>
      <c r="AH887" t="s">
        <v>118</v>
      </c>
      <c r="AI887" s="6" t="s">
        <v>119</v>
      </c>
      <c r="AJ887">
        <v>2015</v>
      </c>
      <c r="AK887" t="s">
        <v>68</v>
      </c>
      <c r="AL887" t="str">
        <f t="shared" si="39"/>
        <v>Low</v>
      </c>
      <c r="AM887" t="str">
        <f t="shared" si="40"/>
        <v>Morning</v>
      </c>
      <c r="AN887">
        <f t="shared" si="41"/>
        <v>2012</v>
      </c>
    </row>
    <row r="888" spans="1:40" x14ac:dyDescent="0.25">
      <c r="A888">
        <v>172</v>
      </c>
      <c r="B888">
        <v>33</v>
      </c>
      <c r="C888">
        <v>100804</v>
      </c>
      <c r="D888" s="3">
        <v>40963</v>
      </c>
      <c r="E888" t="s">
        <v>71</v>
      </c>
      <c r="F888" t="s">
        <v>61</v>
      </c>
      <c r="G888">
        <v>1000</v>
      </c>
      <c r="H888">
        <v>1459.96</v>
      </c>
      <c r="I888" s="4">
        <v>6000000</v>
      </c>
      <c r="J888">
        <v>600127</v>
      </c>
      <c r="K888" t="s">
        <v>184</v>
      </c>
      <c r="L888" t="s">
        <v>106</v>
      </c>
      <c r="M888" t="s">
        <v>131</v>
      </c>
      <c r="N888" t="s">
        <v>97</v>
      </c>
      <c r="O888" s="4">
        <v>41300</v>
      </c>
      <c r="P888" s="4">
        <v>-42000</v>
      </c>
      <c r="Q888" s="3">
        <v>42011</v>
      </c>
      <c r="R888" t="s">
        <v>65</v>
      </c>
      <c r="S888" t="s">
        <v>43</v>
      </c>
      <c r="T888" t="s">
        <v>89</v>
      </c>
      <c r="U888" t="s">
        <v>109</v>
      </c>
      <c r="V888" t="s">
        <v>67</v>
      </c>
      <c r="W888" t="s">
        <v>103</v>
      </c>
      <c r="X888">
        <v>15</v>
      </c>
      <c r="Y888">
        <v>3</v>
      </c>
      <c r="Z888" t="s">
        <v>68</v>
      </c>
      <c r="AA888">
        <v>0</v>
      </c>
      <c r="AB888">
        <v>1</v>
      </c>
      <c r="AC888" t="s">
        <v>68</v>
      </c>
      <c r="AD888" s="5">
        <v>41690</v>
      </c>
      <c r="AE888" s="4">
        <v>7580</v>
      </c>
      <c r="AF888" s="5">
        <v>7580</v>
      </c>
      <c r="AG888" s="4">
        <v>26530</v>
      </c>
      <c r="AH888" t="s">
        <v>49</v>
      </c>
      <c r="AI888" s="6">
        <v>95</v>
      </c>
      <c r="AJ888">
        <v>1999</v>
      </c>
      <c r="AK888" t="s">
        <v>68</v>
      </c>
      <c r="AL888" t="str">
        <f t="shared" si="39"/>
        <v>Medium</v>
      </c>
      <c r="AM888" t="str">
        <f t="shared" si="40"/>
        <v>Afternoon</v>
      </c>
      <c r="AN888">
        <f t="shared" si="41"/>
        <v>2012</v>
      </c>
    </row>
    <row r="889" spans="1:40" x14ac:dyDescent="0.25">
      <c r="A889">
        <v>80</v>
      </c>
      <c r="B889">
        <v>25</v>
      </c>
      <c r="C889">
        <v>992145</v>
      </c>
      <c r="D889" s="3">
        <v>40969</v>
      </c>
      <c r="E889" t="s">
        <v>71</v>
      </c>
      <c r="F889" t="s">
        <v>61</v>
      </c>
      <c r="G889">
        <v>2000</v>
      </c>
      <c r="H889">
        <v>1075.18</v>
      </c>
      <c r="I889" s="4">
        <v>5000000</v>
      </c>
      <c r="J889">
        <v>601112</v>
      </c>
      <c r="K889" t="s">
        <v>184</v>
      </c>
      <c r="L889" t="s">
        <v>62</v>
      </c>
      <c r="M889" t="s">
        <v>72</v>
      </c>
      <c r="N889" t="s">
        <v>41</v>
      </c>
      <c r="O889" s="4">
        <v>67700</v>
      </c>
      <c r="P889" s="4">
        <v>-58400</v>
      </c>
      <c r="Q889" s="3">
        <v>42056</v>
      </c>
      <c r="R889" t="s">
        <v>54</v>
      </c>
      <c r="S889" t="s">
        <v>55</v>
      </c>
      <c r="T889" t="s">
        <v>56</v>
      </c>
      <c r="U889" t="s">
        <v>80</v>
      </c>
      <c r="V889" t="s">
        <v>37</v>
      </c>
      <c r="W889" t="s">
        <v>120</v>
      </c>
      <c r="X889">
        <v>5</v>
      </c>
      <c r="Y889">
        <v>1</v>
      </c>
      <c r="Z889" t="s">
        <v>68</v>
      </c>
      <c r="AA889">
        <v>2</v>
      </c>
      <c r="AB889">
        <v>0</v>
      </c>
      <c r="AC889" t="s">
        <v>48</v>
      </c>
      <c r="AD889" s="5">
        <v>6930</v>
      </c>
      <c r="AE889" s="4">
        <v>1260</v>
      </c>
      <c r="AF889" s="5">
        <v>630</v>
      </c>
      <c r="AG889" s="4">
        <v>5040</v>
      </c>
      <c r="AH889" t="s">
        <v>94</v>
      </c>
      <c r="AI889" s="6" t="s">
        <v>111</v>
      </c>
      <c r="AJ889">
        <v>2001</v>
      </c>
      <c r="AK889" t="s">
        <v>68</v>
      </c>
      <c r="AL889" t="str">
        <f t="shared" si="39"/>
        <v>High</v>
      </c>
      <c r="AM889" t="str">
        <f t="shared" si="40"/>
        <v>Night</v>
      </c>
      <c r="AN889">
        <f t="shared" si="41"/>
        <v>2012</v>
      </c>
    </row>
    <row r="890" spans="1:40" x14ac:dyDescent="0.25">
      <c r="A890">
        <v>194</v>
      </c>
      <c r="B890">
        <v>35</v>
      </c>
      <c r="C890">
        <v>275092</v>
      </c>
      <c r="D890" s="3">
        <v>40982</v>
      </c>
      <c r="E890" t="s">
        <v>71</v>
      </c>
      <c r="F890" t="s">
        <v>78</v>
      </c>
      <c r="G890">
        <v>500</v>
      </c>
      <c r="H890">
        <v>1416.24</v>
      </c>
      <c r="I890" s="4">
        <v>0</v>
      </c>
      <c r="J890">
        <v>441659</v>
      </c>
      <c r="K890" t="s">
        <v>184</v>
      </c>
      <c r="L890" t="s">
        <v>39</v>
      </c>
      <c r="M890" t="s">
        <v>131</v>
      </c>
      <c r="N890" t="s">
        <v>113</v>
      </c>
      <c r="O890" s="4">
        <v>0</v>
      </c>
      <c r="P890" s="4">
        <v>0</v>
      </c>
      <c r="Q890" s="3">
        <v>42061</v>
      </c>
      <c r="R890" t="s">
        <v>110</v>
      </c>
      <c r="S890" t="s">
        <v>55</v>
      </c>
      <c r="T890" t="s">
        <v>56</v>
      </c>
      <c r="U890" t="s">
        <v>80</v>
      </c>
      <c r="V890" t="s">
        <v>93</v>
      </c>
      <c r="W890" t="s">
        <v>103</v>
      </c>
      <c r="X890">
        <v>7</v>
      </c>
      <c r="Y890">
        <v>1</v>
      </c>
      <c r="Z890" t="s">
        <v>48</v>
      </c>
      <c r="AA890">
        <v>1</v>
      </c>
      <c r="AB890">
        <v>0</v>
      </c>
      <c r="AC890" t="s">
        <v>55</v>
      </c>
      <c r="AD890" s="5">
        <v>5940</v>
      </c>
      <c r="AE890" s="4">
        <v>1080</v>
      </c>
      <c r="AF890" s="5">
        <v>540</v>
      </c>
      <c r="AG890" s="4">
        <v>4320</v>
      </c>
      <c r="AH890" t="s">
        <v>87</v>
      </c>
      <c r="AI890" s="6" t="s">
        <v>88</v>
      </c>
      <c r="AJ890">
        <v>2003</v>
      </c>
      <c r="AK890" t="s">
        <v>68</v>
      </c>
      <c r="AL890" t="str">
        <f t="shared" si="39"/>
        <v>Low</v>
      </c>
      <c r="AM890" t="str">
        <f t="shared" si="40"/>
        <v>Morning</v>
      </c>
      <c r="AN890">
        <f t="shared" si="41"/>
        <v>2012</v>
      </c>
    </row>
    <row r="891" spans="1:40" x14ac:dyDescent="0.25">
      <c r="A891">
        <v>405</v>
      </c>
      <c r="B891">
        <v>58</v>
      </c>
      <c r="C891">
        <v>445289</v>
      </c>
      <c r="D891" s="3">
        <v>41023</v>
      </c>
      <c r="E891" t="s">
        <v>71</v>
      </c>
      <c r="F891" t="s">
        <v>38</v>
      </c>
      <c r="G891">
        <v>500</v>
      </c>
      <c r="H891">
        <v>1237.8800000000001</v>
      </c>
      <c r="I891" s="4">
        <v>0</v>
      </c>
      <c r="J891">
        <v>462683</v>
      </c>
      <c r="K891" t="s">
        <v>185</v>
      </c>
      <c r="L891" t="s">
        <v>39</v>
      </c>
      <c r="M891" t="s">
        <v>102</v>
      </c>
      <c r="N891" t="s">
        <v>113</v>
      </c>
      <c r="O891" s="4">
        <v>0</v>
      </c>
      <c r="P891" s="4">
        <v>-46900</v>
      </c>
      <c r="Q891" s="3">
        <v>42017</v>
      </c>
      <c r="R891" t="s">
        <v>42</v>
      </c>
      <c r="S891" t="s">
        <v>74</v>
      </c>
      <c r="T891" t="s">
        <v>44</v>
      </c>
      <c r="U891" t="s">
        <v>45</v>
      </c>
      <c r="V891" t="s">
        <v>67</v>
      </c>
      <c r="W891" t="s">
        <v>75</v>
      </c>
      <c r="X891">
        <v>11</v>
      </c>
      <c r="Y891">
        <v>1</v>
      </c>
      <c r="Z891" t="s">
        <v>55</v>
      </c>
      <c r="AA891">
        <v>0</v>
      </c>
      <c r="AB891">
        <v>0</v>
      </c>
      <c r="AC891" t="s">
        <v>55</v>
      </c>
      <c r="AD891" s="5">
        <v>63580</v>
      </c>
      <c r="AE891" s="4">
        <v>5780</v>
      </c>
      <c r="AF891" s="5">
        <v>5780</v>
      </c>
      <c r="AG891" s="4">
        <v>52020</v>
      </c>
      <c r="AH891" t="s">
        <v>59</v>
      </c>
      <c r="AI891" s="6" t="s">
        <v>152</v>
      </c>
      <c r="AJ891">
        <v>1997</v>
      </c>
      <c r="AK891" t="s">
        <v>48</v>
      </c>
      <c r="AL891" t="str">
        <f t="shared" si="39"/>
        <v>Low</v>
      </c>
      <c r="AM891" t="str">
        <f t="shared" si="40"/>
        <v>Morning</v>
      </c>
      <c r="AN891">
        <f t="shared" si="41"/>
        <v>2012</v>
      </c>
    </row>
    <row r="892" spans="1:40" x14ac:dyDescent="0.25">
      <c r="A892">
        <v>371</v>
      </c>
      <c r="B892">
        <v>54</v>
      </c>
      <c r="C892">
        <v>403776</v>
      </c>
      <c r="D892" s="3">
        <v>41026</v>
      </c>
      <c r="E892" t="s">
        <v>51</v>
      </c>
      <c r="F892" t="s">
        <v>61</v>
      </c>
      <c r="G892">
        <v>2000</v>
      </c>
      <c r="H892">
        <v>1317.97</v>
      </c>
      <c r="I892" s="4">
        <v>0</v>
      </c>
      <c r="J892">
        <v>469853</v>
      </c>
      <c r="K892" t="s">
        <v>185</v>
      </c>
      <c r="L892" t="s">
        <v>106</v>
      </c>
      <c r="M892" t="s">
        <v>40</v>
      </c>
      <c r="N892" t="s">
        <v>97</v>
      </c>
      <c r="O892" s="4">
        <v>34700</v>
      </c>
      <c r="P892" s="4">
        <v>-81000</v>
      </c>
      <c r="Q892" s="3">
        <v>42022</v>
      </c>
      <c r="R892" t="s">
        <v>65</v>
      </c>
      <c r="S892" t="s">
        <v>74</v>
      </c>
      <c r="T892" t="s">
        <v>44</v>
      </c>
      <c r="U892" t="s">
        <v>109</v>
      </c>
      <c r="V892" t="s">
        <v>46</v>
      </c>
      <c r="W892" t="s">
        <v>47</v>
      </c>
      <c r="X892">
        <v>18</v>
      </c>
      <c r="Y892">
        <v>3</v>
      </c>
      <c r="Z892" t="s">
        <v>55</v>
      </c>
      <c r="AA892">
        <v>1</v>
      </c>
      <c r="AB892">
        <v>2</v>
      </c>
      <c r="AC892" t="s">
        <v>55</v>
      </c>
      <c r="AD892" s="5">
        <v>32280</v>
      </c>
      <c r="AE892" s="4">
        <v>5380</v>
      </c>
      <c r="AF892" s="5">
        <v>5380</v>
      </c>
      <c r="AG892" s="4">
        <v>21520</v>
      </c>
      <c r="AH892" t="s">
        <v>104</v>
      </c>
      <c r="AI892" s="6" t="s">
        <v>150</v>
      </c>
      <c r="AJ892">
        <v>2010</v>
      </c>
      <c r="AK892" t="s">
        <v>48</v>
      </c>
      <c r="AL892" t="str">
        <f t="shared" si="39"/>
        <v>High</v>
      </c>
      <c r="AM892" t="str">
        <f t="shared" si="40"/>
        <v>Evening</v>
      </c>
      <c r="AN892">
        <f t="shared" si="41"/>
        <v>2012</v>
      </c>
    </row>
    <row r="893" spans="1:40" x14ac:dyDescent="0.25">
      <c r="A893">
        <v>160</v>
      </c>
      <c r="B893">
        <v>36</v>
      </c>
      <c r="C893">
        <v>876680</v>
      </c>
      <c r="D893" s="3">
        <v>41039</v>
      </c>
      <c r="E893" t="s">
        <v>37</v>
      </c>
      <c r="F893" t="s">
        <v>61</v>
      </c>
      <c r="G893">
        <v>1000</v>
      </c>
      <c r="H893">
        <v>1118.58</v>
      </c>
      <c r="I893" s="4">
        <v>0</v>
      </c>
      <c r="J893">
        <v>460801</v>
      </c>
      <c r="K893" t="s">
        <v>184</v>
      </c>
      <c r="L893" t="s">
        <v>106</v>
      </c>
      <c r="M893" t="s">
        <v>85</v>
      </c>
      <c r="N893" t="s">
        <v>41</v>
      </c>
      <c r="O893" s="4">
        <v>0</v>
      </c>
      <c r="P893" s="4">
        <v>-36600</v>
      </c>
      <c r="Q893" s="3">
        <v>42026</v>
      </c>
      <c r="R893" t="s">
        <v>65</v>
      </c>
      <c r="S893" t="s">
        <v>66</v>
      </c>
      <c r="T893" t="s">
        <v>89</v>
      </c>
      <c r="U893" t="s">
        <v>84</v>
      </c>
      <c r="V893" t="s">
        <v>67</v>
      </c>
      <c r="W893" t="s">
        <v>47</v>
      </c>
      <c r="X893">
        <v>5</v>
      </c>
      <c r="Y893">
        <v>3</v>
      </c>
      <c r="Z893" t="s">
        <v>68</v>
      </c>
      <c r="AA893">
        <v>2</v>
      </c>
      <c r="AB893">
        <v>1</v>
      </c>
      <c r="AC893" t="s">
        <v>68</v>
      </c>
      <c r="AD893" s="5">
        <v>51700</v>
      </c>
      <c r="AE893" s="4">
        <v>5170</v>
      </c>
      <c r="AF893" s="5">
        <v>10340</v>
      </c>
      <c r="AG893" s="4">
        <v>36190</v>
      </c>
      <c r="AH893" t="s">
        <v>49</v>
      </c>
      <c r="AI893" s="6">
        <v>95</v>
      </c>
      <c r="AJ893">
        <v>2003</v>
      </c>
      <c r="AK893" t="s">
        <v>68</v>
      </c>
      <c r="AL893" t="str">
        <f t="shared" si="39"/>
        <v>Medium</v>
      </c>
      <c r="AM893" t="str">
        <f t="shared" si="40"/>
        <v>Night</v>
      </c>
      <c r="AN893">
        <f t="shared" si="41"/>
        <v>2012</v>
      </c>
    </row>
    <row r="894" spans="1:40" x14ac:dyDescent="0.25">
      <c r="A894">
        <v>30</v>
      </c>
      <c r="B894">
        <v>31</v>
      </c>
      <c r="C894">
        <v>247116</v>
      </c>
      <c r="D894" s="3">
        <v>41062</v>
      </c>
      <c r="E894" t="s">
        <v>71</v>
      </c>
      <c r="F894" t="s">
        <v>38</v>
      </c>
      <c r="G894">
        <v>2000</v>
      </c>
      <c r="H894">
        <v>1153.3499999999999</v>
      </c>
      <c r="I894" s="4">
        <v>0</v>
      </c>
      <c r="J894">
        <v>430714</v>
      </c>
      <c r="K894" t="s">
        <v>185</v>
      </c>
      <c r="L894" t="s">
        <v>62</v>
      </c>
      <c r="M894" t="s">
        <v>40</v>
      </c>
      <c r="N894" t="s">
        <v>113</v>
      </c>
      <c r="O894" s="4">
        <v>0</v>
      </c>
      <c r="P894" s="4">
        <v>0</v>
      </c>
      <c r="Q894" s="3">
        <v>42037</v>
      </c>
      <c r="R894" t="s">
        <v>54</v>
      </c>
      <c r="S894" t="s">
        <v>55</v>
      </c>
      <c r="T894" t="s">
        <v>142</v>
      </c>
      <c r="U894" t="s">
        <v>45</v>
      </c>
      <c r="V894" t="s">
        <v>67</v>
      </c>
      <c r="W894" t="s">
        <v>100</v>
      </c>
      <c r="X894">
        <v>9</v>
      </c>
      <c r="Y894">
        <v>1</v>
      </c>
      <c r="Z894" t="s">
        <v>68</v>
      </c>
      <c r="AA894">
        <v>2</v>
      </c>
      <c r="AB894">
        <v>1</v>
      </c>
      <c r="AC894" t="s">
        <v>48</v>
      </c>
      <c r="AD894" s="5">
        <v>5760</v>
      </c>
      <c r="AE894" s="4">
        <v>960</v>
      </c>
      <c r="AF894" s="5">
        <v>960</v>
      </c>
      <c r="AG894" s="4">
        <v>3840</v>
      </c>
      <c r="AH894" t="s">
        <v>118</v>
      </c>
      <c r="AI894" s="6" t="s">
        <v>124</v>
      </c>
      <c r="AJ894">
        <v>2011</v>
      </c>
      <c r="AK894" t="s">
        <v>68</v>
      </c>
      <c r="AL894" t="str">
        <f t="shared" si="39"/>
        <v>High</v>
      </c>
      <c r="AM894" t="str">
        <f t="shared" si="40"/>
        <v>Morning</v>
      </c>
      <c r="AN894">
        <f t="shared" si="41"/>
        <v>2012</v>
      </c>
    </row>
    <row r="895" spans="1:40" x14ac:dyDescent="0.25">
      <c r="A895">
        <v>165</v>
      </c>
      <c r="B895">
        <v>32</v>
      </c>
      <c r="C895">
        <v>428230</v>
      </c>
      <c r="D895" s="3">
        <v>41064</v>
      </c>
      <c r="E895" t="s">
        <v>51</v>
      </c>
      <c r="F895" t="s">
        <v>78</v>
      </c>
      <c r="G895">
        <v>500</v>
      </c>
      <c r="H895">
        <v>1399.26</v>
      </c>
      <c r="I895" s="4">
        <v>0</v>
      </c>
      <c r="J895">
        <v>611586</v>
      </c>
      <c r="K895" t="s">
        <v>184</v>
      </c>
      <c r="L895" t="s">
        <v>106</v>
      </c>
      <c r="M895" t="s">
        <v>83</v>
      </c>
      <c r="N895" t="s">
        <v>64</v>
      </c>
      <c r="O895" s="4">
        <v>70500</v>
      </c>
      <c r="P895" s="4">
        <v>0</v>
      </c>
      <c r="Q895" s="3">
        <v>42043</v>
      </c>
      <c r="R895" t="s">
        <v>110</v>
      </c>
      <c r="S895" t="s">
        <v>55</v>
      </c>
      <c r="T895" t="s">
        <v>56</v>
      </c>
      <c r="U895" t="s">
        <v>45</v>
      </c>
      <c r="V895" t="s">
        <v>129</v>
      </c>
      <c r="W895" t="s">
        <v>120</v>
      </c>
      <c r="X895">
        <v>9</v>
      </c>
      <c r="Y895">
        <v>1</v>
      </c>
      <c r="Z895" t="s">
        <v>55</v>
      </c>
      <c r="AA895">
        <v>2</v>
      </c>
      <c r="AB895">
        <v>0</v>
      </c>
      <c r="AC895" t="s">
        <v>55</v>
      </c>
      <c r="AD895" s="5">
        <v>3960</v>
      </c>
      <c r="AE895" s="4">
        <v>330</v>
      </c>
      <c r="AF895" s="5">
        <v>660</v>
      </c>
      <c r="AG895" s="4">
        <v>2970</v>
      </c>
      <c r="AH895" t="s">
        <v>132</v>
      </c>
      <c r="AI895" s="6" t="s">
        <v>138</v>
      </c>
      <c r="AJ895">
        <v>1998</v>
      </c>
      <c r="AK895" t="s">
        <v>68</v>
      </c>
      <c r="AL895" t="str">
        <f t="shared" si="39"/>
        <v>Low</v>
      </c>
      <c r="AM895" t="str">
        <f t="shared" si="40"/>
        <v>Morning</v>
      </c>
      <c r="AN895">
        <f t="shared" si="41"/>
        <v>2012</v>
      </c>
    </row>
    <row r="896" spans="1:40" x14ac:dyDescent="0.25">
      <c r="A896">
        <v>224</v>
      </c>
      <c r="B896">
        <v>39</v>
      </c>
      <c r="C896">
        <v>684193</v>
      </c>
      <c r="D896" s="3">
        <v>41080</v>
      </c>
      <c r="E896" t="s">
        <v>71</v>
      </c>
      <c r="F896" t="s">
        <v>78</v>
      </c>
      <c r="G896">
        <v>1000</v>
      </c>
      <c r="H896">
        <v>1128.71</v>
      </c>
      <c r="I896" s="4">
        <v>0</v>
      </c>
      <c r="J896">
        <v>601397</v>
      </c>
      <c r="K896" t="s">
        <v>184</v>
      </c>
      <c r="L896" t="s">
        <v>123</v>
      </c>
      <c r="M896" t="s">
        <v>85</v>
      </c>
      <c r="N896" t="s">
        <v>53</v>
      </c>
      <c r="O896" s="4">
        <v>0</v>
      </c>
      <c r="P896" s="4">
        <v>-47100</v>
      </c>
      <c r="Q896" s="3">
        <v>42039</v>
      </c>
      <c r="R896" t="s">
        <v>65</v>
      </c>
      <c r="S896" t="s">
        <v>66</v>
      </c>
      <c r="T896" t="s">
        <v>89</v>
      </c>
      <c r="U896" t="s">
        <v>84</v>
      </c>
      <c r="V896" t="s">
        <v>57</v>
      </c>
      <c r="W896" t="s">
        <v>58</v>
      </c>
      <c r="X896">
        <v>21</v>
      </c>
      <c r="Y896">
        <v>3</v>
      </c>
      <c r="Z896" t="s">
        <v>48</v>
      </c>
      <c r="AA896">
        <v>2</v>
      </c>
      <c r="AB896">
        <v>1</v>
      </c>
      <c r="AC896" t="s">
        <v>55</v>
      </c>
      <c r="AD896" s="5">
        <v>61800</v>
      </c>
      <c r="AE896" s="4">
        <v>12360</v>
      </c>
      <c r="AF896" s="5">
        <v>6180</v>
      </c>
      <c r="AG896" s="4">
        <v>43260</v>
      </c>
      <c r="AH896" t="s">
        <v>118</v>
      </c>
      <c r="AI896" s="6" t="s">
        <v>124</v>
      </c>
      <c r="AJ896">
        <v>2007</v>
      </c>
      <c r="AK896" t="s">
        <v>68</v>
      </c>
      <c r="AL896" t="str">
        <f t="shared" si="39"/>
        <v>Medium</v>
      </c>
      <c r="AM896" t="str">
        <f t="shared" si="40"/>
        <v>Evening</v>
      </c>
      <c r="AN896">
        <f t="shared" si="41"/>
        <v>2012</v>
      </c>
    </row>
    <row r="897" spans="1:40" x14ac:dyDescent="0.25">
      <c r="A897">
        <v>101</v>
      </c>
      <c r="B897">
        <v>33</v>
      </c>
      <c r="C897">
        <v>575000</v>
      </c>
      <c r="D897" s="3">
        <v>41083</v>
      </c>
      <c r="E897" t="s">
        <v>37</v>
      </c>
      <c r="F897" t="s">
        <v>61</v>
      </c>
      <c r="G897">
        <v>1000</v>
      </c>
      <c r="H897">
        <v>1053.04</v>
      </c>
      <c r="I897" s="4">
        <v>7000000</v>
      </c>
      <c r="J897">
        <v>619540</v>
      </c>
      <c r="K897" t="s">
        <v>184</v>
      </c>
      <c r="L897" t="s">
        <v>101</v>
      </c>
      <c r="M897" t="s">
        <v>92</v>
      </c>
      <c r="N897" t="s">
        <v>64</v>
      </c>
      <c r="O897" s="4">
        <v>52000</v>
      </c>
      <c r="P897" s="4">
        <v>-44500</v>
      </c>
      <c r="Q897" s="3">
        <v>42059</v>
      </c>
      <c r="R897" t="s">
        <v>65</v>
      </c>
      <c r="S897" t="s">
        <v>66</v>
      </c>
      <c r="T897" t="s">
        <v>56</v>
      </c>
      <c r="U897" t="s">
        <v>109</v>
      </c>
      <c r="V897" t="s">
        <v>99</v>
      </c>
      <c r="W897" t="s">
        <v>120</v>
      </c>
      <c r="X897">
        <v>20</v>
      </c>
      <c r="Y897">
        <v>3</v>
      </c>
      <c r="Z897" t="s">
        <v>68</v>
      </c>
      <c r="AA897">
        <v>1</v>
      </c>
      <c r="AB897">
        <v>3</v>
      </c>
      <c r="AC897" t="s">
        <v>55</v>
      </c>
      <c r="AD897" s="5">
        <v>54240</v>
      </c>
      <c r="AE897" s="4">
        <v>9040</v>
      </c>
      <c r="AF897" s="5">
        <v>9040</v>
      </c>
      <c r="AG897" s="4">
        <v>36160</v>
      </c>
      <c r="AH897" t="s">
        <v>49</v>
      </c>
      <c r="AI897" s="6">
        <v>93</v>
      </c>
      <c r="AJ897">
        <v>2013</v>
      </c>
      <c r="AK897" t="s">
        <v>48</v>
      </c>
      <c r="AL897" t="str">
        <f t="shared" si="39"/>
        <v>Medium</v>
      </c>
      <c r="AM897" t="str">
        <f t="shared" si="40"/>
        <v>Evening</v>
      </c>
      <c r="AN897">
        <f t="shared" si="41"/>
        <v>2012</v>
      </c>
    </row>
    <row r="898" spans="1:40" x14ac:dyDescent="0.25">
      <c r="A898">
        <v>210</v>
      </c>
      <c r="B898">
        <v>37</v>
      </c>
      <c r="C898">
        <v>389525</v>
      </c>
      <c r="D898" s="3">
        <v>41100</v>
      </c>
      <c r="E898" t="s">
        <v>37</v>
      </c>
      <c r="F898" t="s">
        <v>78</v>
      </c>
      <c r="G898">
        <v>500</v>
      </c>
      <c r="H898">
        <v>1467.76</v>
      </c>
      <c r="I898" s="4">
        <v>0</v>
      </c>
      <c r="J898">
        <v>601425</v>
      </c>
      <c r="K898" t="s">
        <v>184</v>
      </c>
      <c r="L898" t="s">
        <v>39</v>
      </c>
      <c r="M898" t="s">
        <v>83</v>
      </c>
      <c r="N898" t="s">
        <v>64</v>
      </c>
      <c r="O898" s="4">
        <v>38700</v>
      </c>
      <c r="P898" s="4">
        <v>-33100</v>
      </c>
      <c r="Q898" s="3">
        <v>42057</v>
      </c>
      <c r="R898" t="s">
        <v>42</v>
      </c>
      <c r="S898" t="s">
        <v>74</v>
      </c>
      <c r="T898" t="s">
        <v>89</v>
      </c>
      <c r="U898" t="s">
        <v>109</v>
      </c>
      <c r="V898" t="s">
        <v>67</v>
      </c>
      <c r="W898" t="s">
        <v>103</v>
      </c>
      <c r="X898">
        <v>8</v>
      </c>
      <c r="Y898">
        <v>1</v>
      </c>
      <c r="Z898" t="s">
        <v>55</v>
      </c>
      <c r="AA898">
        <v>1</v>
      </c>
      <c r="AB898">
        <v>3</v>
      </c>
      <c r="AC898" t="s">
        <v>48</v>
      </c>
      <c r="AD898" s="5">
        <v>63300</v>
      </c>
      <c r="AE898" s="4">
        <v>6330</v>
      </c>
      <c r="AF898" s="5">
        <v>6330</v>
      </c>
      <c r="AG898" s="4">
        <v>50640</v>
      </c>
      <c r="AH898" t="s">
        <v>94</v>
      </c>
      <c r="AI898" s="6" t="s">
        <v>111</v>
      </c>
      <c r="AJ898">
        <v>2000</v>
      </c>
      <c r="AK898" t="s">
        <v>68</v>
      </c>
      <c r="AL898" t="str">
        <f t="shared" ref="AL898:AL961" si="42">IF(G898 &lt;= 1000, IF(G898 &lt;= 500, "Low", "Medium"), "High")</f>
        <v>Low</v>
      </c>
      <c r="AM898" t="str">
        <f t="shared" ref="AM898:AM961" si="43">IF(X898 &lt; 6, "Night", IF(X898 &lt; 12, "Morning", IF(X898 &lt; 18, "Afternoon", "Evening")))</f>
        <v>Morning</v>
      </c>
      <c r="AN898">
        <f t="shared" ref="AN898:AN961" si="44">YEAR(D898)</f>
        <v>2012</v>
      </c>
    </row>
    <row r="899" spans="1:40" x14ac:dyDescent="0.25">
      <c r="A899">
        <v>257</v>
      </c>
      <c r="B899">
        <v>40</v>
      </c>
      <c r="C899">
        <v>414913</v>
      </c>
      <c r="D899" s="3">
        <v>41107</v>
      </c>
      <c r="E899" t="s">
        <v>51</v>
      </c>
      <c r="F899" t="s">
        <v>38</v>
      </c>
      <c r="G899">
        <v>500</v>
      </c>
      <c r="H899">
        <v>1379.93</v>
      </c>
      <c r="I899" s="4">
        <v>0</v>
      </c>
      <c r="J899">
        <v>608228</v>
      </c>
      <c r="K899" t="s">
        <v>185</v>
      </c>
      <c r="L899" t="s">
        <v>39</v>
      </c>
      <c r="M899" t="s">
        <v>72</v>
      </c>
      <c r="N899" t="s">
        <v>41</v>
      </c>
      <c r="O899" s="4">
        <v>0</v>
      </c>
      <c r="P899" s="4">
        <v>0</v>
      </c>
      <c r="Q899" s="3">
        <v>42036</v>
      </c>
      <c r="R899" t="s">
        <v>65</v>
      </c>
      <c r="S899" t="s">
        <v>43</v>
      </c>
      <c r="T899" t="s">
        <v>44</v>
      </c>
      <c r="U899" t="s">
        <v>98</v>
      </c>
      <c r="V899" t="s">
        <v>67</v>
      </c>
      <c r="W899" t="s">
        <v>47</v>
      </c>
      <c r="X899">
        <v>6</v>
      </c>
      <c r="Y899">
        <v>3</v>
      </c>
      <c r="Z899" t="s">
        <v>55</v>
      </c>
      <c r="AA899">
        <v>0</v>
      </c>
      <c r="AB899">
        <v>2</v>
      </c>
      <c r="AC899" t="s">
        <v>48</v>
      </c>
      <c r="AD899" s="5">
        <v>51810</v>
      </c>
      <c r="AE899" s="4">
        <v>9420</v>
      </c>
      <c r="AF899" s="5">
        <v>4710</v>
      </c>
      <c r="AG899" s="4">
        <v>37680</v>
      </c>
      <c r="AH899" t="s">
        <v>90</v>
      </c>
      <c r="AI899" s="6" t="s">
        <v>107</v>
      </c>
      <c r="AJ899">
        <v>2002</v>
      </c>
      <c r="AK899" t="s">
        <v>48</v>
      </c>
      <c r="AL899" t="str">
        <f t="shared" si="42"/>
        <v>Low</v>
      </c>
      <c r="AM899" t="str">
        <f t="shared" si="43"/>
        <v>Morning</v>
      </c>
      <c r="AN899">
        <f t="shared" si="44"/>
        <v>2012</v>
      </c>
    </row>
    <row r="900" spans="1:40" x14ac:dyDescent="0.25">
      <c r="A900">
        <v>280</v>
      </c>
      <c r="B900">
        <v>43</v>
      </c>
      <c r="C900">
        <v>345539</v>
      </c>
      <c r="D900" s="3">
        <v>41114</v>
      </c>
      <c r="E900" t="s">
        <v>51</v>
      </c>
      <c r="F900" t="s">
        <v>61</v>
      </c>
      <c r="G900">
        <v>1000</v>
      </c>
      <c r="H900">
        <v>1559.34</v>
      </c>
      <c r="I900" s="4">
        <v>0</v>
      </c>
      <c r="J900">
        <v>448912</v>
      </c>
      <c r="K900" t="s">
        <v>185</v>
      </c>
      <c r="L900" t="s">
        <v>123</v>
      </c>
      <c r="M900" t="s">
        <v>115</v>
      </c>
      <c r="N900" t="s">
        <v>64</v>
      </c>
      <c r="O900" s="4">
        <v>0</v>
      </c>
      <c r="P900" s="4">
        <v>-51600</v>
      </c>
      <c r="Q900" s="3">
        <v>42052</v>
      </c>
      <c r="R900" t="s">
        <v>42</v>
      </c>
      <c r="S900" t="s">
        <v>74</v>
      </c>
      <c r="T900" t="s">
        <v>89</v>
      </c>
      <c r="U900" t="s">
        <v>84</v>
      </c>
      <c r="V900" t="s">
        <v>67</v>
      </c>
      <c r="W900" t="s">
        <v>58</v>
      </c>
      <c r="X900">
        <v>1</v>
      </c>
      <c r="Y900">
        <v>1</v>
      </c>
      <c r="Z900" t="s">
        <v>68</v>
      </c>
      <c r="AA900">
        <v>0</v>
      </c>
      <c r="AB900">
        <v>2</v>
      </c>
      <c r="AC900" t="s">
        <v>55</v>
      </c>
      <c r="AD900" s="5">
        <v>77000</v>
      </c>
      <c r="AE900" s="4">
        <v>14000</v>
      </c>
      <c r="AF900" s="5">
        <v>7000</v>
      </c>
      <c r="AG900" s="4">
        <v>56000</v>
      </c>
      <c r="AH900" t="s">
        <v>81</v>
      </c>
      <c r="AI900" s="6" t="s">
        <v>82</v>
      </c>
      <c r="AJ900">
        <v>2004</v>
      </c>
      <c r="AK900" t="s">
        <v>68</v>
      </c>
      <c r="AL900" t="str">
        <f t="shared" si="42"/>
        <v>Medium</v>
      </c>
      <c r="AM900" t="str">
        <f t="shared" si="43"/>
        <v>Night</v>
      </c>
      <c r="AN900">
        <f t="shared" si="44"/>
        <v>2012</v>
      </c>
    </row>
    <row r="901" spans="1:40" x14ac:dyDescent="0.25">
      <c r="A901">
        <v>276</v>
      </c>
      <c r="B901">
        <v>46</v>
      </c>
      <c r="C901">
        <v>283267</v>
      </c>
      <c r="D901" s="3">
        <v>41119</v>
      </c>
      <c r="E901" t="s">
        <v>37</v>
      </c>
      <c r="F901" t="s">
        <v>61</v>
      </c>
      <c r="G901">
        <v>2000</v>
      </c>
      <c r="H901">
        <v>1090.32</v>
      </c>
      <c r="I901" s="4">
        <v>0</v>
      </c>
      <c r="J901">
        <v>435518</v>
      </c>
      <c r="K901" t="s">
        <v>185</v>
      </c>
      <c r="L901" t="s">
        <v>112</v>
      </c>
      <c r="M901" t="s">
        <v>122</v>
      </c>
      <c r="N901" t="s">
        <v>41</v>
      </c>
      <c r="O901" s="4">
        <v>0</v>
      </c>
      <c r="P901" s="4">
        <v>-70400</v>
      </c>
      <c r="Q901" s="3">
        <v>42009</v>
      </c>
      <c r="R901" t="s">
        <v>42</v>
      </c>
      <c r="S901" t="s">
        <v>74</v>
      </c>
      <c r="T901" t="s">
        <v>56</v>
      </c>
      <c r="U901" t="s">
        <v>109</v>
      </c>
      <c r="V901" t="s">
        <v>46</v>
      </c>
      <c r="W901" t="s">
        <v>47</v>
      </c>
      <c r="X901">
        <v>17</v>
      </c>
      <c r="Y901">
        <v>1</v>
      </c>
      <c r="Z901" t="s">
        <v>68</v>
      </c>
      <c r="AA901">
        <v>1</v>
      </c>
      <c r="AB901">
        <v>2</v>
      </c>
      <c r="AC901" t="s">
        <v>55</v>
      </c>
      <c r="AD901" s="5">
        <v>51390</v>
      </c>
      <c r="AE901" s="4">
        <v>5710</v>
      </c>
      <c r="AF901" s="5">
        <v>5710</v>
      </c>
      <c r="AG901" s="4">
        <v>39970</v>
      </c>
      <c r="AH901" t="s">
        <v>143</v>
      </c>
      <c r="AI901" s="6" t="s">
        <v>151</v>
      </c>
      <c r="AJ901">
        <v>2007</v>
      </c>
      <c r="AK901" t="s">
        <v>48</v>
      </c>
      <c r="AL901" t="str">
        <f t="shared" si="42"/>
        <v>High</v>
      </c>
      <c r="AM901" t="str">
        <f t="shared" si="43"/>
        <v>Afternoon</v>
      </c>
      <c r="AN901">
        <f t="shared" si="44"/>
        <v>2012</v>
      </c>
    </row>
    <row r="902" spans="1:40" x14ac:dyDescent="0.25">
      <c r="A902">
        <v>123</v>
      </c>
      <c r="B902">
        <v>29</v>
      </c>
      <c r="C902">
        <v>379268</v>
      </c>
      <c r="D902" s="3">
        <v>41126</v>
      </c>
      <c r="E902" t="s">
        <v>51</v>
      </c>
      <c r="F902" t="s">
        <v>38</v>
      </c>
      <c r="G902">
        <v>500</v>
      </c>
      <c r="H902">
        <v>1209.6300000000001</v>
      </c>
      <c r="I902" s="4">
        <v>0</v>
      </c>
      <c r="J902">
        <v>447188</v>
      </c>
      <c r="K902" t="s">
        <v>184</v>
      </c>
      <c r="L902" t="s">
        <v>101</v>
      </c>
      <c r="M902" t="s">
        <v>52</v>
      </c>
      <c r="N902" t="s">
        <v>113</v>
      </c>
      <c r="O902" s="4">
        <v>64800</v>
      </c>
      <c r="P902" s="4">
        <v>-44200</v>
      </c>
      <c r="Q902" s="3">
        <v>42018</v>
      </c>
      <c r="R902" t="s">
        <v>42</v>
      </c>
      <c r="S902" t="s">
        <v>66</v>
      </c>
      <c r="T902" t="s">
        <v>56</v>
      </c>
      <c r="U902" t="s">
        <v>109</v>
      </c>
      <c r="V902" t="s">
        <v>99</v>
      </c>
      <c r="W902" t="s">
        <v>75</v>
      </c>
      <c r="X902">
        <v>17</v>
      </c>
      <c r="Y902">
        <v>1</v>
      </c>
      <c r="Z902" t="s">
        <v>48</v>
      </c>
      <c r="AA902">
        <v>1</v>
      </c>
      <c r="AB902">
        <v>0</v>
      </c>
      <c r="AC902" t="s">
        <v>48</v>
      </c>
      <c r="AD902" s="5">
        <v>73260</v>
      </c>
      <c r="AE902" s="4">
        <v>16280</v>
      </c>
      <c r="AF902" s="5">
        <v>0</v>
      </c>
      <c r="AG902" s="4">
        <v>56980</v>
      </c>
      <c r="AH902" t="s">
        <v>143</v>
      </c>
      <c r="AI902" s="6" t="s">
        <v>151</v>
      </c>
      <c r="AJ902">
        <v>2014</v>
      </c>
      <c r="AK902" t="s">
        <v>48</v>
      </c>
      <c r="AL902" t="str">
        <f t="shared" si="42"/>
        <v>Low</v>
      </c>
      <c r="AM902" t="str">
        <f t="shared" si="43"/>
        <v>Afternoon</v>
      </c>
      <c r="AN902">
        <f t="shared" si="44"/>
        <v>2012</v>
      </c>
    </row>
    <row r="903" spans="1:40" x14ac:dyDescent="0.25">
      <c r="A903">
        <v>472</v>
      </c>
      <c r="B903">
        <v>64</v>
      </c>
      <c r="C903">
        <v>911429</v>
      </c>
      <c r="D903" s="3">
        <v>41146</v>
      </c>
      <c r="E903" t="s">
        <v>51</v>
      </c>
      <c r="F903" t="s">
        <v>38</v>
      </c>
      <c r="G903">
        <v>500</v>
      </c>
      <c r="H903">
        <v>989.24</v>
      </c>
      <c r="I903" s="4">
        <v>0</v>
      </c>
      <c r="J903">
        <v>615821</v>
      </c>
      <c r="K903" t="s">
        <v>185</v>
      </c>
      <c r="L903" t="s">
        <v>101</v>
      </c>
      <c r="M903" t="s">
        <v>92</v>
      </c>
      <c r="N903" t="s">
        <v>113</v>
      </c>
      <c r="O903" s="4">
        <v>0</v>
      </c>
      <c r="P903" s="4">
        <v>0</v>
      </c>
      <c r="Q903" s="3">
        <v>42056</v>
      </c>
      <c r="R903" t="s">
        <v>42</v>
      </c>
      <c r="S903" t="s">
        <v>74</v>
      </c>
      <c r="T903" t="s">
        <v>44</v>
      </c>
      <c r="U903" t="s">
        <v>84</v>
      </c>
      <c r="V903" t="s">
        <v>67</v>
      </c>
      <c r="W903" t="s">
        <v>120</v>
      </c>
      <c r="X903">
        <v>13</v>
      </c>
      <c r="Y903">
        <v>1</v>
      </c>
      <c r="Z903" t="s">
        <v>68</v>
      </c>
      <c r="AA903">
        <v>2</v>
      </c>
      <c r="AB903">
        <v>3</v>
      </c>
      <c r="AC903" t="s">
        <v>68</v>
      </c>
      <c r="AD903" s="5">
        <v>70900</v>
      </c>
      <c r="AE903" s="4">
        <v>14180</v>
      </c>
      <c r="AF903" s="5">
        <v>7090</v>
      </c>
      <c r="AG903" s="4">
        <v>49630</v>
      </c>
      <c r="AH903" t="s">
        <v>59</v>
      </c>
      <c r="AI903" s="6" t="s">
        <v>152</v>
      </c>
      <c r="AJ903">
        <v>2002</v>
      </c>
      <c r="AK903" t="s">
        <v>68</v>
      </c>
      <c r="AL903" t="str">
        <f t="shared" si="42"/>
        <v>Low</v>
      </c>
      <c r="AM903" t="str">
        <f t="shared" si="43"/>
        <v>Afternoon</v>
      </c>
      <c r="AN903">
        <f t="shared" si="44"/>
        <v>2012</v>
      </c>
    </row>
    <row r="904" spans="1:40" x14ac:dyDescent="0.25">
      <c r="A904">
        <v>130</v>
      </c>
      <c r="B904">
        <v>30</v>
      </c>
      <c r="C904">
        <v>957816</v>
      </c>
      <c r="D904" s="3">
        <v>41147</v>
      </c>
      <c r="E904" t="s">
        <v>71</v>
      </c>
      <c r="F904" t="s">
        <v>78</v>
      </c>
      <c r="G904">
        <v>2000</v>
      </c>
      <c r="H904">
        <v>1193.4000000000001</v>
      </c>
      <c r="I904" s="4">
        <v>0</v>
      </c>
      <c r="J904">
        <v>461372</v>
      </c>
      <c r="K904" t="s">
        <v>185</v>
      </c>
      <c r="L904" t="s">
        <v>62</v>
      </c>
      <c r="M904" t="s">
        <v>102</v>
      </c>
      <c r="N904" t="s">
        <v>64</v>
      </c>
      <c r="O904" s="4">
        <v>0</v>
      </c>
      <c r="P904" s="4">
        <v>-40800</v>
      </c>
      <c r="Q904" s="3">
        <v>42037</v>
      </c>
      <c r="R904" t="s">
        <v>65</v>
      </c>
      <c r="S904" t="s">
        <v>43</v>
      </c>
      <c r="T904" t="s">
        <v>89</v>
      </c>
      <c r="U904" t="s">
        <v>98</v>
      </c>
      <c r="V904" t="s">
        <v>46</v>
      </c>
      <c r="W904" t="s">
        <v>47</v>
      </c>
      <c r="X904">
        <v>16</v>
      </c>
      <c r="Y904">
        <v>3</v>
      </c>
      <c r="Z904" t="s">
        <v>68</v>
      </c>
      <c r="AA904">
        <v>2</v>
      </c>
      <c r="AB904">
        <v>3</v>
      </c>
      <c r="AC904" t="s">
        <v>55</v>
      </c>
      <c r="AD904" s="5">
        <v>48950</v>
      </c>
      <c r="AE904" s="4">
        <v>8900</v>
      </c>
      <c r="AF904" s="5">
        <v>4450</v>
      </c>
      <c r="AG904" s="4">
        <v>35600</v>
      </c>
      <c r="AH904" t="s">
        <v>118</v>
      </c>
      <c r="AI904" s="6" t="s">
        <v>119</v>
      </c>
      <c r="AJ904">
        <v>2005</v>
      </c>
      <c r="AK904" t="s">
        <v>68</v>
      </c>
      <c r="AL904" t="str">
        <f t="shared" si="42"/>
        <v>High</v>
      </c>
      <c r="AM904" t="str">
        <f t="shared" si="43"/>
        <v>Afternoon</v>
      </c>
      <c r="AN904">
        <f t="shared" si="44"/>
        <v>2012</v>
      </c>
    </row>
    <row r="905" spans="1:40" x14ac:dyDescent="0.25">
      <c r="A905">
        <v>116</v>
      </c>
      <c r="B905">
        <v>34</v>
      </c>
      <c r="C905">
        <v>616337</v>
      </c>
      <c r="D905" s="3">
        <v>41151</v>
      </c>
      <c r="E905" t="s">
        <v>51</v>
      </c>
      <c r="F905" t="s">
        <v>38</v>
      </c>
      <c r="G905">
        <v>500</v>
      </c>
      <c r="H905">
        <v>1737.66</v>
      </c>
      <c r="I905" s="4">
        <v>0</v>
      </c>
      <c r="J905">
        <v>470577</v>
      </c>
      <c r="K905" t="s">
        <v>185</v>
      </c>
      <c r="L905" t="s">
        <v>79</v>
      </c>
      <c r="M905" t="s">
        <v>115</v>
      </c>
      <c r="N905" t="s">
        <v>73</v>
      </c>
      <c r="O905" s="4">
        <v>0</v>
      </c>
      <c r="P905" s="4">
        <v>-24100</v>
      </c>
      <c r="Q905" s="3">
        <v>42005</v>
      </c>
      <c r="R905" t="s">
        <v>42</v>
      </c>
      <c r="S905" t="s">
        <v>43</v>
      </c>
      <c r="T905" t="s">
        <v>44</v>
      </c>
      <c r="U905" t="s">
        <v>45</v>
      </c>
      <c r="V905" t="s">
        <v>93</v>
      </c>
      <c r="W905" t="s">
        <v>120</v>
      </c>
      <c r="X905">
        <v>1</v>
      </c>
      <c r="Y905">
        <v>1</v>
      </c>
      <c r="Z905" t="s">
        <v>55</v>
      </c>
      <c r="AA905">
        <v>1</v>
      </c>
      <c r="AB905">
        <v>1</v>
      </c>
      <c r="AC905" t="s">
        <v>55</v>
      </c>
      <c r="AD905" s="5">
        <v>97080</v>
      </c>
      <c r="AE905" s="4">
        <v>16180</v>
      </c>
      <c r="AF905" s="5">
        <v>16180</v>
      </c>
      <c r="AG905" s="4">
        <v>64720</v>
      </c>
      <c r="AH905" t="s">
        <v>132</v>
      </c>
      <c r="AI905" s="6" t="s">
        <v>139</v>
      </c>
      <c r="AJ905">
        <v>2001</v>
      </c>
      <c r="AK905" t="s">
        <v>48</v>
      </c>
      <c r="AL905" t="str">
        <f t="shared" si="42"/>
        <v>Low</v>
      </c>
      <c r="AM905" t="str">
        <f t="shared" si="43"/>
        <v>Night</v>
      </c>
      <c r="AN905">
        <f t="shared" si="44"/>
        <v>2012</v>
      </c>
    </row>
    <row r="906" spans="1:40" x14ac:dyDescent="0.25">
      <c r="A906">
        <v>228</v>
      </c>
      <c r="B906">
        <v>39</v>
      </c>
      <c r="C906">
        <v>762951</v>
      </c>
      <c r="D906" s="3">
        <v>41171</v>
      </c>
      <c r="E906" t="s">
        <v>51</v>
      </c>
      <c r="F906" t="s">
        <v>78</v>
      </c>
      <c r="G906">
        <v>500</v>
      </c>
      <c r="H906">
        <v>1388.62</v>
      </c>
      <c r="I906" s="4">
        <v>0</v>
      </c>
      <c r="J906">
        <v>614274</v>
      </c>
      <c r="K906" t="s">
        <v>184</v>
      </c>
      <c r="L906" t="s">
        <v>123</v>
      </c>
      <c r="M906" t="s">
        <v>63</v>
      </c>
      <c r="N906" t="s">
        <v>41</v>
      </c>
      <c r="O906" s="4">
        <v>35200</v>
      </c>
      <c r="P906" s="4">
        <v>0</v>
      </c>
      <c r="Q906" s="3">
        <v>42023</v>
      </c>
      <c r="R906" t="s">
        <v>42</v>
      </c>
      <c r="S906" t="s">
        <v>43</v>
      </c>
      <c r="T906" t="s">
        <v>56</v>
      </c>
      <c r="U906" t="s">
        <v>98</v>
      </c>
      <c r="V906" t="s">
        <v>99</v>
      </c>
      <c r="W906" t="s">
        <v>58</v>
      </c>
      <c r="X906">
        <v>10</v>
      </c>
      <c r="Y906">
        <v>1</v>
      </c>
      <c r="Z906" t="s">
        <v>48</v>
      </c>
      <c r="AA906">
        <v>1</v>
      </c>
      <c r="AB906">
        <v>0</v>
      </c>
      <c r="AC906" t="s">
        <v>48</v>
      </c>
      <c r="AD906" s="5">
        <v>59490</v>
      </c>
      <c r="AE906" s="4">
        <v>6610</v>
      </c>
      <c r="AF906" s="5">
        <v>6610</v>
      </c>
      <c r="AG906" s="4">
        <v>46270</v>
      </c>
      <c r="AH906" t="s">
        <v>59</v>
      </c>
      <c r="AI906" s="6" t="s">
        <v>152</v>
      </c>
      <c r="AJ906">
        <v>1995</v>
      </c>
      <c r="AK906" t="s">
        <v>68</v>
      </c>
      <c r="AL906" t="str">
        <f t="shared" si="42"/>
        <v>Low</v>
      </c>
      <c r="AM906" t="str">
        <f t="shared" si="43"/>
        <v>Morning</v>
      </c>
      <c r="AN906">
        <f t="shared" si="44"/>
        <v>2012</v>
      </c>
    </row>
    <row r="907" spans="1:40" x14ac:dyDescent="0.25">
      <c r="A907">
        <v>126</v>
      </c>
      <c r="B907">
        <v>30</v>
      </c>
      <c r="C907">
        <v>248467</v>
      </c>
      <c r="D907" s="3">
        <v>41188</v>
      </c>
      <c r="E907" t="s">
        <v>71</v>
      </c>
      <c r="F907" t="s">
        <v>38</v>
      </c>
      <c r="G907">
        <v>2000</v>
      </c>
      <c r="H907">
        <v>1171.75</v>
      </c>
      <c r="I907" s="4">
        <v>0</v>
      </c>
      <c r="J907">
        <v>472163</v>
      </c>
      <c r="K907" t="s">
        <v>184</v>
      </c>
      <c r="L907" t="s">
        <v>79</v>
      </c>
      <c r="M907" t="s">
        <v>52</v>
      </c>
      <c r="N907" t="s">
        <v>113</v>
      </c>
      <c r="O907" s="4">
        <v>46500</v>
      </c>
      <c r="P907" s="4">
        <v>-42700</v>
      </c>
      <c r="Q907" s="3">
        <v>42035</v>
      </c>
      <c r="R907" t="s">
        <v>42</v>
      </c>
      <c r="S907" t="s">
        <v>43</v>
      </c>
      <c r="T907" t="s">
        <v>56</v>
      </c>
      <c r="U907" t="s">
        <v>98</v>
      </c>
      <c r="V907" t="s">
        <v>67</v>
      </c>
      <c r="W907" t="s">
        <v>103</v>
      </c>
      <c r="X907">
        <v>23</v>
      </c>
      <c r="Y907">
        <v>1</v>
      </c>
      <c r="Z907" t="s">
        <v>55</v>
      </c>
      <c r="AA907">
        <v>2</v>
      </c>
      <c r="AB907">
        <v>3</v>
      </c>
      <c r="AC907" t="s">
        <v>68</v>
      </c>
      <c r="AD907" s="5">
        <v>48730</v>
      </c>
      <c r="AE907" s="4">
        <v>4430</v>
      </c>
      <c r="AF907" s="5">
        <v>4430</v>
      </c>
      <c r="AG907" s="4">
        <v>39870</v>
      </c>
      <c r="AH907" t="s">
        <v>76</v>
      </c>
      <c r="AI907" s="6" t="s">
        <v>149</v>
      </c>
      <c r="AJ907">
        <v>2011</v>
      </c>
      <c r="AK907" t="s">
        <v>68</v>
      </c>
      <c r="AL907" t="str">
        <f t="shared" si="42"/>
        <v>High</v>
      </c>
      <c r="AM907" t="str">
        <f t="shared" si="43"/>
        <v>Evening</v>
      </c>
      <c r="AN907">
        <f t="shared" si="44"/>
        <v>2012</v>
      </c>
    </row>
    <row r="908" spans="1:40" x14ac:dyDescent="0.25">
      <c r="A908">
        <v>8</v>
      </c>
      <c r="B908">
        <v>21</v>
      </c>
      <c r="C908">
        <v>355085</v>
      </c>
      <c r="D908" s="3">
        <v>41191</v>
      </c>
      <c r="E908" t="s">
        <v>51</v>
      </c>
      <c r="F908" t="s">
        <v>78</v>
      </c>
      <c r="G908">
        <v>500</v>
      </c>
      <c r="H908">
        <v>1021.9</v>
      </c>
      <c r="I908" s="4">
        <v>0</v>
      </c>
      <c r="J908">
        <v>464237</v>
      </c>
      <c r="K908" t="s">
        <v>185</v>
      </c>
      <c r="L908" t="s">
        <v>106</v>
      </c>
      <c r="M908" t="s">
        <v>122</v>
      </c>
      <c r="N908" t="s">
        <v>41</v>
      </c>
      <c r="O908" s="4">
        <v>0</v>
      </c>
      <c r="P908" s="4">
        <v>0</v>
      </c>
      <c r="Q908" s="3">
        <v>42040</v>
      </c>
      <c r="R908" t="s">
        <v>42</v>
      </c>
      <c r="S908" t="s">
        <v>74</v>
      </c>
      <c r="T908" t="s">
        <v>44</v>
      </c>
      <c r="U908" t="s">
        <v>98</v>
      </c>
      <c r="V908" t="s">
        <v>93</v>
      </c>
      <c r="W908" t="s">
        <v>47</v>
      </c>
      <c r="X908">
        <v>21</v>
      </c>
      <c r="Y908">
        <v>1</v>
      </c>
      <c r="Z908" t="s">
        <v>55</v>
      </c>
      <c r="AA908">
        <v>0</v>
      </c>
      <c r="AB908">
        <v>0</v>
      </c>
      <c r="AC908" t="s">
        <v>55</v>
      </c>
      <c r="AD908" s="5">
        <v>91260</v>
      </c>
      <c r="AE908" s="4">
        <v>14040</v>
      </c>
      <c r="AF908" s="5">
        <v>14040</v>
      </c>
      <c r="AG908" s="4">
        <v>63180</v>
      </c>
      <c r="AH908" t="s">
        <v>94</v>
      </c>
      <c r="AI908" s="6" t="s">
        <v>130</v>
      </c>
      <c r="AJ908">
        <v>2012</v>
      </c>
      <c r="AK908" t="s">
        <v>68</v>
      </c>
      <c r="AL908" t="str">
        <f t="shared" si="42"/>
        <v>Low</v>
      </c>
      <c r="AM908" t="str">
        <f t="shared" si="43"/>
        <v>Evening</v>
      </c>
      <c r="AN908">
        <f t="shared" si="44"/>
        <v>2012</v>
      </c>
    </row>
    <row r="909" spans="1:40" x14ac:dyDescent="0.25">
      <c r="A909">
        <v>144</v>
      </c>
      <c r="B909">
        <v>37</v>
      </c>
      <c r="C909">
        <v>985446</v>
      </c>
      <c r="D909" s="3">
        <v>41193</v>
      </c>
      <c r="E909" t="s">
        <v>37</v>
      </c>
      <c r="F909" t="s">
        <v>38</v>
      </c>
      <c r="G909">
        <v>2000</v>
      </c>
      <c r="H909">
        <v>1896.91</v>
      </c>
      <c r="I909" s="4">
        <v>0</v>
      </c>
      <c r="J909">
        <v>460895</v>
      </c>
      <c r="K909" t="s">
        <v>184</v>
      </c>
      <c r="L909" t="s">
        <v>62</v>
      </c>
      <c r="M909" t="s">
        <v>122</v>
      </c>
      <c r="N909" t="s">
        <v>113</v>
      </c>
      <c r="O909" s="4">
        <v>73700</v>
      </c>
      <c r="P909" s="4">
        <v>0</v>
      </c>
      <c r="Q909" s="3">
        <v>42028</v>
      </c>
      <c r="R909" t="s">
        <v>65</v>
      </c>
      <c r="S909" t="s">
        <v>66</v>
      </c>
      <c r="T909" t="s">
        <v>44</v>
      </c>
      <c r="U909" t="s">
        <v>84</v>
      </c>
      <c r="V909" t="s">
        <v>46</v>
      </c>
      <c r="W909" t="s">
        <v>47</v>
      </c>
      <c r="X909">
        <v>17</v>
      </c>
      <c r="Y909">
        <v>3</v>
      </c>
      <c r="Z909" t="s">
        <v>48</v>
      </c>
      <c r="AA909">
        <v>1</v>
      </c>
      <c r="AB909">
        <v>3</v>
      </c>
      <c r="AC909" t="s">
        <v>68</v>
      </c>
      <c r="AD909" s="5">
        <v>54400</v>
      </c>
      <c r="AE909" s="4">
        <v>5440</v>
      </c>
      <c r="AF909" s="5">
        <v>10880</v>
      </c>
      <c r="AG909" s="4">
        <v>38080</v>
      </c>
      <c r="AH909" t="s">
        <v>76</v>
      </c>
      <c r="AI909" s="6" t="s">
        <v>145</v>
      </c>
      <c r="AJ909">
        <v>2015</v>
      </c>
      <c r="AK909" t="s">
        <v>48</v>
      </c>
      <c r="AL909" t="str">
        <f t="shared" si="42"/>
        <v>High</v>
      </c>
      <c r="AM909" t="str">
        <f t="shared" si="43"/>
        <v>Afternoon</v>
      </c>
      <c r="AN909">
        <f t="shared" si="44"/>
        <v>2012</v>
      </c>
    </row>
    <row r="910" spans="1:40" x14ac:dyDescent="0.25">
      <c r="A910">
        <v>151</v>
      </c>
      <c r="B910">
        <v>37</v>
      </c>
      <c r="C910">
        <v>931625</v>
      </c>
      <c r="D910" s="3">
        <v>41200</v>
      </c>
      <c r="E910" t="s">
        <v>51</v>
      </c>
      <c r="F910" t="s">
        <v>38</v>
      </c>
      <c r="G910">
        <v>500</v>
      </c>
      <c r="H910">
        <v>1366.42</v>
      </c>
      <c r="I910" s="4">
        <v>0</v>
      </c>
      <c r="J910">
        <v>476198</v>
      </c>
      <c r="K910" t="s">
        <v>184</v>
      </c>
      <c r="L910" t="s">
        <v>79</v>
      </c>
      <c r="M910" t="s">
        <v>108</v>
      </c>
      <c r="N910" t="s">
        <v>73</v>
      </c>
      <c r="O910" s="4">
        <v>44000</v>
      </c>
      <c r="P910" s="4">
        <v>0</v>
      </c>
      <c r="Q910" s="3">
        <v>42050</v>
      </c>
      <c r="R910" t="s">
        <v>65</v>
      </c>
      <c r="S910" t="s">
        <v>66</v>
      </c>
      <c r="T910" t="s">
        <v>89</v>
      </c>
      <c r="U910" t="s">
        <v>84</v>
      </c>
      <c r="V910" t="s">
        <v>46</v>
      </c>
      <c r="W910" t="s">
        <v>75</v>
      </c>
      <c r="X910">
        <v>14</v>
      </c>
      <c r="Y910">
        <v>3</v>
      </c>
      <c r="Z910" t="s">
        <v>68</v>
      </c>
      <c r="AA910">
        <v>1</v>
      </c>
      <c r="AB910">
        <v>2</v>
      </c>
      <c r="AC910" t="s">
        <v>48</v>
      </c>
      <c r="AD910" s="5">
        <v>59100</v>
      </c>
      <c r="AE910" s="4">
        <v>5910</v>
      </c>
      <c r="AF910" s="5">
        <v>5910</v>
      </c>
      <c r="AG910" s="4">
        <v>47280</v>
      </c>
      <c r="AH910" t="s">
        <v>87</v>
      </c>
      <c r="AI910" s="6" t="s">
        <v>117</v>
      </c>
      <c r="AJ910">
        <v>1998</v>
      </c>
      <c r="AK910" t="s">
        <v>48</v>
      </c>
      <c r="AL910" t="str">
        <f t="shared" si="42"/>
        <v>Low</v>
      </c>
      <c r="AM910" t="str">
        <f t="shared" si="43"/>
        <v>Afternoon</v>
      </c>
      <c r="AN910">
        <f t="shared" si="44"/>
        <v>2012</v>
      </c>
    </row>
    <row r="911" spans="1:40" x14ac:dyDescent="0.25">
      <c r="A911">
        <v>283</v>
      </c>
      <c r="B911">
        <v>41</v>
      </c>
      <c r="C911">
        <v>566720</v>
      </c>
      <c r="D911" s="3">
        <v>41207</v>
      </c>
      <c r="E911" t="s">
        <v>37</v>
      </c>
      <c r="F911" t="s">
        <v>61</v>
      </c>
      <c r="G911">
        <v>500</v>
      </c>
      <c r="H911">
        <v>1195.01</v>
      </c>
      <c r="I911" s="4">
        <v>0</v>
      </c>
      <c r="J911">
        <v>476227</v>
      </c>
      <c r="K911" t="s">
        <v>184</v>
      </c>
      <c r="L911" t="s">
        <v>79</v>
      </c>
      <c r="M911" t="s">
        <v>63</v>
      </c>
      <c r="N911" t="s">
        <v>64</v>
      </c>
      <c r="O911" s="4">
        <v>60700</v>
      </c>
      <c r="P911" s="4">
        <v>-54300</v>
      </c>
      <c r="Q911" s="3">
        <v>42012</v>
      </c>
      <c r="R911" t="s">
        <v>65</v>
      </c>
      <c r="S911" t="s">
        <v>43</v>
      </c>
      <c r="T911" t="s">
        <v>44</v>
      </c>
      <c r="U911" t="s">
        <v>98</v>
      </c>
      <c r="V911" t="s">
        <v>93</v>
      </c>
      <c r="W911" t="s">
        <v>103</v>
      </c>
      <c r="X911">
        <v>13</v>
      </c>
      <c r="Y911">
        <v>3</v>
      </c>
      <c r="Z911" t="s">
        <v>68</v>
      </c>
      <c r="AA911">
        <v>0</v>
      </c>
      <c r="AB911">
        <v>2</v>
      </c>
      <c r="AC911" t="s">
        <v>55</v>
      </c>
      <c r="AD911" s="5">
        <v>42700</v>
      </c>
      <c r="AE911" s="4">
        <v>0</v>
      </c>
      <c r="AF911" s="5">
        <v>6100</v>
      </c>
      <c r="AG911" s="4">
        <v>36600</v>
      </c>
      <c r="AH911" t="s">
        <v>59</v>
      </c>
      <c r="AI911" s="6" t="s">
        <v>152</v>
      </c>
      <c r="AJ911">
        <v>2011</v>
      </c>
      <c r="AK911" t="s">
        <v>48</v>
      </c>
      <c r="AL911" t="str">
        <f t="shared" si="42"/>
        <v>Low</v>
      </c>
      <c r="AM911" t="str">
        <f t="shared" si="43"/>
        <v>Afternoon</v>
      </c>
      <c r="AN911">
        <f t="shared" si="44"/>
        <v>2012</v>
      </c>
    </row>
    <row r="912" spans="1:40" x14ac:dyDescent="0.25">
      <c r="A912">
        <v>121</v>
      </c>
      <c r="B912">
        <v>34</v>
      </c>
      <c r="C912">
        <v>626808</v>
      </c>
      <c r="D912" s="3">
        <v>41208</v>
      </c>
      <c r="E912" t="s">
        <v>37</v>
      </c>
      <c r="F912" t="s">
        <v>61</v>
      </c>
      <c r="G912">
        <v>1000</v>
      </c>
      <c r="H912">
        <v>936.61</v>
      </c>
      <c r="I912" s="4">
        <v>0</v>
      </c>
      <c r="J912">
        <v>464652</v>
      </c>
      <c r="K912" t="s">
        <v>184</v>
      </c>
      <c r="L912" t="s">
        <v>39</v>
      </c>
      <c r="M912" t="s">
        <v>72</v>
      </c>
      <c r="N912" t="s">
        <v>97</v>
      </c>
      <c r="O912" s="4">
        <v>52800</v>
      </c>
      <c r="P912" s="4">
        <v>-32800</v>
      </c>
      <c r="Q912" s="3">
        <v>42012</v>
      </c>
      <c r="R912" t="s">
        <v>110</v>
      </c>
      <c r="S912" t="s">
        <v>55</v>
      </c>
      <c r="T912" t="s">
        <v>56</v>
      </c>
      <c r="U912" t="s">
        <v>80</v>
      </c>
      <c r="V912" t="s">
        <v>46</v>
      </c>
      <c r="W912" t="s">
        <v>86</v>
      </c>
      <c r="X912">
        <v>5</v>
      </c>
      <c r="Y912">
        <v>1</v>
      </c>
      <c r="Z912" t="s">
        <v>68</v>
      </c>
      <c r="AA912">
        <v>1</v>
      </c>
      <c r="AB912">
        <v>1</v>
      </c>
      <c r="AC912" t="s">
        <v>68</v>
      </c>
      <c r="AD912" s="5">
        <v>7280</v>
      </c>
      <c r="AE912" s="4">
        <v>1120</v>
      </c>
      <c r="AF912" s="5">
        <v>1120</v>
      </c>
      <c r="AG912" s="4">
        <v>5040</v>
      </c>
      <c r="AH912" t="s">
        <v>94</v>
      </c>
      <c r="AI912" s="6" t="s">
        <v>111</v>
      </c>
      <c r="AJ912">
        <v>2010</v>
      </c>
      <c r="AK912" t="s">
        <v>68</v>
      </c>
      <c r="AL912" t="str">
        <f t="shared" si="42"/>
        <v>Medium</v>
      </c>
      <c r="AM912" t="str">
        <f t="shared" si="43"/>
        <v>Night</v>
      </c>
      <c r="AN912">
        <f t="shared" si="44"/>
        <v>2012</v>
      </c>
    </row>
    <row r="913" spans="1:40" x14ac:dyDescent="0.25">
      <c r="A913">
        <v>210</v>
      </c>
      <c r="B913">
        <v>41</v>
      </c>
      <c r="C913">
        <v>395269</v>
      </c>
      <c r="D913" s="3">
        <v>41215</v>
      </c>
      <c r="E913" t="s">
        <v>71</v>
      </c>
      <c r="F913" t="s">
        <v>78</v>
      </c>
      <c r="G913">
        <v>500</v>
      </c>
      <c r="H913">
        <v>1222.75</v>
      </c>
      <c r="I913" s="4">
        <v>0</v>
      </c>
      <c r="J913">
        <v>432781</v>
      </c>
      <c r="K913" t="s">
        <v>185</v>
      </c>
      <c r="L913" t="s">
        <v>106</v>
      </c>
      <c r="M913" t="s">
        <v>102</v>
      </c>
      <c r="N913" t="s">
        <v>53</v>
      </c>
      <c r="O913" s="4">
        <v>0</v>
      </c>
      <c r="P913" s="4">
        <v>-41000</v>
      </c>
      <c r="Q913" s="3">
        <v>42034</v>
      </c>
      <c r="R913" t="s">
        <v>65</v>
      </c>
      <c r="S913" t="s">
        <v>66</v>
      </c>
      <c r="T913" t="s">
        <v>89</v>
      </c>
      <c r="U913" t="s">
        <v>98</v>
      </c>
      <c r="V913" t="s">
        <v>93</v>
      </c>
      <c r="W913" t="s">
        <v>47</v>
      </c>
      <c r="X913">
        <v>12</v>
      </c>
      <c r="Y913">
        <v>3</v>
      </c>
      <c r="Z913" t="s">
        <v>55</v>
      </c>
      <c r="AA913">
        <v>2</v>
      </c>
      <c r="AB913">
        <v>0</v>
      </c>
      <c r="AC913" t="s">
        <v>68</v>
      </c>
      <c r="AD913" s="5">
        <v>81070</v>
      </c>
      <c r="AE913" s="4">
        <v>14740</v>
      </c>
      <c r="AF913" s="5">
        <v>14740</v>
      </c>
      <c r="AG913" s="4">
        <v>51590</v>
      </c>
      <c r="AH913" t="s">
        <v>132</v>
      </c>
      <c r="AI913" s="6" t="s">
        <v>139</v>
      </c>
      <c r="AJ913">
        <v>2001</v>
      </c>
      <c r="AK913" t="s">
        <v>68</v>
      </c>
      <c r="AL913" t="str">
        <f t="shared" si="42"/>
        <v>Low</v>
      </c>
      <c r="AM913" t="str">
        <f t="shared" si="43"/>
        <v>Afternoon</v>
      </c>
      <c r="AN913">
        <f t="shared" si="44"/>
        <v>2012</v>
      </c>
    </row>
    <row r="914" spans="1:40" x14ac:dyDescent="0.25">
      <c r="A914">
        <v>440</v>
      </c>
      <c r="B914">
        <v>55</v>
      </c>
      <c r="C914">
        <v>379882</v>
      </c>
      <c r="D914" s="3">
        <v>41220</v>
      </c>
      <c r="E914" t="s">
        <v>71</v>
      </c>
      <c r="F914" t="s">
        <v>38</v>
      </c>
      <c r="G914">
        <v>500</v>
      </c>
      <c r="H914">
        <v>1275.6199999999999</v>
      </c>
      <c r="I914" s="4">
        <v>0</v>
      </c>
      <c r="J914">
        <v>602258</v>
      </c>
      <c r="K914" t="s">
        <v>184</v>
      </c>
      <c r="L914" t="s">
        <v>79</v>
      </c>
      <c r="M914" t="s">
        <v>96</v>
      </c>
      <c r="N914" t="s">
        <v>53</v>
      </c>
      <c r="O914" s="4">
        <v>0</v>
      </c>
      <c r="P914" s="4">
        <v>-56200</v>
      </c>
      <c r="Q914" s="3">
        <v>42027</v>
      </c>
      <c r="R914" t="s">
        <v>65</v>
      </c>
      <c r="S914" t="s">
        <v>43</v>
      </c>
      <c r="T914" t="s">
        <v>56</v>
      </c>
      <c r="U914" t="s">
        <v>45</v>
      </c>
      <c r="V914" t="s">
        <v>67</v>
      </c>
      <c r="W914" t="s">
        <v>58</v>
      </c>
      <c r="X914">
        <v>18</v>
      </c>
      <c r="Y914">
        <v>3</v>
      </c>
      <c r="Z914" t="s">
        <v>48</v>
      </c>
      <c r="AA914">
        <v>2</v>
      </c>
      <c r="AB914">
        <v>1</v>
      </c>
      <c r="AC914" t="s">
        <v>68</v>
      </c>
      <c r="AD914" s="5">
        <v>61400</v>
      </c>
      <c r="AE914" s="4">
        <v>6140</v>
      </c>
      <c r="AF914" s="5">
        <v>6140</v>
      </c>
      <c r="AG914" s="4">
        <v>49120</v>
      </c>
      <c r="AH914" t="s">
        <v>87</v>
      </c>
      <c r="AI914" s="6" t="s">
        <v>153</v>
      </c>
      <c r="AJ914">
        <v>1995</v>
      </c>
      <c r="AK914" t="s">
        <v>68</v>
      </c>
      <c r="AL914" t="str">
        <f t="shared" si="42"/>
        <v>Low</v>
      </c>
      <c r="AM914" t="str">
        <f t="shared" si="43"/>
        <v>Evening</v>
      </c>
      <c r="AN914">
        <f t="shared" si="44"/>
        <v>2012</v>
      </c>
    </row>
    <row r="915" spans="1:40" x14ac:dyDescent="0.25">
      <c r="A915">
        <v>119</v>
      </c>
      <c r="B915">
        <v>28</v>
      </c>
      <c r="C915">
        <v>288580</v>
      </c>
      <c r="D915" s="3">
        <v>41235</v>
      </c>
      <c r="E915" t="s">
        <v>37</v>
      </c>
      <c r="F915" t="s">
        <v>38</v>
      </c>
      <c r="G915">
        <v>2000</v>
      </c>
      <c r="H915">
        <v>1079.92</v>
      </c>
      <c r="I915" s="4">
        <v>0</v>
      </c>
      <c r="J915">
        <v>430886</v>
      </c>
      <c r="K915" t="s">
        <v>185</v>
      </c>
      <c r="L915" t="s">
        <v>106</v>
      </c>
      <c r="M915" t="s">
        <v>52</v>
      </c>
      <c r="N915" t="s">
        <v>41</v>
      </c>
      <c r="O915" s="4">
        <v>88800</v>
      </c>
      <c r="P915" s="4">
        <v>0</v>
      </c>
      <c r="Q915" s="3">
        <v>42061</v>
      </c>
      <c r="R915" t="s">
        <v>42</v>
      </c>
      <c r="S915" t="s">
        <v>66</v>
      </c>
      <c r="T915" t="s">
        <v>89</v>
      </c>
      <c r="U915" t="s">
        <v>109</v>
      </c>
      <c r="V915" t="s">
        <v>129</v>
      </c>
      <c r="W915" t="s">
        <v>58</v>
      </c>
      <c r="X915">
        <v>1</v>
      </c>
      <c r="Y915">
        <v>1</v>
      </c>
      <c r="Z915" t="s">
        <v>55</v>
      </c>
      <c r="AA915">
        <v>0</v>
      </c>
      <c r="AB915">
        <v>1</v>
      </c>
      <c r="AC915" t="s">
        <v>48</v>
      </c>
      <c r="AD915" s="5">
        <v>53600</v>
      </c>
      <c r="AE915" s="4">
        <v>6700</v>
      </c>
      <c r="AF915" s="5">
        <v>6700</v>
      </c>
      <c r="AG915" s="4">
        <v>40200</v>
      </c>
      <c r="AH915" t="s">
        <v>143</v>
      </c>
      <c r="AI915" s="6" t="s">
        <v>151</v>
      </c>
      <c r="AJ915">
        <v>2007</v>
      </c>
      <c r="AK915" t="s">
        <v>48</v>
      </c>
      <c r="AL915" t="str">
        <f t="shared" si="42"/>
        <v>High</v>
      </c>
      <c r="AM915" t="str">
        <f t="shared" si="43"/>
        <v>Night</v>
      </c>
      <c r="AN915">
        <f t="shared" si="44"/>
        <v>2012</v>
      </c>
    </row>
    <row r="916" spans="1:40" x14ac:dyDescent="0.25">
      <c r="A916">
        <v>125</v>
      </c>
      <c r="B916">
        <v>31</v>
      </c>
      <c r="C916">
        <v>205134</v>
      </c>
      <c r="D916" s="3">
        <v>41245</v>
      </c>
      <c r="E916" t="s">
        <v>51</v>
      </c>
      <c r="F916" t="s">
        <v>78</v>
      </c>
      <c r="G916">
        <v>500</v>
      </c>
      <c r="H916">
        <v>1220.8599999999999</v>
      </c>
      <c r="I916" s="4">
        <v>0</v>
      </c>
      <c r="J916">
        <v>436784</v>
      </c>
      <c r="K916" t="s">
        <v>185</v>
      </c>
      <c r="L916" t="s">
        <v>123</v>
      </c>
      <c r="M916" t="s">
        <v>92</v>
      </c>
      <c r="N916" t="s">
        <v>41</v>
      </c>
      <c r="O916" s="4">
        <v>55400</v>
      </c>
      <c r="P916" s="4">
        <v>-40400</v>
      </c>
      <c r="Q916" s="3">
        <v>42028</v>
      </c>
      <c r="R916" t="s">
        <v>110</v>
      </c>
      <c r="S916" t="s">
        <v>55</v>
      </c>
      <c r="T916" t="s">
        <v>142</v>
      </c>
      <c r="U916" t="s">
        <v>80</v>
      </c>
      <c r="V916" t="s">
        <v>67</v>
      </c>
      <c r="W916" t="s">
        <v>75</v>
      </c>
      <c r="X916">
        <v>4</v>
      </c>
      <c r="Y916">
        <v>1</v>
      </c>
      <c r="Z916" t="s">
        <v>48</v>
      </c>
      <c r="AA916">
        <v>1</v>
      </c>
      <c r="AB916">
        <v>2</v>
      </c>
      <c r="AC916" t="s">
        <v>55</v>
      </c>
      <c r="AD916" s="5">
        <v>4320</v>
      </c>
      <c r="AE916" s="4">
        <v>0</v>
      </c>
      <c r="AF916" s="5">
        <v>960</v>
      </c>
      <c r="AG916" s="4">
        <v>3360</v>
      </c>
      <c r="AH916" t="s">
        <v>49</v>
      </c>
      <c r="AI916" s="6">
        <v>93</v>
      </c>
      <c r="AJ916">
        <v>2003</v>
      </c>
      <c r="AK916" t="s">
        <v>68</v>
      </c>
      <c r="AL916" t="str">
        <f t="shared" si="42"/>
        <v>Low</v>
      </c>
      <c r="AM916" t="str">
        <f t="shared" si="43"/>
        <v>Night</v>
      </c>
      <c r="AN916">
        <f t="shared" si="44"/>
        <v>2012</v>
      </c>
    </row>
    <row r="917" spans="1:40" x14ac:dyDescent="0.25">
      <c r="A917">
        <v>123</v>
      </c>
      <c r="B917">
        <v>28</v>
      </c>
      <c r="C917">
        <v>137675</v>
      </c>
      <c r="D917" s="3">
        <v>41246</v>
      </c>
      <c r="E917" t="s">
        <v>71</v>
      </c>
      <c r="F917" t="s">
        <v>61</v>
      </c>
      <c r="G917">
        <v>2000</v>
      </c>
      <c r="H917">
        <v>1836.02</v>
      </c>
      <c r="I917" s="4">
        <v>0</v>
      </c>
      <c r="J917">
        <v>470559</v>
      </c>
      <c r="K917" t="s">
        <v>185</v>
      </c>
      <c r="L917" t="s">
        <v>101</v>
      </c>
      <c r="M917" t="s">
        <v>115</v>
      </c>
      <c r="N917" t="s">
        <v>64</v>
      </c>
      <c r="O917" s="4">
        <v>38000</v>
      </c>
      <c r="P917" s="4">
        <v>-41200</v>
      </c>
      <c r="Q917" s="3">
        <v>42005</v>
      </c>
      <c r="R917" t="s">
        <v>42</v>
      </c>
      <c r="S917" t="s">
        <v>43</v>
      </c>
      <c r="T917" t="s">
        <v>44</v>
      </c>
      <c r="U917" t="s">
        <v>109</v>
      </c>
      <c r="V917" t="s">
        <v>99</v>
      </c>
      <c r="W917" t="s">
        <v>58</v>
      </c>
      <c r="X917">
        <v>5</v>
      </c>
      <c r="Y917">
        <v>1</v>
      </c>
      <c r="Z917" t="s">
        <v>55</v>
      </c>
      <c r="AA917">
        <v>2</v>
      </c>
      <c r="AB917">
        <v>1</v>
      </c>
      <c r="AC917" t="s">
        <v>48</v>
      </c>
      <c r="AD917" s="5">
        <v>79800</v>
      </c>
      <c r="AE917" s="4">
        <v>13300</v>
      </c>
      <c r="AF917" s="5">
        <v>6650</v>
      </c>
      <c r="AG917" s="4">
        <v>59850</v>
      </c>
      <c r="AH917" t="s">
        <v>143</v>
      </c>
      <c r="AI917" s="6" t="s">
        <v>144</v>
      </c>
      <c r="AJ917">
        <v>2011</v>
      </c>
      <c r="AK917" t="s">
        <v>48</v>
      </c>
      <c r="AL917" t="str">
        <f t="shared" si="42"/>
        <v>High</v>
      </c>
      <c r="AM917" t="str">
        <f t="shared" si="43"/>
        <v>Night</v>
      </c>
      <c r="AN917">
        <f t="shared" si="44"/>
        <v>2012</v>
      </c>
    </row>
    <row r="918" spans="1:40" x14ac:dyDescent="0.25">
      <c r="A918">
        <v>370</v>
      </c>
      <c r="B918">
        <v>55</v>
      </c>
      <c r="C918">
        <v>528259</v>
      </c>
      <c r="D918" s="3">
        <v>41265</v>
      </c>
      <c r="E918" t="s">
        <v>51</v>
      </c>
      <c r="F918" t="s">
        <v>78</v>
      </c>
      <c r="G918">
        <v>2000</v>
      </c>
      <c r="H918">
        <v>1389.13</v>
      </c>
      <c r="I918" s="4">
        <v>7000000</v>
      </c>
      <c r="J918">
        <v>456203</v>
      </c>
      <c r="K918" t="s">
        <v>185</v>
      </c>
      <c r="L918" t="s">
        <v>123</v>
      </c>
      <c r="M918" t="s">
        <v>92</v>
      </c>
      <c r="N918" t="s">
        <v>97</v>
      </c>
      <c r="O918" s="4">
        <v>0</v>
      </c>
      <c r="P918" s="4">
        <v>-53200</v>
      </c>
      <c r="Q918" s="3">
        <v>42052</v>
      </c>
      <c r="R918" t="s">
        <v>54</v>
      </c>
      <c r="S918" t="s">
        <v>55</v>
      </c>
      <c r="T918" t="s">
        <v>56</v>
      </c>
      <c r="U918" t="s">
        <v>80</v>
      </c>
      <c r="V918" t="s">
        <v>99</v>
      </c>
      <c r="W918" t="s">
        <v>120</v>
      </c>
      <c r="X918">
        <v>6</v>
      </c>
      <c r="Y918">
        <v>1</v>
      </c>
      <c r="Z918" t="s">
        <v>55</v>
      </c>
      <c r="AA918">
        <v>0</v>
      </c>
      <c r="AB918">
        <v>2</v>
      </c>
      <c r="AC918" t="s">
        <v>55</v>
      </c>
      <c r="AD918" s="5">
        <v>9000</v>
      </c>
      <c r="AE918" s="4">
        <v>900</v>
      </c>
      <c r="AF918" s="5">
        <v>1800</v>
      </c>
      <c r="AG918" s="4">
        <v>6300</v>
      </c>
      <c r="AH918" t="s">
        <v>59</v>
      </c>
      <c r="AI918" s="6" t="s">
        <v>152</v>
      </c>
      <c r="AJ918">
        <v>2015</v>
      </c>
      <c r="AK918" t="s">
        <v>68</v>
      </c>
      <c r="AL918" t="str">
        <f t="shared" si="42"/>
        <v>High</v>
      </c>
      <c r="AM918" t="str">
        <f t="shared" si="43"/>
        <v>Morning</v>
      </c>
      <c r="AN918">
        <f t="shared" si="44"/>
        <v>2012</v>
      </c>
    </row>
    <row r="919" spans="1:40" x14ac:dyDescent="0.25">
      <c r="A919">
        <v>222</v>
      </c>
      <c r="B919">
        <v>40</v>
      </c>
      <c r="C919">
        <v>373731</v>
      </c>
      <c r="D919" s="3">
        <v>41267</v>
      </c>
      <c r="E919" t="s">
        <v>71</v>
      </c>
      <c r="F919" t="s">
        <v>61</v>
      </c>
      <c r="G919">
        <v>1000</v>
      </c>
      <c r="H919">
        <v>1226.78</v>
      </c>
      <c r="I919" s="4">
        <v>0</v>
      </c>
      <c r="J919">
        <v>468433</v>
      </c>
      <c r="K919" t="s">
        <v>185</v>
      </c>
      <c r="L919" t="s">
        <v>123</v>
      </c>
      <c r="M919" t="s">
        <v>72</v>
      </c>
      <c r="N919" t="s">
        <v>73</v>
      </c>
      <c r="O919" s="4">
        <v>49600</v>
      </c>
      <c r="P919" s="4">
        <v>-49200</v>
      </c>
      <c r="Q919" s="3">
        <v>42026</v>
      </c>
      <c r="R919" t="s">
        <v>65</v>
      </c>
      <c r="S919" t="s">
        <v>66</v>
      </c>
      <c r="T919" t="s">
        <v>56</v>
      </c>
      <c r="U919" t="s">
        <v>98</v>
      </c>
      <c r="V919" t="s">
        <v>67</v>
      </c>
      <c r="W919" t="s">
        <v>86</v>
      </c>
      <c r="X919">
        <v>17</v>
      </c>
      <c r="Y919">
        <v>2</v>
      </c>
      <c r="Z919" t="s">
        <v>48</v>
      </c>
      <c r="AA919">
        <v>2</v>
      </c>
      <c r="AB919">
        <v>0</v>
      </c>
      <c r="AC919" t="s">
        <v>55</v>
      </c>
      <c r="AD919" s="5">
        <v>81500</v>
      </c>
      <c r="AE919" s="4">
        <v>16300</v>
      </c>
      <c r="AF919" s="5">
        <v>8150</v>
      </c>
      <c r="AG919" s="4">
        <v>57050</v>
      </c>
      <c r="AH919" t="s">
        <v>132</v>
      </c>
      <c r="AI919" s="6" t="s">
        <v>133</v>
      </c>
      <c r="AJ919">
        <v>2013</v>
      </c>
      <c r="AK919" t="s">
        <v>68</v>
      </c>
      <c r="AL919" t="str">
        <f t="shared" si="42"/>
        <v>Medium</v>
      </c>
      <c r="AM919" t="str">
        <f t="shared" si="43"/>
        <v>Afternoon</v>
      </c>
      <c r="AN919">
        <f t="shared" si="44"/>
        <v>2012</v>
      </c>
    </row>
    <row r="920" spans="1:40" x14ac:dyDescent="0.25">
      <c r="A920">
        <v>165</v>
      </c>
      <c r="B920">
        <v>35</v>
      </c>
      <c r="C920">
        <v>976908</v>
      </c>
      <c r="D920" s="3">
        <v>41274</v>
      </c>
      <c r="E920" t="s">
        <v>71</v>
      </c>
      <c r="F920" t="s">
        <v>38</v>
      </c>
      <c r="G920">
        <v>500</v>
      </c>
      <c r="H920">
        <v>900.02</v>
      </c>
      <c r="I920" s="4">
        <v>6000000</v>
      </c>
      <c r="J920">
        <v>448466</v>
      </c>
      <c r="K920" t="s">
        <v>185</v>
      </c>
      <c r="L920" t="s">
        <v>112</v>
      </c>
      <c r="M920" t="s">
        <v>40</v>
      </c>
      <c r="N920" t="s">
        <v>64</v>
      </c>
      <c r="O920" s="4">
        <v>0</v>
      </c>
      <c r="P920" s="4">
        <v>-49900</v>
      </c>
      <c r="Q920" s="3">
        <v>42059</v>
      </c>
      <c r="R920" t="s">
        <v>42</v>
      </c>
      <c r="S920" t="s">
        <v>74</v>
      </c>
      <c r="T920" t="s">
        <v>89</v>
      </c>
      <c r="U920" t="s">
        <v>98</v>
      </c>
      <c r="V920" t="s">
        <v>46</v>
      </c>
      <c r="W920" t="s">
        <v>86</v>
      </c>
      <c r="X920">
        <v>8</v>
      </c>
      <c r="Y920">
        <v>1</v>
      </c>
      <c r="Z920" t="s">
        <v>68</v>
      </c>
      <c r="AA920">
        <v>1</v>
      </c>
      <c r="AB920">
        <v>3</v>
      </c>
      <c r="AC920" t="s">
        <v>48</v>
      </c>
      <c r="AD920" s="5">
        <v>69700</v>
      </c>
      <c r="AE920" s="4">
        <v>6970</v>
      </c>
      <c r="AF920" s="5">
        <v>6970</v>
      </c>
      <c r="AG920" s="4">
        <v>55760</v>
      </c>
      <c r="AH920" t="s">
        <v>132</v>
      </c>
      <c r="AI920" s="6" t="s">
        <v>133</v>
      </c>
      <c r="AJ920">
        <v>2008</v>
      </c>
      <c r="AK920" t="s">
        <v>68</v>
      </c>
      <c r="AL920" t="str">
        <f t="shared" si="42"/>
        <v>Low</v>
      </c>
      <c r="AM920" t="str">
        <f t="shared" si="43"/>
        <v>Morning</v>
      </c>
      <c r="AN920">
        <f t="shared" si="44"/>
        <v>2012</v>
      </c>
    </row>
    <row r="921" spans="1:40" x14ac:dyDescent="0.25">
      <c r="A921">
        <v>334</v>
      </c>
      <c r="B921">
        <v>46</v>
      </c>
      <c r="C921">
        <v>555374</v>
      </c>
      <c r="D921" s="3">
        <v>41279</v>
      </c>
      <c r="E921" t="s">
        <v>71</v>
      </c>
      <c r="F921" t="s">
        <v>61</v>
      </c>
      <c r="G921">
        <v>1000</v>
      </c>
      <c r="H921">
        <v>876.88</v>
      </c>
      <c r="I921" s="4">
        <v>6000000</v>
      </c>
      <c r="J921">
        <v>454434</v>
      </c>
      <c r="K921" t="s">
        <v>185</v>
      </c>
      <c r="L921" t="s">
        <v>39</v>
      </c>
      <c r="M921" t="s">
        <v>63</v>
      </c>
      <c r="N921" t="s">
        <v>53</v>
      </c>
      <c r="O921" s="4">
        <v>0</v>
      </c>
      <c r="P921" s="4">
        <v>0</v>
      </c>
      <c r="Q921" s="3">
        <v>42007</v>
      </c>
      <c r="R921" t="s">
        <v>42</v>
      </c>
      <c r="S921" t="s">
        <v>66</v>
      </c>
      <c r="T921" t="s">
        <v>56</v>
      </c>
      <c r="U921" t="s">
        <v>45</v>
      </c>
      <c r="V921" t="s">
        <v>93</v>
      </c>
      <c r="W921" t="s">
        <v>100</v>
      </c>
      <c r="X921">
        <v>2</v>
      </c>
      <c r="Y921">
        <v>1</v>
      </c>
      <c r="Z921" t="s">
        <v>68</v>
      </c>
      <c r="AA921">
        <v>2</v>
      </c>
      <c r="AB921">
        <v>1</v>
      </c>
      <c r="AC921" t="s">
        <v>68</v>
      </c>
      <c r="AD921" s="5">
        <v>57330</v>
      </c>
      <c r="AE921" s="4">
        <v>12740</v>
      </c>
      <c r="AF921" s="5">
        <v>6370</v>
      </c>
      <c r="AG921" s="4">
        <v>38220</v>
      </c>
      <c r="AH921" t="s">
        <v>136</v>
      </c>
      <c r="AI921" s="6" t="s">
        <v>155</v>
      </c>
      <c r="AJ921">
        <v>1998</v>
      </c>
      <c r="AK921" t="s">
        <v>68</v>
      </c>
      <c r="AL921" t="str">
        <f t="shared" si="42"/>
        <v>Medium</v>
      </c>
      <c r="AM921" t="str">
        <f t="shared" si="43"/>
        <v>Night</v>
      </c>
      <c r="AN921">
        <f t="shared" si="44"/>
        <v>2013</v>
      </c>
    </row>
    <row r="922" spans="1:40" x14ac:dyDescent="0.25">
      <c r="A922">
        <v>255</v>
      </c>
      <c r="B922">
        <v>41</v>
      </c>
      <c r="C922">
        <v>368050</v>
      </c>
      <c r="D922" s="3">
        <v>41282</v>
      </c>
      <c r="E922" t="s">
        <v>71</v>
      </c>
      <c r="F922" t="s">
        <v>78</v>
      </c>
      <c r="G922">
        <v>2000</v>
      </c>
      <c r="H922">
        <v>1167.3</v>
      </c>
      <c r="I922" s="4">
        <v>4000000</v>
      </c>
      <c r="J922">
        <v>618123</v>
      </c>
      <c r="K922" t="s">
        <v>185</v>
      </c>
      <c r="L922" t="s">
        <v>106</v>
      </c>
      <c r="M922" t="s">
        <v>96</v>
      </c>
      <c r="N922" t="s">
        <v>53</v>
      </c>
      <c r="O922" s="4">
        <v>0</v>
      </c>
      <c r="P922" s="4">
        <v>0</v>
      </c>
      <c r="Q922" s="3">
        <v>42057</v>
      </c>
      <c r="R922" t="s">
        <v>42</v>
      </c>
      <c r="S922" t="s">
        <v>43</v>
      </c>
      <c r="T922" t="s">
        <v>56</v>
      </c>
      <c r="U922" t="s">
        <v>84</v>
      </c>
      <c r="V922" t="s">
        <v>46</v>
      </c>
      <c r="W922" t="s">
        <v>100</v>
      </c>
      <c r="X922">
        <v>22</v>
      </c>
      <c r="Y922">
        <v>1</v>
      </c>
      <c r="Z922" t="s">
        <v>68</v>
      </c>
      <c r="AA922">
        <v>2</v>
      </c>
      <c r="AB922">
        <v>0</v>
      </c>
      <c r="AC922" t="s">
        <v>55</v>
      </c>
      <c r="AD922" s="5">
        <v>69300</v>
      </c>
      <c r="AE922" s="4">
        <v>13860</v>
      </c>
      <c r="AF922" s="5">
        <v>13860</v>
      </c>
      <c r="AG922" s="4">
        <v>41580</v>
      </c>
      <c r="AH922" t="s">
        <v>143</v>
      </c>
      <c r="AI922" s="6" t="s">
        <v>144</v>
      </c>
      <c r="AJ922">
        <v>2000</v>
      </c>
      <c r="AK922" t="s">
        <v>68</v>
      </c>
      <c r="AL922" t="str">
        <f t="shared" si="42"/>
        <v>High</v>
      </c>
      <c r="AM922" t="str">
        <f t="shared" si="43"/>
        <v>Evening</v>
      </c>
      <c r="AN922">
        <f t="shared" si="44"/>
        <v>2013</v>
      </c>
    </row>
    <row r="923" spans="1:40" x14ac:dyDescent="0.25">
      <c r="A923">
        <v>246</v>
      </c>
      <c r="B923">
        <v>43</v>
      </c>
      <c r="C923">
        <v>805806</v>
      </c>
      <c r="D923" s="3">
        <v>41290</v>
      </c>
      <c r="E923" t="s">
        <v>51</v>
      </c>
      <c r="F923" t="s">
        <v>38</v>
      </c>
      <c r="G923">
        <v>1000</v>
      </c>
      <c r="H923">
        <v>1267.4000000000001</v>
      </c>
      <c r="I923" s="4">
        <v>6000000</v>
      </c>
      <c r="J923">
        <v>454139</v>
      </c>
      <c r="K923" t="s">
        <v>185</v>
      </c>
      <c r="L923" t="s">
        <v>123</v>
      </c>
      <c r="M923" t="s">
        <v>131</v>
      </c>
      <c r="N923" t="s">
        <v>41</v>
      </c>
      <c r="O923" s="4">
        <v>0</v>
      </c>
      <c r="P923" s="4">
        <v>0</v>
      </c>
      <c r="Q923" s="3">
        <v>42044</v>
      </c>
      <c r="R923" t="s">
        <v>42</v>
      </c>
      <c r="S923" t="s">
        <v>43</v>
      </c>
      <c r="T923" t="s">
        <v>56</v>
      </c>
      <c r="U923" t="s">
        <v>84</v>
      </c>
      <c r="V923" t="s">
        <v>67</v>
      </c>
      <c r="W923" t="s">
        <v>100</v>
      </c>
      <c r="X923">
        <v>0</v>
      </c>
      <c r="Y923">
        <v>1</v>
      </c>
      <c r="Z923" t="s">
        <v>68</v>
      </c>
      <c r="AA923">
        <v>2</v>
      </c>
      <c r="AB923">
        <v>1</v>
      </c>
      <c r="AC923" t="s">
        <v>55</v>
      </c>
      <c r="AD923" s="5">
        <v>50700</v>
      </c>
      <c r="AE923" s="4">
        <v>5070</v>
      </c>
      <c r="AF923" s="5">
        <v>5070</v>
      </c>
      <c r="AG923" s="4">
        <v>40560</v>
      </c>
      <c r="AH923" t="s">
        <v>81</v>
      </c>
      <c r="AI923" s="6" t="s">
        <v>82</v>
      </c>
      <c r="AJ923">
        <v>2006</v>
      </c>
      <c r="AK923" t="s">
        <v>68</v>
      </c>
      <c r="AL923" t="str">
        <f t="shared" si="42"/>
        <v>Medium</v>
      </c>
      <c r="AM923" t="str">
        <f t="shared" si="43"/>
        <v>Night</v>
      </c>
      <c r="AN923">
        <f t="shared" si="44"/>
        <v>2013</v>
      </c>
    </row>
    <row r="924" spans="1:40" x14ac:dyDescent="0.25">
      <c r="A924">
        <v>177</v>
      </c>
      <c r="B924">
        <v>34</v>
      </c>
      <c r="C924">
        <v>226330</v>
      </c>
      <c r="D924" s="3">
        <v>41297</v>
      </c>
      <c r="E924" t="s">
        <v>71</v>
      </c>
      <c r="F924" t="s">
        <v>61</v>
      </c>
      <c r="G924">
        <v>2000</v>
      </c>
      <c r="H924">
        <v>1057.77</v>
      </c>
      <c r="I924" s="4">
        <v>0</v>
      </c>
      <c r="J924">
        <v>477382</v>
      </c>
      <c r="K924" t="s">
        <v>184</v>
      </c>
      <c r="L924" t="s">
        <v>123</v>
      </c>
      <c r="M924" t="s">
        <v>83</v>
      </c>
      <c r="N924" t="s">
        <v>73</v>
      </c>
      <c r="O924" s="4">
        <v>0</v>
      </c>
      <c r="P924" s="4">
        <v>-57700</v>
      </c>
      <c r="Q924" s="3">
        <v>42051</v>
      </c>
      <c r="R924" t="s">
        <v>65</v>
      </c>
      <c r="S924" t="s">
        <v>74</v>
      </c>
      <c r="T924" t="s">
        <v>89</v>
      </c>
      <c r="U924" t="s">
        <v>109</v>
      </c>
      <c r="V924" t="s">
        <v>99</v>
      </c>
      <c r="W924" t="s">
        <v>58</v>
      </c>
      <c r="X924">
        <v>22</v>
      </c>
      <c r="Y924">
        <v>3</v>
      </c>
      <c r="Z924" t="s">
        <v>55</v>
      </c>
      <c r="AA924">
        <v>1</v>
      </c>
      <c r="AB924">
        <v>1</v>
      </c>
      <c r="AC924" t="s">
        <v>68</v>
      </c>
      <c r="AD924" s="5">
        <v>18000</v>
      </c>
      <c r="AE924" s="4">
        <v>2250</v>
      </c>
      <c r="AF924" s="5">
        <v>2250</v>
      </c>
      <c r="AG924" s="4">
        <v>13500</v>
      </c>
      <c r="AH924" t="s">
        <v>90</v>
      </c>
      <c r="AI924" s="6" t="s">
        <v>107</v>
      </c>
      <c r="AJ924">
        <v>2009</v>
      </c>
      <c r="AK924" t="s">
        <v>68</v>
      </c>
      <c r="AL924" t="str">
        <f t="shared" si="42"/>
        <v>High</v>
      </c>
      <c r="AM924" t="str">
        <f t="shared" si="43"/>
        <v>Evening</v>
      </c>
      <c r="AN924">
        <f t="shared" si="44"/>
        <v>2013</v>
      </c>
    </row>
    <row r="925" spans="1:40" x14ac:dyDescent="0.25">
      <c r="A925">
        <v>285</v>
      </c>
      <c r="B925">
        <v>48</v>
      </c>
      <c r="C925">
        <v>159536</v>
      </c>
      <c r="D925" s="3">
        <v>41309</v>
      </c>
      <c r="E925" t="s">
        <v>71</v>
      </c>
      <c r="F925" t="s">
        <v>61</v>
      </c>
      <c r="G925">
        <v>2000</v>
      </c>
      <c r="H925">
        <v>1101.8499999999999</v>
      </c>
      <c r="I925" s="4">
        <v>0</v>
      </c>
      <c r="J925">
        <v>457875</v>
      </c>
      <c r="K925" t="s">
        <v>184</v>
      </c>
      <c r="L925" t="s">
        <v>112</v>
      </c>
      <c r="M925" t="s">
        <v>63</v>
      </c>
      <c r="N925" t="s">
        <v>97</v>
      </c>
      <c r="O925" s="4">
        <v>46100</v>
      </c>
      <c r="P925" s="4">
        <v>0</v>
      </c>
      <c r="Q925" s="3">
        <v>42062</v>
      </c>
      <c r="R925" t="s">
        <v>42</v>
      </c>
      <c r="S925" t="s">
        <v>43</v>
      </c>
      <c r="T925" t="s">
        <v>56</v>
      </c>
      <c r="U925" t="s">
        <v>45</v>
      </c>
      <c r="V925" t="s">
        <v>129</v>
      </c>
      <c r="W925" t="s">
        <v>86</v>
      </c>
      <c r="X925">
        <v>9</v>
      </c>
      <c r="Y925">
        <v>1</v>
      </c>
      <c r="Z925" t="s">
        <v>68</v>
      </c>
      <c r="AA925">
        <v>1</v>
      </c>
      <c r="AB925">
        <v>2</v>
      </c>
      <c r="AC925" t="s">
        <v>48</v>
      </c>
      <c r="AD925" s="5">
        <v>33480</v>
      </c>
      <c r="AE925" s="4">
        <v>3720</v>
      </c>
      <c r="AF925" s="5">
        <v>3720</v>
      </c>
      <c r="AG925" s="4">
        <v>26040</v>
      </c>
      <c r="AH925" t="s">
        <v>87</v>
      </c>
      <c r="AI925" s="6" t="s">
        <v>88</v>
      </c>
      <c r="AJ925">
        <v>2012</v>
      </c>
      <c r="AK925" t="s">
        <v>68</v>
      </c>
      <c r="AL925" t="str">
        <f t="shared" si="42"/>
        <v>High</v>
      </c>
      <c r="AM925" t="str">
        <f t="shared" si="43"/>
        <v>Morning</v>
      </c>
      <c r="AN925">
        <f t="shared" si="44"/>
        <v>2013</v>
      </c>
    </row>
    <row r="926" spans="1:40" x14ac:dyDescent="0.25">
      <c r="A926">
        <v>313</v>
      </c>
      <c r="B926">
        <v>47</v>
      </c>
      <c r="C926">
        <v>431478</v>
      </c>
      <c r="D926" s="3">
        <v>41367</v>
      </c>
      <c r="E926" t="s">
        <v>51</v>
      </c>
      <c r="F926" t="s">
        <v>38</v>
      </c>
      <c r="G926">
        <v>1000</v>
      </c>
      <c r="H926">
        <v>1556.17</v>
      </c>
      <c r="I926" s="4">
        <v>0</v>
      </c>
      <c r="J926">
        <v>463835</v>
      </c>
      <c r="K926" t="s">
        <v>185</v>
      </c>
      <c r="L926" t="s">
        <v>112</v>
      </c>
      <c r="M926" t="s">
        <v>85</v>
      </c>
      <c r="N926" t="s">
        <v>97</v>
      </c>
      <c r="O926" s="4">
        <v>63900</v>
      </c>
      <c r="P926" s="4">
        <v>-53300</v>
      </c>
      <c r="Q926" s="3">
        <v>42042</v>
      </c>
      <c r="R926" t="s">
        <v>42</v>
      </c>
      <c r="S926" t="s">
        <v>74</v>
      </c>
      <c r="T926" t="s">
        <v>44</v>
      </c>
      <c r="U926" t="s">
        <v>109</v>
      </c>
      <c r="V926" t="s">
        <v>46</v>
      </c>
      <c r="W926" t="s">
        <v>100</v>
      </c>
      <c r="X926">
        <v>20</v>
      </c>
      <c r="Y926">
        <v>1</v>
      </c>
      <c r="Z926" t="s">
        <v>48</v>
      </c>
      <c r="AA926">
        <v>1</v>
      </c>
      <c r="AB926">
        <v>3</v>
      </c>
      <c r="AC926" t="s">
        <v>68</v>
      </c>
      <c r="AD926" s="5">
        <v>40260</v>
      </c>
      <c r="AE926" s="4">
        <v>3660</v>
      </c>
      <c r="AF926" s="5">
        <v>7320</v>
      </c>
      <c r="AG926" s="4">
        <v>29280</v>
      </c>
      <c r="AH926" t="s">
        <v>81</v>
      </c>
      <c r="AI926" s="6" t="s">
        <v>116</v>
      </c>
      <c r="AJ926">
        <v>1996</v>
      </c>
      <c r="AK926" t="s">
        <v>48</v>
      </c>
      <c r="AL926" t="str">
        <f t="shared" si="42"/>
        <v>Medium</v>
      </c>
      <c r="AM926" t="str">
        <f t="shared" si="43"/>
        <v>Evening</v>
      </c>
      <c r="AN926">
        <f t="shared" si="44"/>
        <v>2013</v>
      </c>
    </row>
    <row r="927" spans="1:40" x14ac:dyDescent="0.25">
      <c r="A927">
        <v>253</v>
      </c>
      <c r="B927">
        <v>41</v>
      </c>
      <c r="C927">
        <v>261315</v>
      </c>
      <c r="D927" s="3">
        <v>41374</v>
      </c>
      <c r="E927" t="s">
        <v>37</v>
      </c>
      <c r="F927" t="s">
        <v>61</v>
      </c>
      <c r="G927">
        <v>2000</v>
      </c>
      <c r="H927">
        <v>1312.75</v>
      </c>
      <c r="I927" s="4">
        <v>0</v>
      </c>
      <c r="J927">
        <v>471453</v>
      </c>
      <c r="K927" t="s">
        <v>184</v>
      </c>
      <c r="L927" t="s">
        <v>62</v>
      </c>
      <c r="M927" t="s">
        <v>63</v>
      </c>
      <c r="N927" t="s">
        <v>53</v>
      </c>
      <c r="O927" s="4">
        <v>81300</v>
      </c>
      <c r="P927" s="4">
        <v>0</v>
      </c>
      <c r="Q927" s="3">
        <v>42005</v>
      </c>
      <c r="R927" t="s">
        <v>65</v>
      </c>
      <c r="S927" t="s">
        <v>66</v>
      </c>
      <c r="T927" t="s">
        <v>44</v>
      </c>
      <c r="U927" t="s">
        <v>98</v>
      </c>
      <c r="V927" t="s">
        <v>46</v>
      </c>
      <c r="W927" t="s">
        <v>86</v>
      </c>
      <c r="X927">
        <v>10</v>
      </c>
      <c r="Y927">
        <v>3</v>
      </c>
      <c r="Z927" t="s">
        <v>68</v>
      </c>
      <c r="AA927">
        <v>2</v>
      </c>
      <c r="AB927">
        <v>2</v>
      </c>
      <c r="AC927" t="s">
        <v>48</v>
      </c>
      <c r="AD927" s="5">
        <v>80740</v>
      </c>
      <c r="AE927" s="4">
        <v>7340</v>
      </c>
      <c r="AF927" s="5">
        <v>14680</v>
      </c>
      <c r="AG927" s="4">
        <v>58720</v>
      </c>
      <c r="AH927" t="s">
        <v>94</v>
      </c>
      <c r="AI927" s="6" t="s">
        <v>95</v>
      </c>
      <c r="AJ927">
        <v>2014</v>
      </c>
      <c r="AK927" t="s">
        <v>48</v>
      </c>
      <c r="AL927" t="str">
        <f t="shared" si="42"/>
        <v>High</v>
      </c>
      <c r="AM927" t="str">
        <f t="shared" si="43"/>
        <v>Morning</v>
      </c>
      <c r="AN927">
        <f t="shared" si="44"/>
        <v>2013</v>
      </c>
    </row>
    <row r="928" spans="1:40" x14ac:dyDescent="0.25">
      <c r="A928">
        <v>146</v>
      </c>
      <c r="B928">
        <v>36</v>
      </c>
      <c r="C928">
        <v>792673</v>
      </c>
      <c r="D928" s="3">
        <v>41376</v>
      </c>
      <c r="E928" t="s">
        <v>37</v>
      </c>
      <c r="F928" t="s">
        <v>78</v>
      </c>
      <c r="G928">
        <v>2000</v>
      </c>
      <c r="H928">
        <v>1233.96</v>
      </c>
      <c r="I928" s="4">
        <v>0</v>
      </c>
      <c r="J928">
        <v>606177</v>
      </c>
      <c r="K928" t="s">
        <v>184</v>
      </c>
      <c r="L928" t="s">
        <v>101</v>
      </c>
      <c r="M928" t="s">
        <v>92</v>
      </c>
      <c r="N928" t="s">
        <v>53</v>
      </c>
      <c r="O928" s="4">
        <v>34500</v>
      </c>
      <c r="P928" s="4">
        <v>-60600</v>
      </c>
      <c r="Q928" s="3">
        <v>42040</v>
      </c>
      <c r="R928" t="s">
        <v>65</v>
      </c>
      <c r="S928" t="s">
        <v>43</v>
      </c>
      <c r="T928" t="s">
        <v>89</v>
      </c>
      <c r="U928" t="s">
        <v>45</v>
      </c>
      <c r="V928" t="s">
        <v>99</v>
      </c>
      <c r="W928" t="s">
        <v>100</v>
      </c>
      <c r="X928">
        <v>16</v>
      </c>
      <c r="Y928">
        <v>3</v>
      </c>
      <c r="Z928" t="s">
        <v>68</v>
      </c>
      <c r="AA928">
        <v>1</v>
      </c>
      <c r="AB928">
        <v>1</v>
      </c>
      <c r="AC928" t="s">
        <v>68</v>
      </c>
      <c r="AD928" s="5">
        <v>55900</v>
      </c>
      <c r="AE928" s="4">
        <v>5590</v>
      </c>
      <c r="AF928" s="5">
        <v>5590</v>
      </c>
      <c r="AG928" s="4">
        <v>44720</v>
      </c>
      <c r="AH928" t="s">
        <v>87</v>
      </c>
      <c r="AI928" s="6" t="s">
        <v>153</v>
      </c>
      <c r="AJ928">
        <v>2015</v>
      </c>
      <c r="AK928" t="s">
        <v>68</v>
      </c>
      <c r="AL928" t="str">
        <f t="shared" si="42"/>
        <v>High</v>
      </c>
      <c r="AM928" t="str">
        <f t="shared" si="43"/>
        <v>Afternoon</v>
      </c>
      <c r="AN928">
        <f t="shared" si="44"/>
        <v>2013</v>
      </c>
    </row>
    <row r="929" spans="1:40" x14ac:dyDescent="0.25">
      <c r="A929">
        <v>369</v>
      </c>
      <c r="B929">
        <v>55</v>
      </c>
      <c r="C929">
        <v>577810</v>
      </c>
      <c r="D929" s="3">
        <v>41379</v>
      </c>
      <c r="E929" t="s">
        <v>37</v>
      </c>
      <c r="F929" t="s">
        <v>38</v>
      </c>
      <c r="G929">
        <v>2000</v>
      </c>
      <c r="H929">
        <v>1589.54</v>
      </c>
      <c r="I929" s="4">
        <v>0</v>
      </c>
      <c r="J929">
        <v>444734</v>
      </c>
      <c r="K929" t="s">
        <v>185</v>
      </c>
      <c r="L929" t="s">
        <v>112</v>
      </c>
      <c r="M929" t="s">
        <v>122</v>
      </c>
      <c r="N929" t="s">
        <v>41</v>
      </c>
      <c r="O929" s="4">
        <v>55400</v>
      </c>
      <c r="P929" s="4">
        <v>0</v>
      </c>
      <c r="Q929" s="3">
        <v>42031</v>
      </c>
      <c r="R929" t="s">
        <v>65</v>
      </c>
      <c r="S929" t="s">
        <v>66</v>
      </c>
      <c r="T929" t="s">
        <v>56</v>
      </c>
      <c r="U929" t="s">
        <v>45</v>
      </c>
      <c r="V929" t="s">
        <v>57</v>
      </c>
      <c r="W929" t="s">
        <v>75</v>
      </c>
      <c r="X929">
        <v>6</v>
      </c>
      <c r="Y929">
        <v>3</v>
      </c>
      <c r="Z929" t="s">
        <v>55</v>
      </c>
      <c r="AA929">
        <v>2</v>
      </c>
      <c r="AB929">
        <v>0</v>
      </c>
      <c r="AC929" t="s">
        <v>48</v>
      </c>
      <c r="AD929" s="5">
        <v>85300</v>
      </c>
      <c r="AE929" s="4">
        <v>17060</v>
      </c>
      <c r="AF929" s="5">
        <v>8530</v>
      </c>
      <c r="AG929" s="4">
        <v>59710</v>
      </c>
      <c r="AH929" t="s">
        <v>94</v>
      </c>
      <c r="AI929" s="6" t="s">
        <v>111</v>
      </c>
      <c r="AJ929">
        <v>2003</v>
      </c>
      <c r="AK929" t="s">
        <v>68</v>
      </c>
      <c r="AL929" t="str">
        <f t="shared" si="42"/>
        <v>High</v>
      </c>
      <c r="AM929" t="str">
        <f t="shared" si="43"/>
        <v>Morning</v>
      </c>
      <c r="AN929">
        <f t="shared" si="44"/>
        <v>2013</v>
      </c>
    </row>
    <row r="930" spans="1:40" x14ac:dyDescent="0.25">
      <c r="A930">
        <v>147</v>
      </c>
      <c r="B930">
        <v>37</v>
      </c>
      <c r="C930">
        <v>672416</v>
      </c>
      <c r="D930" s="3">
        <v>41384</v>
      </c>
      <c r="E930" t="s">
        <v>51</v>
      </c>
      <c r="F930" t="s">
        <v>78</v>
      </c>
      <c r="G930">
        <v>2000</v>
      </c>
      <c r="H930">
        <v>1375.29</v>
      </c>
      <c r="I930" s="4">
        <v>0</v>
      </c>
      <c r="J930">
        <v>609226</v>
      </c>
      <c r="K930" t="s">
        <v>184</v>
      </c>
      <c r="L930" t="s">
        <v>101</v>
      </c>
      <c r="M930" t="s">
        <v>72</v>
      </c>
      <c r="N930" t="s">
        <v>64</v>
      </c>
      <c r="O930" s="4">
        <v>0</v>
      </c>
      <c r="P930" s="4">
        <v>0</v>
      </c>
      <c r="Q930" s="3">
        <v>42035</v>
      </c>
      <c r="R930" t="s">
        <v>65</v>
      </c>
      <c r="S930" t="s">
        <v>43</v>
      </c>
      <c r="T930" t="s">
        <v>44</v>
      </c>
      <c r="U930" t="s">
        <v>109</v>
      </c>
      <c r="V930" t="s">
        <v>46</v>
      </c>
      <c r="W930" t="s">
        <v>47</v>
      </c>
      <c r="X930">
        <v>11</v>
      </c>
      <c r="Y930">
        <v>3</v>
      </c>
      <c r="Z930" t="s">
        <v>55</v>
      </c>
      <c r="AA930">
        <v>0</v>
      </c>
      <c r="AB930">
        <v>1</v>
      </c>
      <c r="AC930" t="s">
        <v>55</v>
      </c>
      <c r="AD930" s="5">
        <v>56160</v>
      </c>
      <c r="AE930" s="4">
        <v>6240</v>
      </c>
      <c r="AF930" s="5">
        <v>6240</v>
      </c>
      <c r="AG930" s="4">
        <v>43680</v>
      </c>
      <c r="AH930" t="s">
        <v>104</v>
      </c>
      <c r="AI930" s="6" t="s">
        <v>150</v>
      </c>
      <c r="AJ930">
        <v>2015</v>
      </c>
      <c r="AK930" t="s">
        <v>48</v>
      </c>
      <c r="AL930" t="str">
        <f t="shared" si="42"/>
        <v>High</v>
      </c>
      <c r="AM930" t="str">
        <f t="shared" si="43"/>
        <v>Morning</v>
      </c>
      <c r="AN930">
        <f t="shared" si="44"/>
        <v>2013</v>
      </c>
    </row>
    <row r="931" spans="1:40" x14ac:dyDescent="0.25">
      <c r="A931">
        <v>290</v>
      </c>
      <c r="B931">
        <v>48</v>
      </c>
      <c r="C931">
        <v>824728</v>
      </c>
      <c r="D931" s="3">
        <v>41388</v>
      </c>
      <c r="E931" t="s">
        <v>71</v>
      </c>
      <c r="F931" t="s">
        <v>38</v>
      </c>
      <c r="G931">
        <v>500</v>
      </c>
      <c r="H931">
        <v>1161.03</v>
      </c>
      <c r="I931" s="4">
        <v>5000000</v>
      </c>
      <c r="J931">
        <v>469742</v>
      </c>
      <c r="K931" t="s">
        <v>185</v>
      </c>
      <c r="L931" t="s">
        <v>79</v>
      </c>
      <c r="M931" t="s">
        <v>131</v>
      </c>
      <c r="N931" t="s">
        <v>113</v>
      </c>
      <c r="O931" s="4">
        <v>45300</v>
      </c>
      <c r="P931" s="4">
        <v>0</v>
      </c>
      <c r="Q931" s="3">
        <v>42048</v>
      </c>
      <c r="R931" t="s">
        <v>65</v>
      </c>
      <c r="S931" t="s">
        <v>43</v>
      </c>
      <c r="T931" t="s">
        <v>56</v>
      </c>
      <c r="U931" t="s">
        <v>84</v>
      </c>
      <c r="V931" t="s">
        <v>57</v>
      </c>
      <c r="W931" t="s">
        <v>120</v>
      </c>
      <c r="X931">
        <v>20</v>
      </c>
      <c r="Y931">
        <v>2</v>
      </c>
      <c r="Z931" t="s">
        <v>55</v>
      </c>
      <c r="AA931">
        <v>1</v>
      </c>
      <c r="AB931">
        <v>1</v>
      </c>
      <c r="AC931" t="s">
        <v>55</v>
      </c>
      <c r="AD931" s="5">
        <v>41520</v>
      </c>
      <c r="AE931" s="4">
        <v>5190</v>
      </c>
      <c r="AF931" s="5">
        <v>5190</v>
      </c>
      <c r="AG931" s="4">
        <v>31140</v>
      </c>
      <c r="AH931" t="s">
        <v>87</v>
      </c>
      <c r="AI931" s="6" t="s">
        <v>153</v>
      </c>
      <c r="AJ931">
        <v>2014</v>
      </c>
      <c r="AK931" t="s">
        <v>68</v>
      </c>
      <c r="AL931" t="str">
        <f t="shared" si="42"/>
        <v>Low</v>
      </c>
      <c r="AM931" t="str">
        <f t="shared" si="43"/>
        <v>Evening</v>
      </c>
      <c r="AN931">
        <f t="shared" si="44"/>
        <v>2013</v>
      </c>
    </row>
    <row r="932" spans="1:40" x14ac:dyDescent="0.25">
      <c r="A932">
        <v>320</v>
      </c>
      <c r="B932">
        <v>48</v>
      </c>
      <c r="C932">
        <v>787351</v>
      </c>
      <c r="D932" s="3">
        <v>41392</v>
      </c>
      <c r="E932" t="s">
        <v>71</v>
      </c>
      <c r="F932" t="s">
        <v>38</v>
      </c>
      <c r="G932">
        <v>2000</v>
      </c>
      <c r="H932">
        <v>1730.49</v>
      </c>
      <c r="I932" s="4">
        <v>7000000</v>
      </c>
      <c r="J932">
        <v>443342</v>
      </c>
      <c r="K932" t="s">
        <v>185</v>
      </c>
      <c r="L932" t="s">
        <v>112</v>
      </c>
      <c r="M932" t="s">
        <v>115</v>
      </c>
      <c r="N932" t="s">
        <v>113</v>
      </c>
      <c r="O932" s="4">
        <v>46300</v>
      </c>
      <c r="P932" s="4">
        <v>-41700</v>
      </c>
      <c r="Q932" s="3">
        <v>42028</v>
      </c>
      <c r="R932" t="s">
        <v>65</v>
      </c>
      <c r="S932" t="s">
        <v>74</v>
      </c>
      <c r="T932" t="s">
        <v>56</v>
      </c>
      <c r="U932" t="s">
        <v>84</v>
      </c>
      <c r="V932" t="s">
        <v>93</v>
      </c>
      <c r="W932" t="s">
        <v>120</v>
      </c>
      <c r="X932">
        <v>13</v>
      </c>
      <c r="Y932">
        <v>3</v>
      </c>
      <c r="Z932" t="s">
        <v>68</v>
      </c>
      <c r="AA932">
        <v>2</v>
      </c>
      <c r="AB932">
        <v>0</v>
      </c>
      <c r="AC932" t="s">
        <v>68</v>
      </c>
      <c r="AD932" s="5">
        <v>56160</v>
      </c>
      <c r="AE932" s="4">
        <v>4680</v>
      </c>
      <c r="AF932" s="5">
        <v>9360</v>
      </c>
      <c r="AG932" s="4">
        <v>42120</v>
      </c>
      <c r="AH932" t="s">
        <v>49</v>
      </c>
      <c r="AI932" s="6">
        <v>95</v>
      </c>
      <c r="AJ932">
        <v>1995</v>
      </c>
      <c r="AK932" t="s">
        <v>68</v>
      </c>
      <c r="AL932" t="str">
        <f t="shared" si="42"/>
        <v>High</v>
      </c>
      <c r="AM932" t="str">
        <f t="shared" si="43"/>
        <v>Afternoon</v>
      </c>
      <c r="AN932">
        <f t="shared" si="44"/>
        <v>2013</v>
      </c>
    </row>
    <row r="933" spans="1:40" x14ac:dyDescent="0.25">
      <c r="A933">
        <v>232</v>
      </c>
      <c r="B933">
        <v>42</v>
      </c>
      <c r="C933">
        <v>182953</v>
      </c>
      <c r="D933" s="3">
        <v>41394</v>
      </c>
      <c r="E933" t="s">
        <v>51</v>
      </c>
      <c r="F933" t="s">
        <v>61</v>
      </c>
      <c r="G933">
        <v>500</v>
      </c>
      <c r="H933">
        <v>944.03</v>
      </c>
      <c r="I933" s="4">
        <v>0</v>
      </c>
      <c r="J933">
        <v>440153</v>
      </c>
      <c r="K933" t="s">
        <v>185</v>
      </c>
      <c r="L933" t="s">
        <v>112</v>
      </c>
      <c r="M933" t="s">
        <v>122</v>
      </c>
      <c r="N933" t="s">
        <v>113</v>
      </c>
      <c r="O933" s="4">
        <v>0</v>
      </c>
      <c r="P933" s="4">
        <v>-58400</v>
      </c>
      <c r="Q933" s="3">
        <v>42054</v>
      </c>
      <c r="R933" t="s">
        <v>42</v>
      </c>
      <c r="S933" t="s">
        <v>66</v>
      </c>
      <c r="T933" t="s">
        <v>56</v>
      </c>
      <c r="U933" t="s">
        <v>98</v>
      </c>
      <c r="V933" t="s">
        <v>93</v>
      </c>
      <c r="W933" t="s">
        <v>58</v>
      </c>
      <c r="X933">
        <v>11</v>
      </c>
      <c r="Y933">
        <v>1</v>
      </c>
      <c r="Z933" t="s">
        <v>48</v>
      </c>
      <c r="AA933">
        <v>2</v>
      </c>
      <c r="AB933">
        <v>3</v>
      </c>
      <c r="AC933" t="s">
        <v>55</v>
      </c>
      <c r="AD933" s="5">
        <v>77000</v>
      </c>
      <c r="AE933" s="4">
        <v>15400</v>
      </c>
      <c r="AF933" s="5">
        <v>7700</v>
      </c>
      <c r="AG933" s="4">
        <v>53900</v>
      </c>
      <c r="AH933" t="s">
        <v>94</v>
      </c>
      <c r="AI933" s="6" t="s">
        <v>111</v>
      </c>
      <c r="AJ933">
        <v>2015</v>
      </c>
      <c r="AK933" t="s">
        <v>48</v>
      </c>
      <c r="AL933" t="str">
        <f t="shared" si="42"/>
        <v>Low</v>
      </c>
      <c r="AM933" t="str">
        <f t="shared" si="43"/>
        <v>Morning</v>
      </c>
      <c r="AN933">
        <f t="shared" si="44"/>
        <v>2013</v>
      </c>
    </row>
    <row r="934" spans="1:40" x14ac:dyDescent="0.25">
      <c r="A934">
        <v>235</v>
      </c>
      <c r="B934">
        <v>39</v>
      </c>
      <c r="C934">
        <v>836349</v>
      </c>
      <c r="D934" s="3">
        <v>41395</v>
      </c>
      <c r="E934" t="s">
        <v>71</v>
      </c>
      <c r="F934" t="s">
        <v>78</v>
      </c>
      <c r="G934">
        <v>2000</v>
      </c>
      <c r="H934">
        <v>1453.61</v>
      </c>
      <c r="I934" s="4">
        <v>4000000</v>
      </c>
      <c r="J934">
        <v>619570</v>
      </c>
      <c r="K934" t="s">
        <v>185</v>
      </c>
      <c r="L934" t="s">
        <v>123</v>
      </c>
      <c r="M934" t="s">
        <v>40</v>
      </c>
      <c r="N934" t="s">
        <v>53</v>
      </c>
      <c r="O934" s="4">
        <v>0</v>
      </c>
      <c r="P934" s="4">
        <v>0</v>
      </c>
      <c r="Q934" s="3">
        <v>42017</v>
      </c>
      <c r="R934" t="s">
        <v>42</v>
      </c>
      <c r="S934" t="s">
        <v>43</v>
      </c>
      <c r="T934" t="s">
        <v>44</v>
      </c>
      <c r="U934" t="s">
        <v>98</v>
      </c>
      <c r="V934" t="s">
        <v>99</v>
      </c>
      <c r="W934" t="s">
        <v>100</v>
      </c>
      <c r="X934">
        <v>10</v>
      </c>
      <c r="Y934">
        <v>1</v>
      </c>
      <c r="Z934" t="s">
        <v>55</v>
      </c>
      <c r="AA934">
        <v>0</v>
      </c>
      <c r="AB934">
        <v>3</v>
      </c>
      <c r="AC934" t="s">
        <v>55</v>
      </c>
      <c r="AD934" s="5">
        <v>60320</v>
      </c>
      <c r="AE934" s="4">
        <v>9280</v>
      </c>
      <c r="AF934" s="5">
        <v>9280</v>
      </c>
      <c r="AG934" s="4">
        <v>41760</v>
      </c>
      <c r="AH934" t="s">
        <v>76</v>
      </c>
      <c r="AI934" s="6" t="s">
        <v>77</v>
      </c>
      <c r="AJ934">
        <v>2012</v>
      </c>
      <c r="AK934" t="s">
        <v>48</v>
      </c>
      <c r="AL934" t="str">
        <f t="shared" si="42"/>
        <v>High</v>
      </c>
      <c r="AM934" t="str">
        <f t="shared" si="43"/>
        <v>Morning</v>
      </c>
      <c r="AN934">
        <f t="shared" si="44"/>
        <v>2013</v>
      </c>
    </row>
    <row r="935" spans="1:40" x14ac:dyDescent="0.25">
      <c r="A935">
        <v>186</v>
      </c>
      <c r="B935">
        <v>38</v>
      </c>
      <c r="C935">
        <v>727443</v>
      </c>
      <c r="D935" s="3">
        <v>41456</v>
      </c>
      <c r="E935" t="s">
        <v>37</v>
      </c>
      <c r="F935" t="s">
        <v>61</v>
      </c>
      <c r="G935">
        <v>500</v>
      </c>
      <c r="H935">
        <v>922.85</v>
      </c>
      <c r="I935" s="4">
        <v>0</v>
      </c>
      <c r="J935">
        <v>471148</v>
      </c>
      <c r="K935" t="s">
        <v>185</v>
      </c>
      <c r="L935" t="s">
        <v>106</v>
      </c>
      <c r="M935" t="s">
        <v>131</v>
      </c>
      <c r="N935" t="s">
        <v>41</v>
      </c>
      <c r="O935" s="4">
        <v>70300</v>
      </c>
      <c r="P935" s="4">
        <v>-70900</v>
      </c>
      <c r="Q935" s="3">
        <v>42060</v>
      </c>
      <c r="R935" t="s">
        <v>54</v>
      </c>
      <c r="S935" t="s">
        <v>55</v>
      </c>
      <c r="T935" t="s">
        <v>142</v>
      </c>
      <c r="U935" t="s">
        <v>80</v>
      </c>
      <c r="V935" t="s">
        <v>67</v>
      </c>
      <c r="W935" t="s">
        <v>100</v>
      </c>
      <c r="X935">
        <v>7</v>
      </c>
      <c r="Y935">
        <v>1</v>
      </c>
      <c r="Z935" t="s">
        <v>55</v>
      </c>
      <c r="AA935">
        <v>1</v>
      </c>
      <c r="AB935">
        <v>1</v>
      </c>
      <c r="AC935" t="s">
        <v>48</v>
      </c>
      <c r="AD935" s="5">
        <v>3600</v>
      </c>
      <c r="AE935" s="4">
        <v>400</v>
      </c>
      <c r="AF935" s="5">
        <v>400</v>
      </c>
      <c r="AG935" s="4">
        <v>2800</v>
      </c>
      <c r="AH935" t="s">
        <v>140</v>
      </c>
      <c r="AI935" s="6" t="s">
        <v>141</v>
      </c>
      <c r="AJ935">
        <v>1999</v>
      </c>
      <c r="AK935" t="s">
        <v>68</v>
      </c>
      <c r="AL935" t="str">
        <f t="shared" si="42"/>
        <v>Low</v>
      </c>
      <c r="AM935" t="str">
        <f t="shared" si="43"/>
        <v>Morning</v>
      </c>
      <c r="AN935">
        <f t="shared" si="44"/>
        <v>2013</v>
      </c>
    </row>
    <row r="936" spans="1:40" x14ac:dyDescent="0.25">
      <c r="A936">
        <v>131</v>
      </c>
      <c r="B936">
        <v>29</v>
      </c>
      <c r="C936">
        <v>811042</v>
      </c>
      <c r="D936" s="3">
        <v>41459</v>
      </c>
      <c r="E936" t="s">
        <v>51</v>
      </c>
      <c r="F936" t="s">
        <v>38</v>
      </c>
      <c r="G936">
        <v>1000</v>
      </c>
      <c r="H936">
        <v>978.27</v>
      </c>
      <c r="I936" s="4">
        <v>0</v>
      </c>
      <c r="J936">
        <v>479821</v>
      </c>
      <c r="K936" t="s">
        <v>184</v>
      </c>
      <c r="L936" t="s">
        <v>79</v>
      </c>
      <c r="M936" t="s">
        <v>63</v>
      </c>
      <c r="N936" t="s">
        <v>64</v>
      </c>
      <c r="O936" s="4">
        <v>65700</v>
      </c>
      <c r="P936" s="4">
        <v>0</v>
      </c>
      <c r="Q936" s="3">
        <v>42038</v>
      </c>
      <c r="R936" t="s">
        <v>42</v>
      </c>
      <c r="S936" t="s">
        <v>74</v>
      </c>
      <c r="T936" t="s">
        <v>44</v>
      </c>
      <c r="U936" t="s">
        <v>84</v>
      </c>
      <c r="V936" t="s">
        <v>46</v>
      </c>
      <c r="W936" t="s">
        <v>100</v>
      </c>
      <c r="X936">
        <v>5</v>
      </c>
      <c r="Y936">
        <v>1</v>
      </c>
      <c r="Z936" t="s">
        <v>55</v>
      </c>
      <c r="AA936">
        <v>1</v>
      </c>
      <c r="AB936">
        <v>3</v>
      </c>
      <c r="AC936" t="s">
        <v>68</v>
      </c>
      <c r="AD936" s="5">
        <v>76400</v>
      </c>
      <c r="AE936" s="4">
        <v>15280</v>
      </c>
      <c r="AF936" s="5">
        <v>7640</v>
      </c>
      <c r="AG936" s="4">
        <v>53480</v>
      </c>
      <c r="AH936" t="s">
        <v>118</v>
      </c>
      <c r="AI936" s="6" t="s">
        <v>154</v>
      </c>
      <c r="AJ936">
        <v>2003</v>
      </c>
      <c r="AK936" t="s">
        <v>68</v>
      </c>
      <c r="AL936" t="str">
        <f t="shared" si="42"/>
        <v>Medium</v>
      </c>
      <c r="AM936" t="str">
        <f t="shared" si="43"/>
        <v>Night</v>
      </c>
      <c r="AN936">
        <f t="shared" si="44"/>
        <v>2013</v>
      </c>
    </row>
    <row r="937" spans="1:40" x14ac:dyDescent="0.25">
      <c r="A937">
        <v>250</v>
      </c>
      <c r="B937">
        <v>43</v>
      </c>
      <c r="C937">
        <v>380067</v>
      </c>
      <c r="D937" s="3">
        <v>41462</v>
      </c>
      <c r="E937" t="s">
        <v>37</v>
      </c>
      <c r="F937" t="s">
        <v>78</v>
      </c>
      <c r="G937">
        <v>1000</v>
      </c>
      <c r="H937">
        <v>1243.8399999999999</v>
      </c>
      <c r="I937" s="4">
        <v>0</v>
      </c>
      <c r="J937">
        <v>474848</v>
      </c>
      <c r="K937" t="s">
        <v>184</v>
      </c>
      <c r="L937" t="s">
        <v>123</v>
      </c>
      <c r="M937" t="s">
        <v>83</v>
      </c>
      <c r="N937" t="s">
        <v>64</v>
      </c>
      <c r="O937" s="4">
        <v>47900</v>
      </c>
      <c r="P937" s="4">
        <v>-73400</v>
      </c>
      <c r="Q937" s="3">
        <v>42034</v>
      </c>
      <c r="R937" t="s">
        <v>42</v>
      </c>
      <c r="S937" t="s">
        <v>43</v>
      </c>
      <c r="T937" t="s">
        <v>56</v>
      </c>
      <c r="U937" t="s">
        <v>98</v>
      </c>
      <c r="V937" t="s">
        <v>57</v>
      </c>
      <c r="W937" t="s">
        <v>47</v>
      </c>
      <c r="X937">
        <v>22</v>
      </c>
      <c r="Y937">
        <v>1</v>
      </c>
      <c r="Z937" t="s">
        <v>48</v>
      </c>
      <c r="AA937">
        <v>1</v>
      </c>
      <c r="AB937">
        <v>3</v>
      </c>
      <c r="AC937" t="s">
        <v>68</v>
      </c>
      <c r="AD937" s="5">
        <v>64900</v>
      </c>
      <c r="AE937" s="4">
        <v>12980</v>
      </c>
      <c r="AF937" s="5">
        <v>12980</v>
      </c>
      <c r="AG937" s="4">
        <v>38940</v>
      </c>
      <c r="AH937" t="s">
        <v>143</v>
      </c>
      <c r="AI937" s="6" t="s">
        <v>151</v>
      </c>
      <c r="AJ937">
        <v>2011</v>
      </c>
      <c r="AK937" t="s">
        <v>68</v>
      </c>
      <c r="AL937" t="str">
        <f t="shared" si="42"/>
        <v>Medium</v>
      </c>
      <c r="AM937" t="str">
        <f t="shared" si="43"/>
        <v>Evening</v>
      </c>
      <c r="AN937">
        <f t="shared" si="44"/>
        <v>2013</v>
      </c>
    </row>
    <row r="938" spans="1:40" x14ac:dyDescent="0.25">
      <c r="A938">
        <v>325</v>
      </c>
      <c r="B938">
        <v>46</v>
      </c>
      <c r="C938">
        <v>935277</v>
      </c>
      <c r="D938" s="3">
        <v>41464</v>
      </c>
      <c r="E938" t="s">
        <v>71</v>
      </c>
      <c r="F938" t="s">
        <v>78</v>
      </c>
      <c r="G938">
        <v>500</v>
      </c>
      <c r="H938">
        <v>1348.83</v>
      </c>
      <c r="I938" s="4">
        <v>0</v>
      </c>
      <c r="J938">
        <v>474360</v>
      </c>
      <c r="K938" t="s">
        <v>184</v>
      </c>
      <c r="L938" t="s">
        <v>106</v>
      </c>
      <c r="M938" t="s">
        <v>85</v>
      </c>
      <c r="N938" t="s">
        <v>97</v>
      </c>
      <c r="O938" s="4">
        <v>46300</v>
      </c>
      <c r="P938" s="4">
        <v>-77500</v>
      </c>
      <c r="Q938" s="3">
        <v>42036</v>
      </c>
      <c r="R938" t="s">
        <v>65</v>
      </c>
      <c r="S938" t="s">
        <v>66</v>
      </c>
      <c r="T938" t="s">
        <v>56</v>
      </c>
      <c r="U938" t="s">
        <v>84</v>
      </c>
      <c r="V938" t="s">
        <v>99</v>
      </c>
      <c r="W938" t="s">
        <v>86</v>
      </c>
      <c r="X938">
        <v>21</v>
      </c>
      <c r="Y938">
        <v>3</v>
      </c>
      <c r="Z938" t="s">
        <v>55</v>
      </c>
      <c r="AA938">
        <v>1</v>
      </c>
      <c r="AB938">
        <v>2</v>
      </c>
      <c r="AC938" t="s">
        <v>48</v>
      </c>
      <c r="AD938" s="5">
        <v>76120</v>
      </c>
      <c r="AE938" s="4">
        <v>13840</v>
      </c>
      <c r="AF938" s="5">
        <v>6920</v>
      </c>
      <c r="AG938" s="4">
        <v>55360</v>
      </c>
      <c r="AH938" t="s">
        <v>94</v>
      </c>
      <c r="AI938" s="6" t="s">
        <v>95</v>
      </c>
      <c r="AJ938">
        <v>1999</v>
      </c>
      <c r="AK938" t="s">
        <v>68</v>
      </c>
      <c r="AL938" t="str">
        <f t="shared" si="42"/>
        <v>Low</v>
      </c>
      <c r="AM938" t="str">
        <f t="shared" si="43"/>
        <v>Evening</v>
      </c>
      <c r="AN938">
        <f t="shared" si="44"/>
        <v>2013</v>
      </c>
    </row>
    <row r="939" spans="1:40" x14ac:dyDescent="0.25">
      <c r="A939">
        <v>352</v>
      </c>
      <c r="B939">
        <v>53</v>
      </c>
      <c r="C939">
        <v>993840</v>
      </c>
      <c r="D939" s="3">
        <v>41467</v>
      </c>
      <c r="E939" t="s">
        <v>71</v>
      </c>
      <c r="F939" t="s">
        <v>38</v>
      </c>
      <c r="G939">
        <v>500</v>
      </c>
      <c r="H939">
        <v>1793.16</v>
      </c>
      <c r="I939" s="4">
        <v>0</v>
      </c>
      <c r="J939">
        <v>619166</v>
      </c>
      <c r="K939" t="s">
        <v>185</v>
      </c>
      <c r="L939" t="s">
        <v>79</v>
      </c>
      <c r="M939" t="s">
        <v>83</v>
      </c>
      <c r="N939" t="s">
        <v>97</v>
      </c>
      <c r="O939" s="4">
        <v>0</v>
      </c>
      <c r="P939" s="4">
        <v>0</v>
      </c>
      <c r="Q939" s="3">
        <v>42019</v>
      </c>
      <c r="R939" t="s">
        <v>42</v>
      </c>
      <c r="S939" t="s">
        <v>74</v>
      </c>
      <c r="T939" t="s">
        <v>56</v>
      </c>
      <c r="U939" t="s">
        <v>84</v>
      </c>
      <c r="V939" t="s">
        <v>99</v>
      </c>
      <c r="W939" t="s">
        <v>58</v>
      </c>
      <c r="X939">
        <v>23</v>
      </c>
      <c r="Y939">
        <v>1</v>
      </c>
      <c r="Z939" t="s">
        <v>48</v>
      </c>
      <c r="AA939">
        <v>2</v>
      </c>
      <c r="AB939">
        <v>2</v>
      </c>
      <c r="AC939" t="s">
        <v>68</v>
      </c>
      <c r="AD939" s="5">
        <v>68750</v>
      </c>
      <c r="AE939" s="4">
        <v>12500</v>
      </c>
      <c r="AF939" s="5">
        <v>6250</v>
      </c>
      <c r="AG939" s="4">
        <v>50000</v>
      </c>
      <c r="AH939" t="s">
        <v>76</v>
      </c>
      <c r="AI939" s="6" t="s">
        <v>149</v>
      </c>
      <c r="AJ939">
        <v>2009</v>
      </c>
      <c r="AK939" t="s">
        <v>68</v>
      </c>
      <c r="AL939" t="str">
        <f t="shared" si="42"/>
        <v>Low</v>
      </c>
      <c r="AM939" t="str">
        <f t="shared" si="43"/>
        <v>Evening</v>
      </c>
      <c r="AN939">
        <f t="shared" si="44"/>
        <v>2013</v>
      </c>
    </row>
    <row r="940" spans="1:40" x14ac:dyDescent="0.25">
      <c r="A940">
        <v>110</v>
      </c>
      <c r="B940">
        <v>28</v>
      </c>
      <c r="C940">
        <v>435784</v>
      </c>
      <c r="D940" s="3">
        <v>41468</v>
      </c>
      <c r="E940" t="s">
        <v>37</v>
      </c>
      <c r="F940" t="s">
        <v>38</v>
      </c>
      <c r="G940">
        <v>1000</v>
      </c>
      <c r="H940">
        <v>1573.93</v>
      </c>
      <c r="I940" s="4">
        <v>0</v>
      </c>
      <c r="J940">
        <v>461919</v>
      </c>
      <c r="K940" t="s">
        <v>185</v>
      </c>
      <c r="L940" t="s">
        <v>112</v>
      </c>
      <c r="M940" t="s">
        <v>92</v>
      </c>
      <c r="N940" t="s">
        <v>53</v>
      </c>
      <c r="O940" s="4">
        <v>30400</v>
      </c>
      <c r="P940" s="4">
        <v>0</v>
      </c>
      <c r="Q940" s="3">
        <v>42011</v>
      </c>
      <c r="R940" t="s">
        <v>65</v>
      </c>
      <c r="S940" t="s">
        <v>43</v>
      </c>
      <c r="T940" t="s">
        <v>56</v>
      </c>
      <c r="U940" t="s">
        <v>45</v>
      </c>
      <c r="V940" t="s">
        <v>67</v>
      </c>
      <c r="W940" t="s">
        <v>86</v>
      </c>
      <c r="X940">
        <v>20</v>
      </c>
      <c r="Y940">
        <v>3</v>
      </c>
      <c r="Z940" t="s">
        <v>48</v>
      </c>
      <c r="AA940">
        <v>0</v>
      </c>
      <c r="AB940">
        <v>2</v>
      </c>
      <c r="AC940" t="s">
        <v>55</v>
      </c>
      <c r="AD940" s="5">
        <v>65040</v>
      </c>
      <c r="AE940" s="4">
        <v>10840</v>
      </c>
      <c r="AF940" s="5">
        <v>10840</v>
      </c>
      <c r="AG940" s="4">
        <v>43360</v>
      </c>
      <c r="AH940" t="s">
        <v>118</v>
      </c>
      <c r="AI940" s="6" t="s">
        <v>124</v>
      </c>
      <c r="AJ940">
        <v>2010</v>
      </c>
      <c r="AK940" t="s">
        <v>68</v>
      </c>
      <c r="AL940" t="str">
        <f t="shared" si="42"/>
        <v>Medium</v>
      </c>
      <c r="AM940" t="str">
        <f t="shared" si="43"/>
        <v>Evening</v>
      </c>
      <c r="AN940">
        <f t="shared" si="44"/>
        <v>2013</v>
      </c>
    </row>
    <row r="941" spans="1:40" x14ac:dyDescent="0.25">
      <c r="A941">
        <v>187</v>
      </c>
      <c r="B941">
        <v>37</v>
      </c>
      <c r="C941">
        <v>125591</v>
      </c>
      <c r="D941" s="3">
        <v>41494</v>
      </c>
      <c r="E941" t="s">
        <v>51</v>
      </c>
      <c r="F941" t="s">
        <v>78</v>
      </c>
      <c r="G941">
        <v>1000</v>
      </c>
      <c r="H941">
        <v>1412.06</v>
      </c>
      <c r="I941" s="4">
        <v>5000000</v>
      </c>
      <c r="J941">
        <v>450947</v>
      </c>
      <c r="K941" t="s">
        <v>184</v>
      </c>
      <c r="L941" t="s">
        <v>101</v>
      </c>
      <c r="M941" t="s">
        <v>108</v>
      </c>
      <c r="N941" t="s">
        <v>113</v>
      </c>
      <c r="O941" s="4">
        <v>60100</v>
      </c>
      <c r="P941" s="4">
        <v>0</v>
      </c>
      <c r="Q941" s="3">
        <v>42020</v>
      </c>
      <c r="R941" t="s">
        <v>42</v>
      </c>
      <c r="S941" t="s">
        <v>43</v>
      </c>
      <c r="T941" t="s">
        <v>89</v>
      </c>
      <c r="U941" t="s">
        <v>109</v>
      </c>
      <c r="V941" t="s">
        <v>99</v>
      </c>
      <c r="W941" t="s">
        <v>58</v>
      </c>
      <c r="X941">
        <v>21</v>
      </c>
      <c r="Y941">
        <v>1</v>
      </c>
      <c r="Z941" t="s">
        <v>55</v>
      </c>
      <c r="AA941">
        <v>0</v>
      </c>
      <c r="AB941">
        <v>3</v>
      </c>
      <c r="AC941" t="s">
        <v>55</v>
      </c>
      <c r="AD941" s="5">
        <v>57700</v>
      </c>
      <c r="AE941" s="4">
        <v>5770</v>
      </c>
      <c r="AF941" s="5">
        <v>5770</v>
      </c>
      <c r="AG941" s="4">
        <v>46160</v>
      </c>
      <c r="AH941" t="s">
        <v>87</v>
      </c>
      <c r="AI941" s="6" t="s">
        <v>117</v>
      </c>
      <c r="AJ941">
        <v>2000</v>
      </c>
      <c r="AK941" t="s">
        <v>68</v>
      </c>
      <c r="AL941" t="str">
        <f t="shared" si="42"/>
        <v>Medium</v>
      </c>
      <c r="AM941" t="str">
        <f t="shared" si="43"/>
        <v>Evening</v>
      </c>
      <c r="AN941">
        <f t="shared" si="44"/>
        <v>2013</v>
      </c>
    </row>
    <row r="942" spans="1:40" x14ac:dyDescent="0.25">
      <c r="A942">
        <v>245</v>
      </c>
      <c r="B942">
        <v>41</v>
      </c>
      <c r="C942">
        <v>267885</v>
      </c>
      <c r="D942" s="3">
        <v>41512</v>
      </c>
      <c r="E942" t="s">
        <v>51</v>
      </c>
      <c r="F942" t="s">
        <v>78</v>
      </c>
      <c r="G942">
        <v>2000</v>
      </c>
      <c r="H942">
        <v>1212</v>
      </c>
      <c r="I942" s="4">
        <v>0</v>
      </c>
      <c r="J942">
        <v>620473</v>
      </c>
      <c r="K942" t="s">
        <v>185</v>
      </c>
      <c r="L942" t="s">
        <v>101</v>
      </c>
      <c r="M942" t="s">
        <v>102</v>
      </c>
      <c r="N942" t="s">
        <v>73</v>
      </c>
      <c r="O942" s="4">
        <v>24400</v>
      </c>
      <c r="P942" s="4">
        <v>-60500</v>
      </c>
      <c r="Q942" s="3">
        <v>42032</v>
      </c>
      <c r="R942" t="s">
        <v>42</v>
      </c>
      <c r="S942" t="s">
        <v>74</v>
      </c>
      <c r="T942" t="s">
        <v>89</v>
      </c>
      <c r="U942" t="s">
        <v>109</v>
      </c>
      <c r="V942" t="s">
        <v>67</v>
      </c>
      <c r="W942" t="s">
        <v>86</v>
      </c>
      <c r="X942">
        <v>4</v>
      </c>
      <c r="Y942">
        <v>1</v>
      </c>
      <c r="Z942" t="s">
        <v>48</v>
      </c>
      <c r="AA942">
        <v>0</v>
      </c>
      <c r="AB942">
        <v>1</v>
      </c>
      <c r="AC942" t="s">
        <v>48</v>
      </c>
      <c r="AD942" s="5">
        <v>73500</v>
      </c>
      <c r="AE942" s="4">
        <v>7350</v>
      </c>
      <c r="AF942" s="5">
        <v>14700</v>
      </c>
      <c r="AG942" s="4">
        <v>51450</v>
      </c>
      <c r="AH942" t="s">
        <v>136</v>
      </c>
      <c r="AI942" s="6" t="s">
        <v>137</v>
      </c>
      <c r="AJ942">
        <v>1999</v>
      </c>
      <c r="AK942" t="s">
        <v>68</v>
      </c>
      <c r="AL942" t="str">
        <f t="shared" si="42"/>
        <v>High</v>
      </c>
      <c r="AM942" t="str">
        <f t="shared" si="43"/>
        <v>Night</v>
      </c>
      <c r="AN942">
        <f t="shared" si="44"/>
        <v>2013</v>
      </c>
    </row>
    <row r="943" spans="1:40" x14ac:dyDescent="0.25">
      <c r="A943">
        <v>249</v>
      </c>
      <c r="B943">
        <v>43</v>
      </c>
      <c r="C943">
        <v>547802</v>
      </c>
      <c r="D943" s="3">
        <v>41520</v>
      </c>
      <c r="E943" t="s">
        <v>71</v>
      </c>
      <c r="F943" t="s">
        <v>38</v>
      </c>
      <c r="G943">
        <v>1000</v>
      </c>
      <c r="H943">
        <v>1518.46</v>
      </c>
      <c r="I943" s="4">
        <v>0</v>
      </c>
      <c r="J943">
        <v>606238</v>
      </c>
      <c r="K943" t="s">
        <v>184</v>
      </c>
      <c r="L943" t="s">
        <v>39</v>
      </c>
      <c r="M943" t="s">
        <v>72</v>
      </c>
      <c r="N943" t="s">
        <v>64</v>
      </c>
      <c r="O943" s="4">
        <v>0</v>
      </c>
      <c r="P943" s="4">
        <v>0</v>
      </c>
      <c r="Q943" s="3">
        <v>42030</v>
      </c>
      <c r="R943" t="s">
        <v>42</v>
      </c>
      <c r="S943" t="s">
        <v>74</v>
      </c>
      <c r="T943" t="s">
        <v>44</v>
      </c>
      <c r="U943" t="s">
        <v>84</v>
      </c>
      <c r="V943" t="s">
        <v>46</v>
      </c>
      <c r="W943" t="s">
        <v>58</v>
      </c>
      <c r="X943">
        <v>16</v>
      </c>
      <c r="Y943">
        <v>1</v>
      </c>
      <c r="Z943" t="s">
        <v>55</v>
      </c>
      <c r="AA943">
        <v>0</v>
      </c>
      <c r="AB943">
        <v>0</v>
      </c>
      <c r="AC943" t="s">
        <v>48</v>
      </c>
      <c r="AD943" s="5">
        <v>53500</v>
      </c>
      <c r="AE943" s="4">
        <v>5350</v>
      </c>
      <c r="AF943" s="5">
        <v>5350</v>
      </c>
      <c r="AG943" s="4">
        <v>42800</v>
      </c>
      <c r="AH943" t="s">
        <v>49</v>
      </c>
      <c r="AI943" s="6" t="s">
        <v>50</v>
      </c>
      <c r="AJ943">
        <v>2015</v>
      </c>
      <c r="AK943" t="s">
        <v>68</v>
      </c>
      <c r="AL943" t="str">
        <f t="shared" si="42"/>
        <v>Medium</v>
      </c>
      <c r="AM943" t="str">
        <f t="shared" si="43"/>
        <v>Afternoon</v>
      </c>
      <c r="AN943">
        <f t="shared" si="44"/>
        <v>2013</v>
      </c>
    </row>
    <row r="944" spans="1:40" x14ac:dyDescent="0.25">
      <c r="A944">
        <v>308</v>
      </c>
      <c r="B944">
        <v>47</v>
      </c>
      <c r="C944">
        <v>720356</v>
      </c>
      <c r="D944" s="3">
        <v>41533</v>
      </c>
      <c r="E944" t="s">
        <v>37</v>
      </c>
      <c r="F944" t="s">
        <v>61</v>
      </c>
      <c r="G944">
        <v>1000</v>
      </c>
      <c r="H944">
        <v>1013.61</v>
      </c>
      <c r="I944" s="4">
        <v>6000000</v>
      </c>
      <c r="J944">
        <v>452349</v>
      </c>
      <c r="K944" t="s">
        <v>184</v>
      </c>
      <c r="L944" t="s">
        <v>79</v>
      </c>
      <c r="M944" t="s">
        <v>40</v>
      </c>
      <c r="N944" t="s">
        <v>64</v>
      </c>
      <c r="O944" s="4">
        <v>45700</v>
      </c>
      <c r="P944" s="4">
        <v>-41400</v>
      </c>
      <c r="Q944" s="3">
        <v>42007</v>
      </c>
      <c r="R944" t="s">
        <v>110</v>
      </c>
      <c r="S944" t="s">
        <v>55</v>
      </c>
      <c r="T944" t="s">
        <v>56</v>
      </c>
      <c r="U944" t="s">
        <v>80</v>
      </c>
      <c r="V944" t="s">
        <v>67</v>
      </c>
      <c r="W944" t="s">
        <v>86</v>
      </c>
      <c r="X944">
        <v>7</v>
      </c>
      <c r="Y944">
        <v>1</v>
      </c>
      <c r="Z944" t="s">
        <v>55</v>
      </c>
      <c r="AA944">
        <v>1</v>
      </c>
      <c r="AB944">
        <v>1</v>
      </c>
      <c r="AC944" t="s">
        <v>48</v>
      </c>
      <c r="AD944" s="5">
        <v>5590</v>
      </c>
      <c r="AE944" s="4">
        <v>860</v>
      </c>
      <c r="AF944" s="5">
        <v>860</v>
      </c>
      <c r="AG944" s="4">
        <v>3870</v>
      </c>
      <c r="AH944" t="s">
        <v>118</v>
      </c>
      <c r="AI944" s="6" t="s">
        <v>124</v>
      </c>
      <c r="AJ944">
        <v>2002</v>
      </c>
      <c r="AK944" t="s">
        <v>68</v>
      </c>
      <c r="AL944" t="str">
        <f t="shared" si="42"/>
        <v>Medium</v>
      </c>
      <c r="AM944" t="str">
        <f t="shared" si="43"/>
        <v>Morning</v>
      </c>
      <c r="AN944">
        <f t="shared" si="44"/>
        <v>2013</v>
      </c>
    </row>
    <row r="945" spans="1:40" x14ac:dyDescent="0.25">
      <c r="A945">
        <v>227</v>
      </c>
      <c r="B945">
        <v>38</v>
      </c>
      <c r="C945">
        <v>279422</v>
      </c>
      <c r="D945" s="3">
        <v>41574</v>
      </c>
      <c r="E945" t="s">
        <v>37</v>
      </c>
      <c r="F945" t="s">
        <v>78</v>
      </c>
      <c r="G945">
        <v>500</v>
      </c>
      <c r="H945">
        <v>976.67</v>
      </c>
      <c r="I945" s="4">
        <v>0</v>
      </c>
      <c r="J945">
        <v>471600</v>
      </c>
      <c r="K945" t="s">
        <v>184</v>
      </c>
      <c r="L945" t="s">
        <v>62</v>
      </c>
      <c r="M945" t="s">
        <v>122</v>
      </c>
      <c r="N945" t="s">
        <v>73</v>
      </c>
      <c r="O945" s="4">
        <v>0</v>
      </c>
      <c r="P945" s="4">
        <v>0</v>
      </c>
      <c r="Q945" s="3">
        <v>42025</v>
      </c>
      <c r="R945" t="s">
        <v>42</v>
      </c>
      <c r="S945" t="s">
        <v>66</v>
      </c>
      <c r="T945" t="s">
        <v>44</v>
      </c>
      <c r="U945" t="s">
        <v>84</v>
      </c>
      <c r="V945" t="s">
        <v>46</v>
      </c>
      <c r="W945" t="s">
        <v>120</v>
      </c>
      <c r="X945">
        <v>16</v>
      </c>
      <c r="Y945">
        <v>1</v>
      </c>
      <c r="Z945" t="s">
        <v>55</v>
      </c>
      <c r="AA945">
        <v>1</v>
      </c>
      <c r="AB945">
        <v>2</v>
      </c>
      <c r="AC945" t="s">
        <v>55</v>
      </c>
      <c r="AD945" s="5">
        <v>72200</v>
      </c>
      <c r="AE945" s="4">
        <v>14440</v>
      </c>
      <c r="AF945" s="5">
        <v>7220</v>
      </c>
      <c r="AG945" s="4">
        <v>50540</v>
      </c>
      <c r="AH945" t="s">
        <v>132</v>
      </c>
      <c r="AI945" s="6" t="s">
        <v>138</v>
      </c>
      <c r="AJ945">
        <v>2013</v>
      </c>
      <c r="AK945" t="s">
        <v>48</v>
      </c>
      <c r="AL945" t="str">
        <f t="shared" si="42"/>
        <v>Low</v>
      </c>
      <c r="AM945" t="str">
        <f t="shared" si="43"/>
        <v>Afternoon</v>
      </c>
      <c r="AN945">
        <f t="shared" si="44"/>
        <v>2013</v>
      </c>
    </row>
    <row r="946" spans="1:40" x14ac:dyDescent="0.25">
      <c r="A946">
        <v>350</v>
      </c>
      <c r="B946">
        <v>54</v>
      </c>
      <c r="C946">
        <v>939905</v>
      </c>
      <c r="D946" s="3">
        <v>41578</v>
      </c>
      <c r="E946" t="s">
        <v>37</v>
      </c>
      <c r="F946" t="s">
        <v>78</v>
      </c>
      <c r="G946">
        <v>500</v>
      </c>
      <c r="H946">
        <v>1495.1</v>
      </c>
      <c r="I946" s="4">
        <v>0</v>
      </c>
      <c r="J946">
        <v>609374</v>
      </c>
      <c r="K946" t="s">
        <v>185</v>
      </c>
      <c r="L946" t="s">
        <v>112</v>
      </c>
      <c r="M946" t="s">
        <v>92</v>
      </c>
      <c r="N946" t="s">
        <v>97</v>
      </c>
      <c r="O946" s="4">
        <v>50500</v>
      </c>
      <c r="P946" s="4">
        <v>0</v>
      </c>
      <c r="Q946" s="3">
        <v>42047</v>
      </c>
      <c r="R946" t="s">
        <v>65</v>
      </c>
      <c r="S946" t="s">
        <v>43</v>
      </c>
      <c r="T946" t="s">
        <v>89</v>
      </c>
      <c r="U946" t="s">
        <v>45</v>
      </c>
      <c r="V946" t="s">
        <v>46</v>
      </c>
      <c r="W946" t="s">
        <v>103</v>
      </c>
      <c r="X946">
        <v>15</v>
      </c>
      <c r="Y946">
        <v>3</v>
      </c>
      <c r="Z946" t="s">
        <v>68</v>
      </c>
      <c r="AA946">
        <v>0</v>
      </c>
      <c r="AB946">
        <v>0</v>
      </c>
      <c r="AC946" t="s">
        <v>55</v>
      </c>
      <c r="AD946" s="5">
        <v>93480</v>
      </c>
      <c r="AE946" s="4">
        <v>15580</v>
      </c>
      <c r="AF946" s="5">
        <v>7790</v>
      </c>
      <c r="AG946" s="4">
        <v>70110</v>
      </c>
      <c r="AH946" t="s">
        <v>76</v>
      </c>
      <c r="AI946" s="6" t="s">
        <v>149</v>
      </c>
      <c r="AJ946">
        <v>2014</v>
      </c>
      <c r="AK946" t="s">
        <v>68</v>
      </c>
      <c r="AL946" t="str">
        <f t="shared" si="42"/>
        <v>Low</v>
      </c>
      <c r="AM946" t="str">
        <f t="shared" si="43"/>
        <v>Afternoon</v>
      </c>
      <c r="AN946">
        <f t="shared" si="44"/>
        <v>2013</v>
      </c>
    </row>
    <row r="947" spans="1:40" x14ac:dyDescent="0.25">
      <c r="A947">
        <v>36</v>
      </c>
      <c r="B947">
        <v>37</v>
      </c>
      <c r="C947">
        <v>291902</v>
      </c>
      <c r="D947" s="3">
        <v>41584</v>
      </c>
      <c r="E947" t="s">
        <v>71</v>
      </c>
      <c r="F947" t="s">
        <v>78</v>
      </c>
      <c r="G947">
        <v>1000</v>
      </c>
      <c r="H947">
        <v>1115.81</v>
      </c>
      <c r="I947" s="4">
        <v>0</v>
      </c>
      <c r="J947">
        <v>618926</v>
      </c>
      <c r="K947" t="s">
        <v>184</v>
      </c>
      <c r="L947" t="s">
        <v>101</v>
      </c>
      <c r="M947" t="s">
        <v>52</v>
      </c>
      <c r="N947" t="s">
        <v>41</v>
      </c>
      <c r="O947" s="4">
        <v>0</v>
      </c>
      <c r="P947" s="4">
        <v>-59800</v>
      </c>
      <c r="Q947" s="3">
        <v>42047</v>
      </c>
      <c r="R947" t="s">
        <v>65</v>
      </c>
      <c r="S947" t="s">
        <v>43</v>
      </c>
      <c r="T947" t="s">
        <v>56</v>
      </c>
      <c r="U947" t="s">
        <v>109</v>
      </c>
      <c r="V947" t="s">
        <v>67</v>
      </c>
      <c r="W947" t="s">
        <v>47</v>
      </c>
      <c r="X947">
        <v>20</v>
      </c>
      <c r="Y947">
        <v>3</v>
      </c>
      <c r="Z947" t="s">
        <v>48</v>
      </c>
      <c r="AA947">
        <v>1</v>
      </c>
      <c r="AB947">
        <v>3</v>
      </c>
      <c r="AC947" t="s">
        <v>55</v>
      </c>
      <c r="AD947" s="5">
        <v>48780</v>
      </c>
      <c r="AE947" s="4">
        <v>5420</v>
      </c>
      <c r="AF947" s="5">
        <v>10840</v>
      </c>
      <c r="AG947" s="4">
        <v>32520</v>
      </c>
      <c r="AH947" t="s">
        <v>69</v>
      </c>
      <c r="AI947" s="6" t="s">
        <v>114</v>
      </c>
      <c r="AJ947">
        <v>2008</v>
      </c>
      <c r="AK947" t="s">
        <v>68</v>
      </c>
      <c r="AL947" t="str">
        <f t="shared" si="42"/>
        <v>Medium</v>
      </c>
      <c r="AM947" t="str">
        <f t="shared" si="43"/>
        <v>Evening</v>
      </c>
      <c r="AN947">
        <f t="shared" si="44"/>
        <v>2013</v>
      </c>
    </row>
    <row r="948" spans="1:40" x14ac:dyDescent="0.25">
      <c r="A948">
        <v>239</v>
      </c>
      <c r="B948">
        <v>41</v>
      </c>
      <c r="C948">
        <v>743092</v>
      </c>
      <c r="D948" s="3">
        <v>41589</v>
      </c>
      <c r="E948" t="s">
        <v>37</v>
      </c>
      <c r="F948" t="s">
        <v>38</v>
      </c>
      <c r="G948">
        <v>1000</v>
      </c>
      <c r="H948">
        <v>1325.44</v>
      </c>
      <c r="I948" s="4">
        <v>7000000</v>
      </c>
      <c r="J948">
        <v>474898</v>
      </c>
      <c r="K948" t="s">
        <v>184</v>
      </c>
      <c r="L948" t="s">
        <v>123</v>
      </c>
      <c r="M948" t="s">
        <v>134</v>
      </c>
      <c r="N948" t="s">
        <v>53</v>
      </c>
      <c r="O948" s="4">
        <v>51400</v>
      </c>
      <c r="P948" s="4">
        <v>-6300</v>
      </c>
      <c r="Q948" s="3">
        <v>42053</v>
      </c>
      <c r="R948" t="s">
        <v>110</v>
      </c>
      <c r="S948" t="s">
        <v>55</v>
      </c>
      <c r="T948" t="s">
        <v>142</v>
      </c>
      <c r="U948" t="s">
        <v>45</v>
      </c>
      <c r="V948" t="s">
        <v>99</v>
      </c>
      <c r="W948" t="s">
        <v>75</v>
      </c>
      <c r="X948">
        <v>22</v>
      </c>
      <c r="Y948">
        <v>1</v>
      </c>
      <c r="Z948" t="s">
        <v>55</v>
      </c>
      <c r="AA948">
        <v>0</v>
      </c>
      <c r="AB948">
        <v>2</v>
      </c>
      <c r="AC948" t="s">
        <v>48</v>
      </c>
      <c r="AD948" s="5">
        <v>10790</v>
      </c>
      <c r="AE948" s="4">
        <v>1660</v>
      </c>
      <c r="AF948" s="5">
        <v>830</v>
      </c>
      <c r="AG948" s="4">
        <v>8300</v>
      </c>
      <c r="AH948" t="s">
        <v>59</v>
      </c>
      <c r="AI948" s="6" t="s">
        <v>60</v>
      </c>
      <c r="AJ948">
        <v>2013</v>
      </c>
      <c r="AK948" t="s">
        <v>68</v>
      </c>
      <c r="AL948" t="str">
        <f t="shared" si="42"/>
        <v>Medium</v>
      </c>
      <c r="AM948" t="str">
        <f t="shared" si="43"/>
        <v>Evening</v>
      </c>
      <c r="AN948">
        <f t="shared" si="44"/>
        <v>2013</v>
      </c>
    </row>
    <row r="949" spans="1:40" x14ac:dyDescent="0.25">
      <c r="A949">
        <v>158</v>
      </c>
      <c r="B949">
        <v>33</v>
      </c>
      <c r="C949">
        <v>278091</v>
      </c>
      <c r="D949" s="3">
        <v>41612</v>
      </c>
      <c r="E949" t="s">
        <v>37</v>
      </c>
      <c r="F949" t="s">
        <v>61</v>
      </c>
      <c r="G949">
        <v>2000</v>
      </c>
      <c r="H949">
        <v>1327.41</v>
      </c>
      <c r="I949" s="4">
        <v>0</v>
      </c>
      <c r="J949">
        <v>440930</v>
      </c>
      <c r="K949" t="s">
        <v>184</v>
      </c>
      <c r="L949" t="s">
        <v>79</v>
      </c>
      <c r="M949" t="s">
        <v>122</v>
      </c>
      <c r="N949" t="s">
        <v>53</v>
      </c>
      <c r="O949" s="4">
        <v>0</v>
      </c>
      <c r="P949" s="4">
        <v>-38600</v>
      </c>
      <c r="Q949" s="3">
        <v>42008</v>
      </c>
      <c r="R949" t="s">
        <v>42</v>
      </c>
      <c r="S949" t="s">
        <v>43</v>
      </c>
      <c r="T949" t="s">
        <v>89</v>
      </c>
      <c r="U949" t="s">
        <v>98</v>
      </c>
      <c r="V949" t="s">
        <v>46</v>
      </c>
      <c r="W949" t="s">
        <v>100</v>
      </c>
      <c r="X949">
        <v>0</v>
      </c>
      <c r="Y949">
        <v>1</v>
      </c>
      <c r="Z949" t="s">
        <v>55</v>
      </c>
      <c r="AA949">
        <v>0</v>
      </c>
      <c r="AB949">
        <v>0</v>
      </c>
      <c r="AC949" t="s">
        <v>55</v>
      </c>
      <c r="AD949" s="5">
        <v>35000</v>
      </c>
      <c r="AE949" s="4">
        <v>3500</v>
      </c>
      <c r="AF949" s="5">
        <v>7000</v>
      </c>
      <c r="AG949" s="4">
        <v>24500</v>
      </c>
      <c r="AH949" t="s">
        <v>118</v>
      </c>
      <c r="AI949" s="6" t="s">
        <v>119</v>
      </c>
      <c r="AJ949">
        <v>2012</v>
      </c>
      <c r="AK949" t="s">
        <v>68</v>
      </c>
      <c r="AL949" t="str">
        <f t="shared" si="42"/>
        <v>High</v>
      </c>
      <c r="AM949" t="str">
        <f t="shared" si="43"/>
        <v>Night</v>
      </c>
      <c r="AN949">
        <f t="shared" si="44"/>
        <v>2013</v>
      </c>
    </row>
    <row r="950" spans="1:40" x14ac:dyDescent="0.25">
      <c r="A950">
        <v>8</v>
      </c>
      <c r="B950">
        <v>35</v>
      </c>
      <c r="C950">
        <v>699044</v>
      </c>
      <c r="D950" s="3">
        <v>41613</v>
      </c>
      <c r="E950" t="s">
        <v>37</v>
      </c>
      <c r="F950" t="s">
        <v>61</v>
      </c>
      <c r="G950">
        <v>2000</v>
      </c>
      <c r="H950">
        <v>1266.92</v>
      </c>
      <c r="I950" s="4">
        <v>0</v>
      </c>
      <c r="J950">
        <v>613982</v>
      </c>
      <c r="K950" t="s">
        <v>185</v>
      </c>
      <c r="L950" t="s">
        <v>101</v>
      </c>
      <c r="M950" t="s">
        <v>63</v>
      </c>
      <c r="N950" t="s">
        <v>64</v>
      </c>
      <c r="O950" s="4">
        <v>0</v>
      </c>
      <c r="P950" s="4">
        <v>0</v>
      </c>
      <c r="Q950" s="3">
        <v>42013</v>
      </c>
      <c r="R950" t="s">
        <v>65</v>
      </c>
      <c r="S950" t="s">
        <v>66</v>
      </c>
      <c r="T950" t="s">
        <v>44</v>
      </c>
      <c r="U950" t="s">
        <v>98</v>
      </c>
      <c r="V950" t="s">
        <v>37</v>
      </c>
      <c r="W950" t="s">
        <v>75</v>
      </c>
      <c r="X950">
        <v>16</v>
      </c>
      <c r="Y950">
        <v>3</v>
      </c>
      <c r="Z950" t="s">
        <v>68</v>
      </c>
      <c r="AA950">
        <v>1</v>
      </c>
      <c r="AB950">
        <v>3</v>
      </c>
      <c r="AC950" t="s">
        <v>48</v>
      </c>
      <c r="AD950" s="5">
        <v>71500</v>
      </c>
      <c r="AE950" s="4">
        <v>16500</v>
      </c>
      <c r="AF950" s="5">
        <v>11000</v>
      </c>
      <c r="AG950" s="4">
        <v>44000</v>
      </c>
      <c r="AH950" t="s">
        <v>104</v>
      </c>
      <c r="AI950" s="6" t="s">
        <v>128</v>
      </c>
      <c r="AJ950">
        <v>2006</v>
      </c>
      <c r="AK950" t="s">
        <v>48</v>
      </c>
      <c r="AL950" t="str">
        <f t="shared" si="42"/>
        <v>High</v>
      </c>
      <c r="AM950" t="str">
        <f t="shared" si="43"/>
        <v>Afternoon</v>
      </c>
      <c r="AN950">
        <f t="shared" si="44"/>
        <v>2013</v>
      </c>
    </row>
    <row r="951" spans="1:40" x14ac:dyDescent="0.25">
      <c r="A951">
        <v>254</v>
      </c>
      <c r="B951">
        <v>41</v>
      </c>
      <c r="C951">
        <v>500384</v>
      </c>
      <c r="D951" s="3">
        <v>41626</v>
      </c>
      <c r="E951" t="s">
        <v>71</v>
      </c>
      <c r="F951" t="s">
        <v>38</v>
      </c>
      <c r="G951">
        <v>2000</v>
      </c>
      <c r="H951">
        <v>1241.04</v>
      </c>
      <c r="I951" s="4">
        <v>0</v>
      </c>
      <c r="J951">
        <v>431361</v>
      </c>
      <c r="K951" t="s">
        <v>184</v>
      </c>
      <c r="L951" t="s">
        <v>101</v>
      </c>
      <c r="M951" t="s">
        <v>108</v>
      </c>
      <c r="N951" t="s">
        <v>64</v>
      </c>
      <c r="O951" s="4">
        <v>0</v>
      </c>
      <c r="P951" s="4">
        <v>0</v>
      </c>
      <c r="Q951" s="3">
        <v>42008</v>
      </c>
      <c r="R951" t="s">
        <v>42</v>
      </c>
      <c r="S951" t="s">
        <v>74</v>
      </c>
      <c r="T951" t="s">
        <v>56</v>
      </c>
      <c r="U951" t="s">
        <v>45</v>
      </c>
      <c r="V951" t="s">
        <v>67</v>
      </c>
      <c r="W951" t="s">
        <v>58</v>
      </c>
      <c r="X951">
        <v>16</v>
      </c>
      <c r="Y951">
        <v>1</v>
      </c>
      <c r="Z951" t="s">
        <v>68</v>
      </c>
      <c r="AA951">
        <v>2</v>
      </c>
      <c r="AB951">
        <v>2</v>
      </c>
      <c r="AC951" t="s">
        <v>48</v>
      </c>
      <c r="AD951" s="5">
        <v>100210</v>
      </c>
      <c r="AE951" s="4">
        <v>18220</v>
      </c>
      <c r="AF951" s="5">
        <v>18220</v>
      </c>
      <c r="AG951" s="4">
        <v>63770</v>
      </c>
      <c r="AH951" t="s">
        <v>90</v>
      </c>
      <c r="AI951" s="6" t="s">
        <v>91</v>
      </c>
      <c r="AJ951">
        <v>2014</v>
      </c>
      <c r="AK951" t="s">
        <v>68</v>
      </c>
      <c r="AL951" t="str">
        <f t="shared" si="42"/>
        <v>High</v>
      </c>
      <c r="AM951" t="str">
        <f t="shared" si="43"/>
        <v>Afternoon</v>
      </c>
      <c r="AN951">
        <f t="shared" si="44"/>
        <v>2013</v>
      </c>
    </row>
    <row r="952" spans="1:40" x14ac:dyDescent="0.25">
      <c r="A952">
        <v>158</v>
      </c>
      <c r="B952">
        <v>33</v>
      </c>
      <c r="C952">
        <v>509489</v>
      </c>
      <c r="D952" s="3">
        <v>41629</v>
      </c>
      <c r="E952" t="s">
        <v>37</v>
      </c>
      <c r="F952" t="s">
        <v>61</v>
      </c>
      <c r="G952">
        <v>1000</v>
      </c>
      <c r="H952">
        <v>1744.64</v>
      </c>
      <c r="I952" s="4">
        <v>3000000</v>
      </c>
      <c r="J952">
        <v>432786</v>
      </c>
      <c r="K952" t="s">
        <v>185</v>
      </c>
      <c r="L952" t="s">
        <v>123</v>
      </c>
      <c r="M952" t="s">
        <v>85</v>
      </c>
      <c r="N952" t="s">
        <v>73</v>
      </c>
      <c r="O952" s="4">
        <v>0</v>
      </c>
      <c r="P952" s="4">
        <v>0</v>
      </c>
      <c r="Q952" s="3">
        <v>42042</v>
      </c>
      <c r="R952" t="s">
        <v>65</v>
      </c>
      <c r="S952" t="s">
        <v>66</v>
      </c>
      <c r="T952" t="s">
        <v>89</v>
      </c>
      <c r="U952" t="s">
        <v>109</v>
      </c>
      <c r="V952" t="s">
        <v>93</v>
      </c>
      <c r="W952" t="s">
        <v>86</v>
      </c>
      <c r="X952">
        <v>4</v>
      </c>
      <c r="Y952">
        <v>3</v>
      </c>
      <c r="Z952" t="s">
        <v>68</v>
      </c>
      <c r="AA952">
        <v>0</v>
      </c>
      <c r="AB952">
        <v>1</v>
      </c>
      <c r="AC952" t="s">
        <v>68</v>
      </c>
      <c r="AD952" s="5">
        <v>36400</v>
      </c>
      <c r="AE952" s="4">
        <v>3640</v>
      </c>
      <c r="AF952" s="5">
        <v>7280</v>
      </c>
      <c r="AG952" s="4">
        <v>25480</v>
      </c>
      <c r="AH952" t="s">
        <v>143</v>
      </c>
      <c r="AI952" s="6" t="s">
        <v>151</v>
      </c>
      <c r="AJ952">
        <v>1998</v>
      </c>
      <c r="AK952" t="s">
        <v>68</v>
      </c>
      <c r="AL952" t="str">
        <f t="shared" si="42"/>
        <v>Medium</v>
      </c>
      <c r="AM952" t="str">
        <f t="shared" si="43"/>
        <v>Night</v>
      </c>
      <c r="AN952">
        <f t="shared" si="44"/>
        <v>2013</v>
      </c>
    </row>
    <row r="953" spans="1:40" x14ac:dyDescent="0.25">
      <c r="A953">
        <v>316</v>
      </c>
      <c r="B953">
        <v>45</v>
      </c>
      <c r="C953">
        <v>164988</v>
      </c>
      <c r="D953" s="3">
        <v>41631</v>
      </c>
      <c r="E953" t="s">
        <v>71</v>
      </c>
      <c r="F953" t="s">
        <v>61</v>
      </c>
      <c r="G953">
        <v>2000</v>
      </c>
      <c r="H953">
        <v>1290.74</v>
      </c>
      <c r="I953" s="4">
        <v>5000000</v>
      </c>
      <c r="J953">
        <v>430832</v>
      </c>
      <c r="K953" t="s">
        <v>184</v>
      </c>
      <c r="L953" t="s">
        <v>106</v>
      </c>
      <c r="M953" t="s">
        <v>85</v>
      </c>
      <c r="N953" t="s">
        <v>41</v>
      </c>
      <c r="O953" s="4">
        <v>58300</v>
      </c>
      <c r="P953" s="4">
        <v>0</v>
      </c>
      <c r="Q953" s="3">
        <v>42047</v>
      </c>
      <c r="R953" t="s">
        <v>65</v>
      </c>
      <c r="S953" t="s">
        <v>43</v>
      </c>
      <c r="T953" t="s">
        <v>44</v>
      </c>
      <c r="U953" t="s">
        <v>109</v>
      </c>
      <c r="V953" t="s">
        <v>57</v>
      </c>
      <c r="W953" t="s">
        <v>86</v>
      </c>
      <c r="X953">
        <v>6</v>
      </c>
      <c r="Y953">
        <v>3</v>
      </c>
      <c r="Z953" t="s">
        <v>68</v>
      </c>
      <c r="AA953">
        <v>2</v>
      </c>
      <c r="AB953">
        <v>0</v>
      </c>
      <c r="AC953" t="s">
        <v>48</v>
      </c>
      <c r="AD953" s="5">
        <v>78870</v>
      </c>
      <c r="AE953" s="4">
        <v>7170</v>
      </c>
      <c r="AF953" s="5">
        <v>14340</v>
      </c>
      <c r="AG953" s="4">
        <v>57360</v>
      </c>
      <c r="AH953" t="s">
        <v>118</v>
      </c>
      <c r="AI953" s="6" t="s">
        <v>119</v>
      </c>
      <c r="AJ953">
        <v>2013</v>
      </c>
      <c r="AK953" t="s">
        <v>68</v>
      </c>
      <c r="AL953" t="str">
        <f t="shared" si="42"/>
        <v>High</v>
      </c>
      <c r="AM953" t="str">
        <f t="shared" si="43"/>
        <v>Morning</v>
      </c>
      <c r="AN953">
        <f t="shared" si="44"/>
        <v>2013</v>
      </c>
    </row>
    <row r="954" spans="1:40" x14ac:dyDescent="0.25">
      <c r="A954">
        <v>218</v>
      </c>
      <c r="B954">
        <v>41</v>
      </c>
      <c r="C954">
        <v>461962</v>
      </c>
      <c r="D954" s="3">
        <v>41633</v>
      </c>
      <c r="E954" t="s">
        <v>71</v>
      </c>
      <c r="F954" t="s">
        <v>61</v>
      </c>
      <c r="G954">
        <v>500</v>
      </c>
      <c r="H954">
        <v>914.22</v>
      </c>
      <c r="I954" s="4">
        <v>0</v>
      </c>
      <c r="J954">
        <v>444155</v>
      </c>
      <c r="K954" t="s">
        <v>185</v>
      </c>
      <c r="L954" t="s">
        <v>123</v>
      </c>
      <c r="M954" t="s">
        <v>85</v>
      </c>
      <c r="N954" t="s">
        <v>97</v>
      </c>
      <c r="O954" s="4">
        <v>37900</v>
      </c>
      <c r="P954" s="4">
        <v>-72900</v>
      </c>
      <c r="Q954" s="3">
        <v>42026</v>
      </c>
      <c r="R954" t="s">
        <v>65</v>
      </c>
      <c r="S954" t="s">
        <v>43</v>
      </c>
      <c r="T954" t="s">
        <v>89</v>
      </c>
      <c r="U954" t="s">
        <v>45</v>
      </c>
      <c r="V954" t="s">
        <v>67</v>
      </c>
      <c r="W954" t="s">
        <v>86</v>
      </c>
      <c r="X954">
        <v>14</v>
      </c>
      <c r="Y954">
        <v>3</v>
      </c>
      <c r="Z954" t="s">
        <v>68</v>
      </c>
      <c r="AA954">
        <v>2</v>
      </c>
      <c r="AB954">
        <v>0</v>
      </c>
      <c r="AC954" t="s">
        <v>68</v>
      </c>
      <c r="AD954" s="5">
        <v>84590</v>
      </c>
      <c r="AE954" s="4">
        <v>15380</v>
      </c>
      <c r="AF954" s="5">
        <v>7690</v>
      </c>
      <c r="AG954" s="4">
        <v>61520</v>
      </c>
      <c r="AH954" t="s">
        <v>49</v>
      </c>
      <c r="AI954" s="6">
        <v>93</v>
      </c>
      <c r="AJ954">
        <v>2013</v>
      </c>
      <c r="AK954" t="s">
        <v>68</v>
      </c>
      <c r="AL954" t="str">
        <f t="shared" si="42"/>
        <v>Low</v>
      </c>
      <c r="AM954" t="str">
        <f t="shared" si="43"/>
        <v>Afternoon</v>
      </c>
      <c r="AN954">
        <f t="shared" si="44"/>
        <v>2013</v>
      </c>
    </row>
    <row r="955" spans="1:40" x14ac:dyDescent="0.25">
      <c r="A955">
        <v>51</v>
      </c>
      <c r="B955">
        <v>34</v>
      </c>
      <c r="C955">
        <v>641934</v>
      </c>
      <c r="D955" s="3">
        <v>41633</v>
      </c>
      <c r="E955" t="s">
        <v>37</v>
      </c>
      <c r="F955" t="s">
        <v>78</v>
      </c>
      <c r="G955">
        <v>500</v>
      </c>
      <c r="H955">
        <v>1430.8</v>
      </c>
      <c r="I955" s="4">
        <v>0</v>
      </c>
      <c r="J955">
        <v>461264</v>
      </c>
      <c r="K955" t="s">
        <v>185</v>
      </c>
      <c r="L955" t="s">
        <v>62</v>
      </c>
      <c r="M955" t="s">
        <v>52</v>
      </c>
      <c r="N955" t="s">
        <v>73</v>
      </c>
      <c r="O955" s="4">
        <v>0</v>
      </c>
      <c r="P955" s="4">
        <v>0</v>
      </c>
      <c r="Q955" s="3">
        <v>42047</v>
      </c>
      <c r="R955" t="s">
        <v>42</v>
      </c>
      <c r="S955" t="s">
        <v>43</v>
      </c>
      <c r="T955" t="s">
        <v>44</v>
      </c>
      <c r="U955" t="s">
        <v>84</v>
      </c>
      <c r="V955" t="s">
        <v>67</v>
      </c>
      <c r="W955" t="s">
        <v>86</v>
      </c>
      <c r="X955">
        <v>23</v>
      </c>
      <c r="Y955">
        <v>1</v>
      </c>
      <c r="Z955" t="s">
        <v>55</v>
      </c>
      <c r="AA955">
        <v>2</v>
      </c>
      <c r="AB955">
        <v>3</v>
      </c>
      <c r="AC955" t="s">
        <v>68</v>
      </c>
      <c r="AD955" s="5">
        <v>64200</v>
      </c>
      <c r="AE955" s="4">
        <v>6420</v>
      </c>
      <c r="AF955" s="5">
        <v>19260</v>
      </c>
      <c r="AG955" s="4">
        <v>38520</v>
      </c>
      <c r="AH955" t="s">
        <v>140</v>
      </c>
      <c r="AI955" s="6" t="s">
        <v>141</v>
      </c>
      <c r="AJ955">
        <v>2007</v>
      </c>
      <c r="AK955" t="s">
        <v>48</v>
      </c>
      <c r="AL955" t="str">
        <f t="shared" si="42"/>
        <v>Low</v>
      </c>
      <c r="AM955" t="str">
        <f t="shared" si="43"/>
        <v>Evening</v>
      </c>
      <c r="AN955">
        <f t="shared" si="44"/>
        <v>2013</v>
      </c>
    </row>
    <row r="956" spans="1:40" x14ac:dyDescent="0.25">
      <c r="A956">
        <v>285</v>
      </c>
      <c r="B956">
        <v>41</v>
      </c>
      <c r="C956">
        <v>186934</v>
      </c>
      <c r="D956" s="3">
        <v>41644</v>
      </c>
      <c r="E956" t="s">
        <v>71</v>
      </c>
      <c r="F956" t="s">
        <v>61</v>
      </c>
      <c r="G956">
        <v>1000</v>
      </c>
      <c r="H956">
        <v>1436.79</v>
      </c>
      <c r="I956" s="4">
        <v>0</v>
      </c>
      <c r="J956">
        <v>608177</v>
      </c>
      <c r="K956" t="s">
        <v>184</v>
      </c>
      <c r="L956" t="s">
        <v>62</v>
      </c>
      <c r="M956" t="s">
        <v>85</v>
      </c>
      <c r="N956" t="s">
        <v>97</v>
      </c>
      <c r="O956" s="4">
        <v>70900</v>
      </c>
      <c r="P956" s="4">
        <v>0</v>
      </c>
      <c r="Q956" s="3">
        <v>42028</v>
      </c>
      <c r="R956" t="s">
        <v>42</v>
      </c>
      <c r="S956" t="s">
        <v>66</v>
      </c>
      <c r="T956" t="s">
        <v>44</v>
      </c>
      <c r="U956" t="s">
        <v>84</v>
      </c>
      <c r="V956" t="s">
        <v>46</v>
      </c>
      <c r="W956" t="s">
        <v>103</v>
      </c>
      <c r="X956">
        <v>23</v>
      </c>
      <c r="Y956">
        <v>1</v>
      </c>
      <c r="Z956" t="s">
        <v>48</v>
      </c>
      <c r="AA956">
        <v>2</v>
      </c>
      <c r="AB956">
        <v>3</v>
      </c>
      <c r="AC956" t="s">
        <v>55</v>
      </c>
      <c r="AD956" s="5">
        <v>108480</v>
      </c>
      <c r="AE956" s="4">
        <v>18080</v>
      </c>
      <c r="AF956" s="5">
        <v>18080</v>
      </c>
      <c r="AG956" s="4">
        <v>72320</v>
      </c>
      <c r="AH956" t="s">
        <v>143</v>
      </c>
      <c r="AI956" s="6" t="s">
        <v>144</v>
      </c>
      <c r="AJ956">
        <v>2015</v>
      </c>
      <c r="AK956" t="s">
        <v>68</v>
      </c>
      <c r="AL956" t="str">
        <f t="shared" si="42"/>
        <v>Medium</v>
      </c>
      <c r="AM956" t="str">
        <f t="shared" si="43"/>
        <v>Evening</v>
      </c>
      <c r="AN956">
        <f t="shared" si="44"/>
        <v>2014</v>
      </c>
    </row>
    <row r="957" spans="1:40" x14ac:dyDescent="0.25">
      <c r="A957">
        <v>264</v>
      </c>
      <c r="B957">
        <v>43</v>
      </c>
      <c r="C957">
        <v>955953</v>
      </c>
      <c r="D957" s="3">
        <v>41657</v>
      </c>
      <c r="E957" t="s">
        <v>71</v>
      </c>
      <c r="F957" t="s">
        <v>78</v>
      </c>
      <c r="G957">
        <v>2000</v>
      </c>
      <c r="H957">
        <v>1353.33</v>
      </c>
      <c r="I957" s="4">
        <v>0</v>
      </c>
      <c r="J957">
        <v>447458</v>
      </c>
      <c r="K957" t="s">
        <v>185</v>
      </c>
      <c r="L957" t="s">
        <v>79</v>
      </c>
      <c r="M957" t="s">
        <v>131</v>
      </c>
      <c r="N957" t="s">
        <v>113</v>
      </c>
      <c r="O957" s="4">
        <v>0</v>
      </c>
      <c r="P957" s="4">
        <v>-8500</v>
      </c>
      <c r="Q957" s="3">
        <v>42047</v>
      </c>
      <c r="R957" t="s">
        <v>65</v>
      </c>
      <c r="S957" t="s">
        <v>74</v>
      </c>
      <c r="T957" t="s">
        <v>56</v>
      </c>
      <c r="U957" t="s">
        <v>45</v>
      </c>
      <c r="V957" t="s">
        <v>93</v>
      </c>
      <c r="W957" t="s">
        <v>86</v>
      </c>
      <c r="X957">
        <v>9</v>
      </c>
      <c r="Y957">
        <v>3</v>
      </c>
      <c r="Z957" t="s">
        <v>48</v>
      </c>
      <c r="AA957">
        <v>2</v>
      </c>
      <c r="AB957">
        <v>0</v>
      </c>
      <c r="AC957" t="s">
        <v>68</v>
      </c>
      <c r="AD957" s="5">
        <v>95150</v>
      </c>
      <c r="AE957" s="4">
        <v>17300</v>
      </c>
      <c r="AF957" s="5">
        <v>17300</v>
      </c>
      <c r="AG957" s="4">
        <v>60550</v>
      </c>
      <c r="AH957" t="s">
        <v>104</v>
      </c>
      <c r="AI957" s="6" t="s">
        <v>128</v>
      </c>
      <c r="AJ957">
        <v>2007</v>
      </c>
      <c r="AK957" t="s">
        <v>68</v>
      </c>
      <c r="AL957" t="str">
        <f t="shared" si="42"/>
        <v>High</v>
      </c>
      <c r="AM957" t="str">
        <f t="shared" si="43"/>
        <v>Morning</v>
      </c>
      <c r="AN957">
        <f t="shared" si="44"/>
        <v>2014</v>
      </c>
    </row>
    <row r="958" spans="1:40" x14ac:dyDescent="0.25">
      <c r="A958">
        <v>290</v>
      </c>
      <c r="B958">
        <v>42</v>
      </c>
      <c r="C958">
        <v>135400</v>
      </c>
      <c r="D958" s="3">
        <v>41659</v>
      </c>
      <c r="E958" t="s">
        <v>51</v>
      </c>
      <c r="F958" t="s">
        <v>78</v>
      </c>
      <c r="G958">
        <v>500</v>
      </c>
      <c r="H958">
        <v>989.97</v>
      </c>
      <c r="I958" s="4">
        <v>0</v>
      </c>
      <c r="J958">
        <v>462519</v>
      </c>
      <c r="K958" t="s">
        <v>185</v>
      </c>
      <c r="L958" t="s">
        <v>101</v>
      </c>
      <c r="M958" t="s">
        <v>52</v>
      </c>
      <c r="N958" t="s">
        <v>64</v>
      </c>
      <c r="O958" s="4">
        <v>32500</v>
      </c>
      <c r="P958" s="4">
        <v>0</v>
      </c>
      <c r="Q958" s="3">
        <v>42024</v>
      </c>
      <c r="R958" t="s">
        <v>42</v>
      </c>
      <c r="S958" t="s">
        <v>66</v>
      </c>
      <c r="T958" t="s">
        <v>56</v>
      </c>
      <c r="U958" t="s">
        <v>109</v>
      </c>
      <c r="V958" t="s">
        <v>93</v>
      </c>
      <c r="W958" t="s">
        <v>100</v>
      </c>
      <c r="X958">
        <v>10</v>
      </c>
      <c r="Y958">
        <v>1</v>
      </c>
      <c r="Z958" t="s">
        <v>68</v>
      </c>
      <c r="AA958">
        <v>0</v>
      </c>
      <c r="AB958">
        <v>1</v>
      </c>
      <c r="AC958" t="s">
        <v>68</v>
      </c>
      <c r="AD958" s="5">
        <v>48000</v>
      </c>
      <c r="AE958" s="4">
        <v>4800</v>
      </c>
      <c r="AF958" s="5">
        <v>9600</v>
      </c>
      <c r="AG958" s="4">
        <v>33600</v>
      </c>
      <c r="AH958" t="s">
        <v>49</v>
      </c>
      <c r="AI958" s="6">
        <v>95</v>
      </c>
      <c r="AJ958">
        <v>2013</v>
      </c>
      <c r="AK958" t="s">
        <v>68</v>
      </c>
      <c r="AL958" t="str">
        <f t="shared" si="42"/>
        <v>Low</v>
      </c>
      <c r="AM958" t="str">
        <f t="shared" si="43"/>
        <v>Morning</v>
      </c>
      <c r="AN958">
        <f t="shared" si="44"/>
        <v>2014</v>
      </c>
    </row>
    <row r="959" spans="1:40" x14ac:dyDescent="0.25">
      <c r="A959">
        <v>81</v>
      </c>
      <c r="B959">
        <v>25</v>
      </c>
      <c r="C959">
        <v>524230</v>
      </c>
      <c r="D959" s="3">
        <v>41693</v>
      </c>
      <c r="E959" t="s">
        <v>51</v>
      </c>
      <c r="F959" t="s">
        <v>61</v>
      </c>
      <c r="G959">
        <v>500</v>
      </c>
      <c r="H959">
        <v>920.3</v>
      </c>
      <c r="I959" s="4">
        <v>5000000</v>
      </c>
      <c r="J959">
        <v>461958</v>
      </c>
      <c r="K959" t="s">
        <v>184</v>
      </c>
      <c r="L959" t="s">
        <v>106</v>
      </c>
      <c r="M959" t="s">
        <v>83</v>
      </c>
      <c r="N959" t="s">
        <v>64</v>
      </c>
      <c r="O959" s="4">
        <v>51000</v>
      </c>
      <c r="P959" s="4">
        <v>-67900</v>
      </c>
      <c r="Q959" s="3">
        <v>42056</v>
      </c>
      <c r="R959" t="s">
        <v>65</v>
      </c>
      <c r="S959" t="s">
        <v>66</v>
      </c>
      <c r="T959" t="s">
        <v>44</v>
      </c>
      <c r="U959" t="s">
        <v>98</v>
      </c>
      <c r="V959" t="s">
        <v>93</v>
      </c>
      <c r="W959" t="s">
        <v>100</v>
      </c>
      <c r="X959">
        <v>11</v>
      </c>
      <c r="Y959">
        <v>3</v>
      </c>
      <c r="Z959" t="s">
        <v>55</v>
      </c>
      <c r="AA959">
        <v>1</v>
      </c>
      <c r="AB959">
        <v>0</v>
      </c>
      <c r="AC959" t="s">
        <v>55</v>
      </c>
      <c r="AD959" s="5">
        <v>73920</v>
      </c>
      <c r="AE959" s="4">
        <v>13440</v>
      </c>
      <c r="AF959" s="5">
        <v>6720</v>
      </c>
      <c r="AG959" s="4">
        <v>53760</v>
      </c>
      <c r="AH959" t="s">
        <v>140</v>
      </c>
      <c r="AI959" s="6" t="s">
        <v>141</v>
      </c>
      <c r="AJ959">
        <v>2003</v>
      </c>
      <c r="AK959" t="s">
        <v>48</v>
      </c>
      <c r="AL959" t="str">
        <f t="shared" si="42"/>
        <v>Low</v>
      </c>
      <c r="AM959" t="str">
        <f t="shared" si="43"/>
        <v>Morning</v>
      </c>
      <c r="AN959">
        <f t="shared" si="44"/>
        <v>2014</v>
      </c>
    </row>
    <row r="960" spans="1:40" x14ac:dyDescent="0.25">
      <c r="A960">
        <v>241</v>
      </c>
      <c r="B960">
        <v>45</v>
      </c>
      <c r="C960">
        <v>596785</v>
      </c>
      <c r="D960" s="3">
        <v>41702</v>
      </c>
      <c r="E960" t="s">
        <v>71</v>
      </c>
      <c r="F960" t="s">
        <v>78</v>
      </c>
      <c r="G960">
        <v>2000</v>
      </c>
      <c r="H960">
        <v>1104.5</v>
      </c>
      <c r="I960" s="4">
        <v>0</v>
      </c>
      <c r="J960">
        <v>432211</v>
      </c>
      <c r="K960" t="s">
        <v>184</v>
      </c>
      <c r="L960" t="s">
        <v>62</v>
      </c>
      <c r="M960" t="s">
        <v>125</v>
      </c>
      <c r="N960" t="s">
        <v>73</v>
      </c>
      <c r="O960" s="4">
        <v>0</v>
      </c>
      <c r="P960" s="4">
        <v>0</v>
      </c>
      <c r="Q960" s="3">
        <v>42050</v>
      </c>
      <c r="R960" t="s">
        <v>42</v>
      </c>
      <c r="S960" t="s">
        <v>66</v>
      </c>
      <c r="T960" t="s">
        <v>56</v>
      </c>
      <c r="U960" t="s">
        <v>45</v>
      </c>
      <c r="V960" t="s">
        <v>46</v>
      </c>
      <c r="W960" t="s">
        <v>120</v>
      </c>
      <c r="X960">
        <v>5</v>
      </c>
      <c r="Y960">
        <v>1</v>
      </c>
      <c r="Z960" t="s">
        <v>68</v>
      </c>
      <c r="AA960">
        <v>2</v>
      </c>
      <c r="AB960">
        <v>2</v>
      </c>
      <c r="AC960" t="s">
        <v>68</v>
      </c>
      <c r="AD960" s="5">
        <v>91650</v>
      </c>
      <c r="AE960" s="4">
        <v>14100</v>
      </c>
      <c r="AF960" s="5">
        <v>14100</v>
      </c>
      <c r="AG960" s="4">
        <v>63450</v>
      </c>
      <c r="AH960" t="s">
        <v>81</v>
      </c>
      <c r="AI960" s="6" t="s">
        <v>121</v>
      </c>
      <c r="AJ960">
        <v>2011</v>
      </c>
      <c r="AK960" t="s">
        <v>68</v>
      </c>
      <c r="AL960" t="str">
        <f t="shared" si="42"/>
        <v>High</v>
      </c>
      <c r="AM960" t="str">
        <f t="shared" si="43"/>
        <v>Night</v>
      </c>
      <c r="AN960">
        <f t="shared" si="44"/>
        <v>2014</v>
      </c>
    </row>
    <row r="961" spans="1:40" x14ac:dyDescent="0.25">
      <c r="A961">
        <v>43</v>
      </c>
      <c r="B961">
        <v>38</v>
      </c>
      <c r="C961">
        <v>149467</v>
      </c>
      <c r="D961" s="3">
        <v>41709</v>
      </c>
      <c r="E961" t="s">
        <v>37</v>
      </c>
      <c r="F961" t="s">
        <v>78</v>
      </c>
      <c r="G961">
        <v>1000</v>
      </c>
      <c r="H961">
        <v>1601.47</v>
      </c>
      <c r="I961" s="4">
        <v>0</v>
      </c>
      <c r="J961">
        <v>465764</v>
      </c>
      <c r="K961" t="s">
        <v>185</v>
      </c>
      <c r="L961" t="s">
        <v>62</v>
      </c>
      <c r="M961" t="s">
        <v>122</v>
      </c>
      <c r="N961" t="s">
        <v>53</v>
      </c>
      <c r="O961" s="4">
        <v>64400</v>
      </c>
      <c r="P961" s="4">
        <v>0</v>
      </c>
      <c r="Q961" s="3">
        <v>42050</v>
      </c>
      <c r="R961" t="s">
        <v>65</v>
      </c>
      <c r="S961" t="s">
        <v>74</v>
      </c>
      <c r="T961" t="s">
        <v>89</v>
      </c>
      <c r="U961" t="s">
        <v>98</v>
      </c>
      <c r="V961" t="s">
        <v>46</v>
      </c>
      <c r="W961" t="s">
        <v>47</v>
      </c>
      <c r="X961">
        <v>1</v>
      </c>
      <c r="Y961">
        <v>3</v>
      </c>
      <c r="Z961" t="s">
        <v>48</v>
      </c>
      <c r="AA961">
        <v>2</v>
      </c>
      <c r="AB961">
        <v>2</v>
      </c>
      <c r="AC961" t="s">
        <v>55</v>
      </c>
      <c r="AD961" s="5">
        <v>61650</v>
      </c>
      <c r="AE961" s="4">
        <v>6850</v>
      </c>
      <c r="AF961" s="5">
        <v>6850</v>
      </c>
      <c r="AG961" s="4">
        <v>47950</v>
      </c>
      <c r="AH961" t="s">
        <v>87</v>
      </c>
      <c r="AI961" s="6" t="s">
        <v>153</v>
      </c>
      <c r="AJ961">
        <v>2006</v>
      </c>
      <c r="AK961" t="s">
        <v>68</v>
      </c>
      <c r="AL961" t="str">
        <f t="shared" si="42"/>
        <v>Medium</v>
      </c>
      <c r="AM961" t="str">
        <f t="shared" si="43"/>
        <v>Night</v>
      </c>
      <c r="AN961">
        <f t="shared" si="44"/>
        <v>2014</v>
      </c>
    </row>
    <row r="962" spans="1:40" x14ac:dyDescent="0.25">
      <c r="A962">
        <v>150</v>
      </c>
      <c r="B962">
        <v>37</v>
      </c>
      <c r="C962">
        <v>649800</v>
      </c>
      <c r="D962" s="3">
        <v>41714</v>
      </c>
      <c r="E962" t="s">
        <v>37</v>
      </c>
      <c r="F962" t="s">
        <v>78</v>
      </c>
      <c r="G962">
        <v>1000</v>
      </c>
      <c r="H962">
        <v>1007</v>
      </c>
      <c r="I962" s="4">
        <v>0</v>
      </c>
      <c r="J962">
        <v>466238</v>
      </c>
      <c r="K962" t="s">
        <v>184</v>
      </c>
      <c r="L962" t="s">
        <v>62</v>
      </c>
      <c r="M962" t="s">
        <v>115</v>
      </c>
      <c r="N962" t="s">
        <v>73</v>
      </c>
      <c r="O962" s="4">
        <v>30400</v>
      </c>
      <c r="P962" s="4">
        <v>-89400</v>
      </c>
      <c r="Q962" s="3">
        <v>42031</v>
      </c>
      <c r="R962" t="s">
        <v>42</v>
      </c>
      <c r="S962" t="s">
        <v>66</v>
      </c>
      <c r="T962" t="s">
        <v>89</v>
      </c>
      <c r="U962" t="s">
        <v>45</v>
      </c>
      <c r="V962" t="s">
        <v>57</v>
      </c>
      <c r="W962" t="s">
        <v>75</v>
      </c>
      <c r="X962">
        <v>9</v>
      </c>
      <c r="Y962">
        <v>1</v>
      </c>
      <c r="Z962" t="s">
        <v>68</v>
      </c>
      <c r="AA962">
        <v>0</v>
      </c>
      <c r="AB962">
        <v>2</v>
      </c>
      <c r="AC962" t="s">
        <v>55</v>
      </c>
      <c r="AD962" s="5">
        <v>80080</v>
      </c>
      <c r="AE962" s="4">
        <v>12320</v>
      </c>
      <c r="AF962" s="5">
        <v>12320</v>
      </c>
      <c r="AG962" s="4">
        <v>55440</v>
      </c>
      <c r="AH962" t="s">
        <v>76</v>
      </c>
      <c r="AI962" s="6" t="s">
        <v>145</v>
      </c>
      <c r="AJ962">
        <v>2013</v>
      </c>
      <c r="AK962" t="s">
        <v>68</v>
      </c>
      <c r="AL962" t="str">
        <f t="shared" ref="AL962:AL1001" si="45">IF(G962 &lt;= 1000, IF(G962 &lt;= 500, "Low", "Medium"), "High")</f>
        <v>Medium</v>
      </c>
      <c r="AM962" t="str">
        <f t="shared" ref="AM962:AM1001" si="46">IF(X962 &lt; 6, "Night", IF(X962 &lt; 12, "Morning", IF(X962 &lt; 18, "Afternoon", "Evening")))</f>
        <v>Morning</v>
      </c>
      <c r="AN962">
        <f t="shared" ref="AN962:AN1001" si="47">YEAR(D962)</f>
        <v>2014</v>
      </c>
    </row>
    <row r="963" spans="1:40" x14ac:dyDescent="0.25">
      <c r="A963">
        <v>143</v>
      </c>
      <c r="B963">
        <v>34</v>
      </c>
      <c r="C963">
        <v>847123</v>
      </c>
      <c r="D963" s="3">
        <v>41717</v>
      </c>
      <c r="E963" t="s">
        <v>71</v>
      </c>
      <c r="F963" t="s">
        <v>61</v>
      </c>
      <c r="G963">
        <v>500</v>
      </c>
      <c r="H963">
        <v>1442.27</v>
      </c>
      <c r="I963" s="4">
        <v>0</v>
      </c>
      <c r="J963">
        <v>435100</v>
      </c>
      <c r="K963" t="s">
        <v>185</v>
      </c>
      <c r="L963" t="s">
        <v>112</v>
      </c>
      <c r="M963" t="s">
        <v>96</v>
      </c>
      <c r="N963" t="s">
        <v>97</v>
      </c>
      <c r="O963" s="4">
        <v>67900</v>
      </c>
      <c r="P963" s="4">
        <v>0</v>
      </c>
      <c r="Q963" s="3">
        <v>42052</v>
      </c>
      <c r="R963" t="s">
        <v>42</v>
      </c>
      <c r="S963" t="s">
        <v>74</v>
      </c>
      <c r="T963" t="s">
        <v>56</v>
      </c>
      <c r="U963" t="s">
        <v>98</v>
      </c>
      <c r="V963" t="s">
        <v>67</v>
      </c>
      <c r="W963" t="s">
        <v>47</v>
      </c>
      <c r="X963">
        <v>10</v>
      </c>
      <c r="Y963">
        <v>1</v>
      </c>
      <c r="Z963" t="s">
        <v>55</v>
      </c>
      <c r="AA963">
        <v>2</v>
      </c>
      <c r="AB963">
        <v>3</v>
      </c>
      <c r="AC963" t="s">
        <v>48</v>
      </c>
      <c r="AD963" s="5">
        <v>58500</v>
      </c>
      <c r="AE963" s="4">
        <v>11700</v>
      </c>
      <c r="AF963" s="5">
        <v>5850</v>
      </c>
      <c r="AG963" s="4">
        <v>40950</v>
      </c>
      <c r="AH963" t="s">
        <v>69</v>
      </c>
      <c r="AI963" s="6" t="s">
        <v>70</v>
      </c>
      <c r="AJ963">
        <v>1999</v>
      </c>
      <c r="AK963" t="s">
        <v>68</v>
      </c>
      <c r="AL963" t="str">
        <f t="shared" si="45"/>
        <v>Low</v>
      </c>
      <c r="AM963" t="str">
        <f t="shared" si="46"/>
        <v>Morning</v>
      </c>
      <c r="AN963">
        <f t="shared" si="47"/>
        <v>2014</v>
      </c>
    </row>
    <row r="964" spans="1:40" x14ac:dyDescent="0.25">
      <c r="A964">
        <v>174</v>
      </c>
      <c r="B964">
        <v>33</v>
      </c>
      <c r="C964">
        <v>179538</v>
      </c>
      <c r="D964" s="3">
        <v>41736</v>
      </c>
      <c r="E964" t="s">
        <v>51</v>
      </c>
      <c r="F964" t="s">
        <v>38</v>
      </c>
      <c r="G964">
        <v>2000</v>
      </c>
      <c r="H964">
        <v>1124.43</v>
      </c>
      <c r="I964" s="4">
        <v>0</v>
      </c>
      <c r="J964">
        <v>477346</v>
      </c>
      <c r="K964" t="s">
        <v>184</v>
      </c>
      <c r="L964" t="s">
        <v>112</v>
      </c>
      <c r="M964" t="s">
        <v>134</v>
      </c>
      <c r="N964" t="s">
        <v>64</v>
      </c>
      <c r="O964" s="4">
        <v>0</v>
      </c>
      <c r="P964" s="4">
        <v>0</v>
      </c>
      <c r="Q964" s="3">
        <v>42020</v>
      </c>
      <c r="R964" t="s">
        <v>65</v>
      </c>
      <c r="S964" t="s">
        <v>66</v>
      </c>
      <c r="T964" t="s">
        <v>89</v>
      </c>
      <c r="U964" t="s">
        <v>109</v>
      </c>
      <c r="V964" t="s">
        <v>93</v>
      </c>
      <c r="W964" t="s">
        <v>120</v>
      </c>
      <c r="X964">
        <v>14</v>
      </c>
      <c r="Y964">
        <v>3</v>
      </c>
      <c r="Z964" t="s">
        <v>48</v>
      </c>
      <c r="AA964">
        <v>0</v>
      </c>
      <c r="AB964">
        <v>1</v>
      </c>
      <c r="AC964" t="s">
        <v>48</v>
      </c>
      <c r="AD964" s="5">
        <v>44200</v>
      </c>
      <c r="AE964" s="4">
        <v>8840</v>
      </c>
      <c r="AF964" s="5">
        <v>4420</v>
      </c>
      <c r="AG964" s="4">
        <v>30940</v>
      </c>
      <c r="AH964" t="s">
        <v>49</v>
      </c>
      <c r="AI964" s="6">
        <v>93</v>
      </c>
      <c r="AJ964">
        <v>1995</v>
      </c>
      <c r="AK964" t="s">
        <v>68</v>
      </c>
      <c r="AL964" t="str">
        <f t="shared" si="45"/>
        <v>High</v>
      </c>
      <c r="AM964" t="str">
        <f t="shared" si="46"/>
        <v>Afternoon</v>
      </c>
      <c r="AN964">
        <f t="shared" si="47"/>
        <v>2014</v>
      </c>
    </row>
    <row r="965" spans="1:40" x14ac:dyDescent="0.25">
      <c r="A965">
        <v>103</v>
      </c>
      <c r="B965">
        <v>26</v>
      </c>
      <c r="C965">
        <v>979544</v>
      </c>
      <c r="D965" s="3">
        <v>41750</v>
      </c>
      <c r="E965" t="s">
        <v>71</v>
      </c>
      <c r="F965" t="s">
        <v>61</v>
      </c>
      <c r="G965">
        <v>500</v>
      </c>
      <c r="H965">
        <v>1354.83</v>
      </c>
      <c r="I965" s="4">
        <v>0</v>
      </c>
      <c r="J965">
        <v>475173</v>
      </c>
      <c r="K965" t="s">
        <v>185</v>
      </c>
      <c r="L965" t="s">
        <v>39</v>
      </c>
      <c r="M965" t="s">
        <v>83</v>
      </c>
      <c r="N965" t="s">
        <v>41</v>
      </c>
      <c r="O965" s="4">
        <v>66300</v>
      </c>
      <c r="P965" s="4">
        <v>0</v>
      </c>
      <c r="Q965" s="3">
        <v>42022</v>
      </c>
      <c r="R965" t="s">
        <v>65</v>
      </c>
      <c r="S965" t="s">
        <v>74</v>
      </c>
      <c r="T965" t="s">
        <v>56</v>
      </c>
      <c r="U965" t="s">
        <v>45</v>
      </c>
      <c r="V965" t="s">
        <v>67</v>
      </c>
      <c r="W965" t="s">
        <v>75</v>
      </c>
      <c r="X965">
        <v>14</v>
      </c>
      <c r="Y965">
        <v>2</v>
      </c>
      <c r="Z965" t="s">
        <v>68</v>
      </c>
      <c r="AA965">
        <v>2</v>
      </c>
      <c r="AB965">
        <v>2</v>
      </c>
      <c r="AC965" t="s">
        <v>55</v>
      </c>
      <c r="AD965" s="5">
        <v>40600</v>
      </c>
      <c r="AE965" s="4">
        <v>4060</v>
      </c>
      <c r="AF965" s="5">
        <v>4060</v>
      </c>
      <c r="AG965" s="4">
        <v>32480</v>
      </c>
      <c r="AH965" t="s">
        <v>143</v>
      </c>
      <c r="AI965" s="6" t="s">
        <v>144</v>
      </c>
      <c r="AJ965">
        <v>2010</v>
      </c>
      <c r="AK965" t="s">
        <v>68</v>
      </c>
      <c r="AL965" t="str">
        <f t="shared" si="45"/>
        <v>Low</v>
      </c>
      <c r="AM965" t="str">
        <f t="shared" si="46"/>
        <v>Afternoon</v>
      </c>
      <c r="AN965">
        <f t="shared" si="47"/>
        <v>2014</v>
      </c>
    </row>
    <row r="966" spans="1:40" x14ac:dyDescent="0.25">
      <c r="A966">
        <v>210</v>
      </c>
      <c r="B966">
        <v>35</v>
      </c>
      <c r="C966">
        <v>998192</v>
      </c>
      <c r="D966" s="3">
        <v>41754</v>
      </c>
      <c r="E966" t="s">
        <v>71</v>
      </c>
      <c r="F966" t="s">
        <v>61</v>
      </c>
      <c r="G966">
        <v>500</v>
      </c>
      <c r="H966">
        <v>1433.24</v>
      </c>
      <c r="I966" s="4">
        <v>0</v>
      </c>
      <c r="J966">
        <v>476203</v>
      </c>
      <c r="K966" t="s">
        <v>184</v>
      </c>
      <c r="L966" t="s">
        <v>112</v>
      </c>
      <c r="M966" t="s">
        <v>102</v>
      </c>
      <c r="N966" t="s">
        <v>113</v>
      </c>
      <c r="O966" s="4">
        <v>0</v>
      </c>
      <c r="P966" s="4">
        <v>-19500</v>
      </c>
      <c r="Q966" s="3">
        <v>42057</v>
      </c>
      <c r="R966" t="s">
        <v>65</v>
      </c>
      <c r="S966" t="s">
        <v>43</v>
      </c>
      <c r="T966" t="s">
        <v>89</v>
      </c>
      <c r="U966" t="s">
        <v>84</v>
      </c>
      <c r="V966" t="s">
        <v>93</v>
      </c>
      <c r="W966" t="s">
        <v>58</v>
      </c>
      <c r="X966">
        <v>11</v>
      </c>
      <c r="Y966">
        <v>3</v>
      </c>
      <c r="Z966" t="s">
        <v>68</v>
      </c>
      <c r="AA966">
        <v>2</v>
      </c>
      <c r="AB966">
        <v>1</v>
      </c>
      <c r="AC966" t="s">
        <v>55</v>
      </c>
      <c r="AD966" s="5">
        <v>24570</v>
      </c>
      <c r="AE966" s="4">
        <v>2730</v>
      </c>
      <c r="AF966" s="5">
        <v>2730</v>
      </c>
      <c r="AG966" s="4">
        <v>19110</v>
      </c>
      <c r="AH966" t="s">
        <v>49</v>
      </c>
      <c r="AI966" s="6">
        <v>95</v>
      </c>
      <c r="AJ966">
        <v>2006</v>
      </c>
      <c r="AK966" t="s">
        <v>48</v>
      </c>
      <c r="AL966" t="str">
        <f t="shared" si="45"/>
        <v>Low</v>
      </c>
      <c r="AM966" t="str">
        <f t="shared" si="46"/>
        <v>Morning</v>
      </c>
      <c r="AN966">
        <f t="shared" si="47"/>
        <v>2014</v>
      </c>
    </row>
    <row r="967" spans="1:40" x14ac:dyDescent="0.25">
      <c r="A967">
        <v>428</v>
      </c>
      <c r="B967">
        <v>53</v>
      </c>
      <c r="C967">
        <v>328387</v>
      </c>
      <c r="D967" s="3">
        <v>41765</v>
      </c>
      <c r="E967" t="s">
        <v>71</v>
      </c>
      <c r="F967" t="s">
        <v>61</v>
      </c>
      <c r="G967">
        <v>1000</v>
      </c>
      <c r="H967">
        <v>1496.44</v>
      </c>
      <c r="I967" s="4">
        <v>0</v>
      </c>
      <c r="J967">
        <v>616884</v>
      </c>
      <c r="K967" t="s">
        <v>184</v>
      </c>
      <c r="L967" t="s">
        <v>106</v>
      </c>
      <c r="M967" t="s">
        <v>83</v>
      </c>
      <c r="N967" t="s">
        <v>73</v>
      </c>
      <c r="O967" s="4">
        <v>0</v>
      </c>
      <c r="P967" s="4">
        <v>0</v>
      </c>
      <c r="Q967" s="3">
        <v>42051</v>
      </c>
      <c r="R967" t="s">
        <v>110</v>
      </c>
      <c r="S967" t="s">
        <v>55</v>
      </c>
      <c r="T967" t="s">
        <v>142</v>
      </c>
      <c r="U967" t="s">
        <v>45</v>
      </c>
      <c r="V967" t="s">
        <v>99</v>
      </c>
      <c r="W967" t="s">
        <v>86</v>
      </c>
      <c r="X967">
        <v>9</v>
      </c>
      <c r="Y967">
        <v>1</v>
      </c>
      <c r="Z967" t="s">
        <v>48</v>
      </c>
      <c r="AA967">
        <v>2</v>
      </c>
      <c r="AB967">
        <v>2</v>
      </c>
      <c r="AC967" t="s">
        <v>68</v>
      </c>
      <c r="AD967" s="5">
        <v>6930</v>
      </c>
      <c r="AE967" s="4">
        <v>630</v>
      </c>
      <c r="AF967" s="5">
        <v>1260</v>
      </c>
      <c r="AG967" s="4">
        <v>5040</v>
      </c>
      <c r="AH967" t="s">
        <v>140</v>
      </c>
      <c r="AI967" s="6" t="s">
        <v>146</v>
      </c>
      <c r="AJ967">
        <v>2013</v>
      </c>
      <c r="AK967" t="s">
        <v>68</v>
      </c>
      <c r="AL967" t="str">
        <f t="shared" si="45"/>
        <v>Medium</v>
      </c>
      <c r="AM967" t="str">
        <f t="shared" si="46"/>
        <v>Morning</v>
      </c>
      <c r="AN967">
        <f t="shared" si="47"/>
        <v>2014</v>
      </c>
    </row>
    <row r="968" spans="1:40" x14ac:dyDescent="0.25">
      <c r="A968">
        <v>107</v>
      </c>
      <c r="B968">
        <v>26</v>
      </c>
      <c r="C968">
        <v>727792</v>
      </c>
      <c r="D968" s="3">
        <v>41778</v>
      </c>
      <c r="E968" t="s">
        <v>37</v>
      </c>
      <c r="F968" t="s">
        <v>61</v>
      </c>
      <c r="G968">
        <v>500</v>
      </c>
      <c r="H968">
        <v>974.59</v>
      </c>
      <c r="I968" s="4">
        <v>0</v>
      </c>
      <c r="J968">
        <v>466838</v>
      </c>
      <c r="K968" t="s">
        <v>184</v>
      </c>
      <c r="L968" t="s">
        <v>123</v>
      </c>
      <c r="M968" t="s">
        <v>72</v>
      </c>
      <c r="N968" t="s">
        <v>97</v>
      </c>
      <c r="O968" s="4">
        <v>62800</v>
      </c>
      <c r="P968" s="4">
        <v>0</v>
      </c>
      <c r="Q968" s="3">
        <v>42022</v>
      </c>
      <c r="R968" t="s">
        <v>65</v>
      </c>
      <c r="S968" t="s">
        <v>66</v>
      </c>
      <c r="T968" t="s">
        <v>56</v>
      </c>
      <c r="U968" t="s">
        <v>109</v>
      </c>
      <c r="V968" t="s">
        <v>67</v>
      </c>
      <c r="W968" t="s">
        <v>75</v>
      </c>
      <c r="X968">
        <v>14</v>
      </c>
      <c r="Y968">
        <v>3</v>
      </c>
      <c r="Z968" t="s">
        <v>55</v>
      </c>
      <c r="AA968">
        <v>1</v>
      </c>
      <c r="AB968">
        <v>0</v>
      </c>
      <c r="AC968" t="s">
        <v>68</v>
      </c>
      <c r="AD968" s="5">
        <v>59700</v>
      </c>
      <c r="AE968" s="4">
        <v>11940</v>
      </c>
      <c r="AF968" s="5">
        <v>11940</v>
      </c>
      <c r="AG968" s="4">
        <v>35820</v>
      </c>
      <c r="AH968" t="s">
        <v>87</v>
      </c>
      <c r="AI968" s="6" t="s">
        <v>153</v>
      </c>
      <c r="AJ968">
        <v>2002</v>
      </c>
      <c r="AK968" t="s">
        <v>68</v>
      </c>
      <c r="AL968" t="str">
        <f t="shared" si="45"/>
        <v>Low</v>
      </c>
      <c r="AM968" t="str">
        <f t="shared" si="46"/>
        <v>Afternoon</v>
      </c>
      <c r="AN968">
        <f t="shared" si="47"/>
        <v>2014</v>
      </c>
    </row>
    <row r="969" spans="1:40" x14ac:dyDescent="0.25">
      <c r="A969">
        <v>330</v>
      </c>
      <c r="B969">
        <v>47</v>
      </c>
      <c r="C969">
        <v>912665</v>
      </c>
      <c r="D969" s="3">
        <v>41787</v>
      </c>
      <c r="E969" t="s">
        <v>71</v>
      </c>
      <c r="F969" t="s">
        <v>61</v>
      </c>
      <c r="G969">
        <v>2000</v>
      </c>
      <c r="H969">
        <v>1133.27</v>
      </c>
      <c r="I969" s="4">
        <v>0</v>
      </c>
      <c r="J969">
        <v>432218</v>
      </c>
      <c r="K969" t="s">
        <v>184</v>
      </c>
      <c r="L969" t="s">
        <v>106</v>
      </c>
      <c r="M969" t="s">
        <v>40</v>
      </c>
      <c r="N969" t="s">
        <v>97</v>
      </c>
      <c r="O969" s="4">
        <v>0</v>
      </c>
      <c r="P969" s="4">
        <v>-56400</v>
      </c>
      <c r="Q969" s="3">
        <v>42064</v>
      </c>
      <c r="R969" t="s">
        <v>65</v>
      </c>
      <c r="S969" t="s">
        <v>43</v>
      </c>
      <c r="T969" t="s">
        <v>89</v>
      </c>
      <c r="U969" t="s">
        <v>98</v>
      </c>
      <c r="V969" t="s">
        <v>67</v>
      </c>
      <c r="W969" t="s">
        <v>120</v>
      </c>
      <c r="X969">
        <v>20</v>
      </c>
      <c r="Y969">
        <v>2</v>
      </c>
      <c r="Z969" t="s">
        <v>55</v>
      </c>
      <c r="AA969">
        <v>0</v>
      </c>
      <c r="AB969">
        <v>2</v>
      </c>
      <c r="AC969" t="s">
        <v>48</v>
      </c>
      <c r="AD969" s="5">
        <v>60500</v>
      </c>
      <c r="AE969" s="4">
        <v>11000</v>
      </c>
      <c r="AF969" s="5">
        <v>5500</v>
      </c>
      <c r="AG969" s="4">
        <v>44000</v>
      </c>
      <c r="AH969" t="s">
        <v>104</v>
      </c>
      <c r="AI969" s="6" t="s">
        <v>105</v>
      </c>
      <c r="AJ969">
        <v>1999</v>
      </c>
      <c r="AK969" t="s">
        <v>48</v>
      </c>
      <c r="AL969" t="str">
        <f t="shared" si="45"/>
        <v>High</v>
      </c>
      <c r="AM969" t="str">
        <f t="shared" si="46"/>
        <v>Evening</v>
      </c>
      <c r="AN969">
        <f t="shared" si="47"/>
        <v>2014</v>
      </c>
    </row>
    <row r="970" spans="1:40" x14ac:dyDescent="0.25">
      <c r="A970">
        <v>216</v>
      </c>
      <c r="B970">
        <v>38</v>
      </c>
      <c r="C970">
        <v>421940</v>
      </c>
      <c r="D970" s="3">
        <v>41793</v>
      </c>
      <c r="E970" t="s">
        <v>51</v>
      </c>
      <c r="F970" t="s">
        <v>61</v>
      </c>
      <c r="G970">
        <v>1000</v>
      </c>
      <c r="H970">
        <v>1384.64</v>
      </c>
      <c r="I970" s="4">
        <v>5000000</v>
      </c>
      <c r="J970">
        <v>600754</v>
      </c>
      <c r="K970" t="s">
        <v>184</v>
      </c>
      <c r="L970" t="s">
        <v>79</v>
      </c>
      <c r="M970" t="s">
        <v>83</v>
      </c>
      <c r="N970" t="s">
        <v>73</v>
      </c>
      <c r="O970" s="4">
        <v>0</v>
      </c>
      <c r="P970" s="4">
        <v>0</v>
      </c>
      <c r="Q970" s="3">
        <v>42013</v>
      </c>
      <c r="R970" t="s">
        <v>42</v>
      </c>
      <c r="S970" t="s">
        <v>66</v>
      </c>
      <c r="T970" t="s">
        <v>89</v>
      </c>
      <c r="U970" t="s">
        <v>45</v>
      </c>
      <c r="V970" t="s">
        <v>57</v>
      </c>
      <c r="W970" t="s">
        <v>47</v>
      </c>
      <c r="X970">
        <v>16</v>
      </c>
      <c r="Y970">
        <v>1</v>
      </c>
      <c r="Z970" t="s">
        <v>55</v>
      </c>
      <c r="AA970">
        <v>2</v>
      </c>
      <c r="AB970">
        <v>3</v>
      </c>
      <c r="AC970" t="s">
        <v>68</v>
      </c>
      <c r="AD970" s="5">
        <v>66600</v>
      </c>
      <c r="AE970" s="4">
        <v>16650</v>
      </c>
      <c r="AF970" s="5">
        <v>11100</v>
      </c>
      <c r="AG970" s="4">
        <v>38850</v>
      </c>
      <c r="AH970" t="s">
        <v>136</v>
      </c>
      <c r="AI970" s="6" t="s">
        <v>155</v>
      </c>
      <c r="AJ970">
        <v>2012</v>
      </c>
      <c r="AK970" t="s">
        <v>48</v>
      </c>
      <c r="AL970" t="str">
        <f t="shared" si="45"/>
        <v>Medium</v>
      </c>
      <c r="AM970" t="str">
        <f t="shared" si="46"/>
        <v>Afternoon</v>
      </c>
      <c r="AN970">
        <f t="shared" si="47"/>
        <v>2014</v>
      </c>
    </row>
    <row r="971" spans="1:40" x14ac:dyDescent="0.25">
      <c r="A971">
        <v>228</v>
      </c>
      <c r="B971">
        <v>44</v>
      </c>
      <c r="C971">
        <v>367455</v>
      </c>
      <c r="D971" s="3">
        <v>41796</v>
      </c>
      <c r="E971" t="s">
        <v>71</v>
      </c>
      <c r="F971" t="s">
        <v>78</v>
      </c>
      <c r="G971">
        <v>1000</v>
      </c>
      <c r="H971">
        <v>1583.91</v>
      </c>
      <c r="I971" s="4">
        <v>6000000</v>
      </c>
      <c r="J971">
        <v>610706</v>
      </c>
      <c r="K971" t="s">
        <v>185</v>
      </c>
      <c r="L971" t="s">
        <v>79</v>
      </c>
      <c r="M971" t="s">
        <v>63</v>
      </c>
      <c r="N971" t="s">
        <v>73</v>
      </c>
      <c r="O971" s="4">
        <v>66000</v>
      </c>
      <c r="P971" s="4">
        <v>-46000</v>
      </c>
      <c r="Q971" s="3">
        <v>42052</v>
      </c>
      <c r="R971" t="s">
        <v>54</v>
      </c>
      <c r="S971" t="s">
        <v>55</v>
      </c>
      <c r="T971" t="s">
        <v>56</v>
      </c>
      <c r="U971" t="s">
        <v>80</v>
      </c>
      <c r="V971" t="s">
        <v>67</v>
      </c>
      <c r="W971" t="s">
        <v>75</v>
      </c>
      <c r="X971">
        <v>20</v>
      </c>
      <c r="Y971">
        <v>1</v>
      </c>
      <c r="Z971" t="s">
        <v>68</v>
      </c>
      <c r="AA971">
        <v>0</v>
      </c>
      <c r="AB971">
        <v>1</v>
      </c>
      <c r="AC971" t="s">
        <v>68</v>
      </c>
      <c r="AD971" s="5">
        <v>6500</v>
      </c>
      <c r="AE971" s="4">
        <v>1300</v>
      </c>
      <c r="AF971" s="5">
        <v>650</v>
      </c>
      <c r="AG971" s="4">
        <v>4550</v>
      </c>
      <c r="AH971" t="s">
        <v>81</v>
      </c>
      <c r="AI971" s="6" t="s">
        <v>82</v>
      </c>
      <c r="AJ971">
        <v>2009</v>
      </c>
      <c r="AK971" t="s">
        <v>68</v>
      </c>
      <c r="AL971" t="str">
        <f t="shared" si="45"/>
        <v>Medium</v>
      </c>
      <c r="AM971" t="str">
        <f t="shared" si="46"/>
        <v>Evening</v>
      </c>
      <c r="AN971">
        <f t="shared" si="47"/>
        <v>2014</v>
      </c>
    </row>
    <row r="972" spans="1:40" x14ac:dyDescent="0.25">
      <c r="A972">
        <v>119</v>
      </c>
      <c r="B972">
        <v>32</v>
      </c>
      <c r="C972">
        <v>343161</v>
      </c>
      <c r="D972" s="3">
        <v>41800</v>
      </c>
      <c r="E972" t="s">
        <v>71</v>
      </c>
      <c r="F972" t="s">
        <v>78</v>
      </c>
      <c r="G972">
        <v>1000</v>
      </c>
      <c r="H972">
        <v>993.51</v>
      </c>
      <c r="I972" s="4">
        <v>0</v>
      </c>
      <c r="J972">
        <v>468767</v>
      </c>
      <c r="K972" t="s">
        <v>185</v>
      </c>
      <c r="L972" t="s">
        <v>106</v>
      </c>
      <c r="M972" t="s">
        <v>72</v>
      </c>
      <c r="N972" t="s">
        <v>73</v>
      </c>
      <c r="O972" s="4">
        <v>0</v>
      </c>
      <c r="P972" s="4">
        <v>-49500</v>
      </c>
      <c r="Q972" s="3">
        <v>42016</v>
      </c>
      <c r="R972" t="s">
        <v>42</v>
      </c>
      <c r="S972" t="s">
        <v>43</v>
      </c>
      <c r="T972" t="s">
        <v>56</v>
      </c>
      <c r="U972" t="s">
        <v>98</v>
      </c>
      <c r="V972" t="s">
        <v>93</v>
      </c>
      <c r="W972" t="s">
        <v>100</v>
      </c>
      <c r="X972">
        <v>12</v>
      </c>
      <c r="Y972">
        <v>1</v>
      </c>
      <c r="Z972" t="s">
        <v>68</v>
      </c>
      <c r="AA972">
        <v>0</v>
      </c>
      <c r="AB972">
        <v>3</v>
      </c>
      <c r="AC972" t="s">
        <v>48</v>
      </c>
      <c r="AD972" s="5">
        <v>56300</v>
      </c>
      <c r="AE972" s="4">
        <v>5630</v>
      </c>
      <c r="AF972" s="5">
        <v>11260</v>
      </c>
      <c r="AG972" s="4">
        <v>39410</v>
      </c>
      <c r="AH972" t="s">
        <v>132</v>
      </c>
      <c r="AI972" s="6" t="s">
        <v>138</v>
      </c>
      <c r="AJ972">
        <v>2011</v>
      </c>
      <c r="AK972" t="s">
        <v>68</v>
      </c>
      <c r="AL972" t="str">
        <f t="shared" si="45"/>
        <v>Medium</v>
      </c>
      <c r="AM972" t="str">
        <f t="shared" si="46"/>
        <v>Afternoon</v>
      </c>
      <c r="AN972">
        <f t="shared" si="47"/>
        <v>2014</v>
      </c>
    </row>
    <row r="973" spans="1:40" x14ac:dyDescent="0.25">
      <c r="A973">
        <v>183</v>
      </c>
      <c r="B973">
        <v>38</v>
      </c>
      <c r="C973">
        <v>439844</v>
      </c>
      <c r="D973" s="3">
        <v>41801</v>
      </c>
      <c r="E973" t="s">
        <v>71</v>
      </c>
      <c r="F973" t="s">
        <v>38</v>
      </c>
      <c r="G973">
        <v>500</v>
      </c>
      <c r="H973">
        <v>1543.68</v>
      </c>
      <c r="I973" s="4">
        <v>0</v>
      </c>
      <c r="J973">
        <v>606988</v>
      </c>
      <c r="K973" t="s">
        <v>184</v>
      </c>
      <c r="L973" t="s">
        <v>101</v>
      </c>
      <c r="M973" t="s">
        <v>85</v>
      </c>
      <c r="N973" t="s">
        <v>113</v>
      </c>
      <c r="O973" s="4">
        <v>20200</v>
      </c>
      <c r="P973" s="4">
        <v>0</v>
      </c>
      <c r="Q973" s="3">
        <v>42028</v>
      </c>
      <c r="R973" t="s">
        <v>42</v>
      </c>
      <c r="S973" t="s">
        <v>43</v>
      </c>
      <c r="T973" t="s">
        <v>44</v>
      </c>
      <c r="U973" t="s">
        <v>45</v>
      </c>
      <c r="V973" t="s">
        <v>99</v>
      </c>
      <c r="W973" t="s">
        <v>100</v>
      </c>
      <c r="X973">
        <v>17</v>
      </c>
      <c r="Y973">
        <v>1</v>
      </c>
      <c r="Z973" t="s">
        <v>68</v>
      </c>
      <c r="AA973">
        <v>0</v>
      </c>
      <c r="AB973">
        <v>1</v>
      </c>
      <c r="AC973" t="s">
        <v>48</v>
      </c>
      <c r="AD973" s="5">
        <v>51920</v>
      </c>
      <c r="AE973" s="4">
        <v>9440</v>
      </c>
      <c r="AF973" s="5">
        <v>4720</v>
      </c>
      <c r="AG973" s="4">
        <v>37760</v>
      </c>
      <c r="AH973" t="s">
        <v>90</v>
      </c>
      <c r="AI973" s="6" t="s">
        <v>107</v>
      </c>
      <c r="AJ973">
        <v>2001</v>
      </c>
      <c r="AK973" t="s">
        <v>48</v>
      </c>
      <c r="AL973" t="str">
        <f t="shared" si="45"/>
        <v>Low</v>
      </c>
      <c r="AM973" t="str">
        <f t="shared" si="46"/>
        <v>Afternoon</v>
      </c>
      <c r="AN973">
        <f t="shared" si="47"/>
        <v>2014</v>
      </c>
    </row>
    <row r="974" spans="1:40" x14ac:dyDescent="0.25">
      <c r="A974">
        <v>140</v>
      </c>
      <c r="B974">
        <v>30</v>
      </c>
      <c r="C974">
        <v>521592</v>
      </c>
      <c r="D974" s="3">
        <v>41805</v>
      </c>
      <c r="E974" t="s">
        <v>71</v>
      </c>
      <c r="F974" t="s">
        <v>61</v>
      </c>
      <c r="G974">
        <v>500</v>
      </c>
      <c r="H974">
        <v>1354.2</v>
      </c>
      <c r="I974" s="4">
        <v>0</v>
      </c>
      <c r="J974">
        <v>438775</v>
      </c>
      <c r="K974" t="s">
        <v>184</v>
      </c>
      <c r="L974" t="s">
        <v>112</v>
      </c>
      <c r="M974" t="s">
        <v>131</v>
      </c>
      <c r="N974" t="s">
        <v>97</v>
      </c>
      <c r="O974" s="4">
        <v>100500</v>
      </c>
      <c r="P974" s="4">
        <v>0</v>
      </c>
      <c r="Q974" s="3">
        <v>42045</v>
      </c>
      <c r="R974" t="s">
        <v>65</v>
      </c>
      <c r="S974" t="s">
        <v>43</v>
      </c>
      <c r="T974" t="s">
        <v>56</v>
      </c>
      <c r="U974" t="s">
        <v>98</v>
      </c>
      <c r="V974" t="s">
        <v>46</v>
      </c>
      <c r="W974" t="s">
        <v>47</v>
      </c>
      <c r="X974">
        <v>4</v>
      </c>
      <c r="Y974">
        <v>4</v>
      </c>
      <c r="Z974" t="s">
        <v>55</v>
      </c>
      <c r="AA974">
        <v>0</v>
      </c>
      <c r="AB974">
        <v>0</v>
      </c>
      <c r="AC974" t="s">
        <v>55</v>
      </c>
      <c r="AD974" s="5">
        <v>60170</v>
      </c>
      <c r="AE974" s="4">
        <v>5470</v>
      </c>
      <c r="AF974" s="5">
        <v>10940</v>
      </c>
      <c r="AG974" s="4">
        <v>43760</v>
      </c>
      <c r="AH974" t="s">
        <v>87</v>
      </c>
      <c r="AI974" s="6" t="s">
        <v>88</v>
      </c>
      <c r="AJ974">
        <v>2006</v>
      </c>
      <c r="AK974" t="s">
        <v>68</v>
      </c>
      <c r="AL974" t="str">
        <f t="shared" si="45"/>
        <v>Low</v>
      </c>
      <c r="AM974" t="str">
        <f t="shared" si="46"/>
        <v>Night</v>
      </c>
      <c r="AN974">
        <f t="shared" si="47"/>
        <v>2014</v>
      </c>
    </row>
    <row r="975" spans="1:40" x14ac:dyDescent="0.25">
      <c r="A975">
        <v>208</v>
      </c>
      <c r="B975">
        <v>41</v>
      </c>
      <c r="C975">
        <v>501692</v>
      </c>
      <c r="D975" s="3">
        <v>41814</v>
      </c>
      <c r="E975" t="s">
        <v>51</v>
      </c>
      <c r="F975" t="s">
        <v>61</v>
      </c>
      <c r="G975">
        <v>1000</v>
      </c>
      <c r="H975">
        <v>1134.68</v>
      </c>
      <c r="I975" s="4">
        <v>0</v>
      </c>
      <c r="J975">
        <v>464145</v>
      </c>
      <c r="K975" t="s">
        <v>184</v>
      </c>
      <c r="L975" t="s">
        <v>112</v>
      </c>
      <c r="M975" t="s">
        <v>83</v>
      </c>
      <c r="N975" t="s">
        <v>41</v>
      </c>
      <c r="O975" s="4">
        <v>0</v>
      </c>
      <c r="P975" s="4">
        <v>0</v>
      </c>
      <c r="Q975" s="3">
        <v>42024</v>
      </c>
      <c r="R975" t="s">
        <v>42</v>
      </c>
      <c r="S975" t="s">
        <v>66</v>
      </c>
      <c r="T975" t="s">
        <v>44</v>
      </c>
      <c r="U975" t="s">
        <v>109</v>
      </c>
      <c r="V975" t="s">
        <v>46</v>
      </c>
      <c r="W975" t="s">
        <v>103</v>
      </c>
      <c r="X975">
        <v>18</v>
      </c>
      <c r="Y975">
        <v>1</v>
      </c>
      <c r="Z975" t="s">
        <v>68</v>
      </c>
      <c r="AA975">
        <v>2</v>
      </c>
      <c r="AB975">
        <v>2</v>
      </c>
      <c r="AC975" t="s">
        <v>55</v>
      </c>
      <c r="AD975" s="5">
        <v>69300</v>
      </c>
      <c r="AE975" s="4">
        <v>6930</v>
      </c>
      <c r="AF975" s="5">
        <v>13860</v>
      </c>
      <c r="AG975" s="4">
        <v>48510</v>
      </c>
      <c r="AH975" t="s">
        <v>143</v>
      </c>
      <c r="AI975" s="6" t="s">
        <v>151</v>
      </c>
      <c r="AJ975">
        <v>1996</v>
      </c>
      <c r="AK975" t="s">
        <v>68</v>
      </c>
      <c r="AL975" t="str">
        <f t="shared" si="45"/>
        <v>Medium</v>
      </c>
      <c r="AM975" t="str">
        <f t="shared" si="46"/>
        <v>Evening</v>
      </c>
      <c r="AN975">
        <f t="shared" si="47"/>
        <v>2014</v>
      </c>
    </row>
    <row r="976" spans="1:40" x14ac:dyDescent="0.25">
      <c r="A976">
        <v>285</v>
      </c>
      <c r="B976">
        <v>44</v>
      </c>
      <c r="C976">
        <v>212580</v>
      </c>
      <c r="D976" s="3">
        <v>41825</v>
      </c>
      <c r="E976" t="s">
        <v>71</v>
      </c>
      <c r="F976" t="s">
        <v>78</v>
      </c>
      <c r="G976">
        <v>1000</v>
      </c>
      <c r="H976">
        <v>1594.45</v>
      </c>
      <c r="I976" s="4">
        <v>0</v>
      </c>
      <c r="J976">
        <v>452747</v>
      </c>
      <c r="K976" t="s">
        <v>185</v>
      </c>
      <c r="L976" t="s">
        <v>106</v>
      </c>
      <c r="M976" t="s">
        <v>122</v>
      </c>
      <c r="N976" t="s">
        <v>41</v>
      </c>
      <c r="O976" s="4">
        <v>0</v>
      </c>
      <c r="P976" s="4">
        <v>0</v>
      </c>
      <c r="Q976" s="3">
        <v>42040</v>
      </c>
      <c r="R976" t="s">
        <v>65</v>
      </c>
      <c r="S976" t="s">
        <v>43</v>
      </c>
      <c r="T976" t="s">
        <v>89</v>
      </c>
      <c r="U976" t="s">
        <v>84</v>
      </c>
      <c r="V976" t="s">
        <v>99</v>
      </c>
      <c r="W976" t="s">
        <v>47</v>
      </c>
      <c r="X976">
        <v>17</v>
      </c>
      <c r="Y976">
        <v>2</v>
      </c>
      <c r="Z976" t="s">
        <v>48</v>
      </c>
      <c r="AA976">
        <v>2</v>
      </c>
      <c r="AB976">
        <v>3</v>
      </c>
      <c r="AC976" t="s">
        <v>68</v>
      </c>
      <c r="AD976" s="5">
        <v>55680</v>
      </c>
      <c r="AE976" s="4">
        <v>6960</v>
      </c>
      <c r="AF976" s="5">
        <v>6960</v>
      </c>
      <c r="AG976" s="4">
        <v>41760</v>
      </c>
      <c r="AH976" t="s">
        <v>49</v>
      </c>
      <c r="AI976" s="6">
        <v>95</v>
      </c>
      <c r="AJ976">
        <v>2006</v>
      </c>
      <c r="AK976" t="s">
        <v>68</v>
      </c>
      <c r="AL976" t="str">
        <f t="shared" si="45"/>
        <v>Medium</v>
      </c>
      <c r="AM976" t="str">
        <f t="shared" si="46"/>
        <v>Afternoon</v>
      </c>
      <c r="AN976">
        <f t="shared" si="47"/>
        <v>2014</v>
      </c>
    </row>
    <row r="977" spans="1:40" x14ac:dyDescent="0.25">
      <c r="A977">
        <v>143</v>
      </c>
      <c r="B977">
        <v>31</v>
      </c>
      <c r="C977">
        <v>425631</v>
      </c>
      <c r="D977" s="3">
        <v>41825</v>
      </c>
      <c r="E977" t="s">
        <v>71</v>
      </c>
      <c r="F977" t="s">
        <v>38</v>
      </c>
      <c r="G977">
        <v>500</v>
      </c>
      <c r="H977">
        <v>1163.83</v>
      </c>
      <c r="I977" s="4">
        <v>0</v>
      </c>
      <c r="J977">
        <v>604874</v>
      </c>
      <c r="K977" t="s">
        <v>185</v>
      </c>
      <c r="L977" t="s">
        <v>79</v>
      </c>
      <c r="M977" t="s">
        <v>108</v>
      </c>
      <c r="N977" t="s">
        <v>41</v>
      </c>
      <c r="O977" s="4">
        <v>37700</v>
      </c>
      <c r="P977" s="4">
        <v>0</v>
      </c>
      <c r="Q977" s="3">
        <v>42056</v>
      </c>
      <c r="R977" t="s">
        <v>65</v>
      </c>
      <c r="S977" t="s">
        <v>43</v>
      </c>
      <c r="T977" t="s">
        <v>44</v>
      </c>
      <c r="U977" t="s">
        <v>98</v>
      </c>
      <c r="V977" t="s">
        <v>99</v>
      </c>
      <c r="W977" t="s">
        <v>75</v>
      </c>
      <c r="X977">
        <v>21</v>
      </c>
      <c r="Y977">
        <v>4</v>
      </c>
      <c r="Z977" t="s">
        <v>48</v>
      </c>
      <c r="AA977">
        <v>2</v>
      </c>
      <c r="AB977">
        <v>0</v>
      </c>
      <c r="AC977" t="s">
        <v>55</v>
      </c>
      <c r="AD977" s="5">
        <v>76120</v>
      </c>
      <c r="AE977" s="4">
        <v>6920</v>
      </c>
      <c r="AF977" s="5">
        <v>13840</v>
      </c>
      <c r="AG977" s="4">
        <v>55360</v>
      </c>
      <c r="AH977" t="s">
        <v>90</v>
      </c>
      <c r="AI977" s="6" t="s">
        <v>91</v>
      </c>
      <c r="AJ977">
        <v>1999</v>
      </c>
      <c r="AK977" t="s">
        <v>68</v>
      </c>
      <c r="AL977" t="str">
        <f t="shared" si="45"/>
        <v>Low</v>
      </c>
      <c r="AM977" t="str">
        <f t="shared" si="46"/>
        <v>Evening</v>
      </c>
      <c r="AN977">
        <f t="shared" si="47"/>
        <v>2014</v>
      </c>
    </row>
    <row r="978" spans="1:40" x14ac:dyDescent="0.25">
      <c r="A978">
        <v>280</v>
      </c>
      <c r="B978">
        <v>48</v>
      </c>
      <c r="C978">
        <v>180008</v>
      </c>
      <c r="D978" s="3">
        <v>41836</v>
      </c>
      <c r="E978" t="s">
        <v>71</v>
      </c>
      <c r="F978" t="s">
        <v>38</v>
      </c>
      <c r="G978">
        <v>1000</v>
      </c>
      <c r="H978">
        <v>1387.35</v>
      </c>
      <c r="I978" s="4">
        <v>0</v>
      </c>
      <c r="J978">
        <v>477415</v>
      </c>
      <c r="K978" t="s">
        <v>185</v>
      </c>
      <c r="L978" t="s">
        <v>123</v>
      </c>
      <c r="M978" t="s">
        <v>115</v>
      </c>
      <c r="N978" t="s">
        <v>113</v>
      </c>
      <c r="O978" s="4">
        <v>0</v>
      </c>
      <c r="P978" s="4">
        <v>-72000</v>
      </c>
      <c r="Q978" s="3">
        <v>42039</v>
      </c>
      <c r="R978" t="s">
        <v>42</v>
      </c>
      <c r="S978" t="s">
        <v>74</v>
      </c>
      <c r="T978" t="s">
        <v>56</v>
      </c>
      <c r="U978" t="s">
        <v>84</v>
      </c>
      <c r="V978" t="s">
        <v>93</v>
      </c>
      <c r="W978" t="s">
        <v>100</v>
      </c>
      <c r="X978">
        <v>16</v>
      </c>
      <c r="Y978">
        <v>1</v>
      </c>
      <c r="Z978" t="s">
        <v>68</v>
      </c>
      <c r="AA978">
        <v>2</v>
      </c>
      <c r="AB978">
        <v>2</v>
      </c>
      <c r="AC978" t="s">
        <v>55</v>
      </c>
      <c r="AD978" s="5">
        <v>61320</v>
      </c>
      <c r="AE978" s="4">
        <v>10220</v>
      </c>
      <c r="AF978" s="5">
        <v>10220</v>
      </c>
      <c r="AG978" s="4">
        <v>40880</v>
      </c>
      <c r="AH978" t="s">
        <v>132</v>
      </c>
      <c r="AI978" s="6" t="s">
        <v>138</v>
      </c>
      <c r="AJ978">
        <v>1998</v>
      </c>
      <c r="AK978" t="s">
        <v>68</v>
      </c>
      <c r="AL978" t="str">
        <f t="shared" si="45"/>
        <v>Medium</v>
      </c>
      <c r="AM978" t="str">
        <f t="shared" si="46"/>
        <v>Afternoon</v>
      </c>
      <c r="AN978">
        <f t="shared" si="47"/>
        <v>2014</v>
      </c>
    </row>
    <row r="979" spans="1:40" x14ac:dyDescent="0.25">
      <c r="A979">
        <v>99</v>
      </c>
      <c r="B979">
        <v>32</v>
      </c>
      <c r="C979">
        <v>130930</v>
      </c>
      <c r="D979" s="3">
        <v>41843</v>
      </c>
      <c r="E979" t="s">
        <v>51</v>
      </c>
      <c r="F979" t="s">
        <v>61</v>
      </c>
      <c r="G979">
        <v>1000</v>
      </c>
      <c r="H979">
        <v>1058.21</v>
      </c>
      <c r="I979" s="4">
        <v>3000000</v>
      </c>
      <c r="J979">
        <v>618655</v>
      </c>
      <c r="K979" t="s">
        <v>185</v>
      </c>
      <c r="L979" t="s">
        <v>123</v>
      </c>
      <c r="M979" t="s">
        <v>40</v>
      </c>
      <c r="N979" t="s">
        <v>73</v>
      </c>
      <c r="O979" s="4">
        <v>0</v>
      </c>
      <c r="P979" s="4">
        <v>0</v>
      </c>
      <c r="Q979" s="3">
        <v>42014</v>
      </c>
      <c r="R979" t="s">
        <v>42</v>
      </c>
      <c r="S979" t="s">
        <v>74</v>
      </c>
      <c r="T979" t="s">
        <v>89</v>
      </c>
      <c r="U979" t="s">
        <v>84</v>
      </c>
      <c r="V979" t="s">
        <v>67</v>
      </c>
      <c r="W979" t="s">
        <v>75</v>
      </c>
      <c r="X979">
        <v>17</v>
      </c>
      <c r="Y979">
        <v>1</v>
      </c>
      <c r="Z979" t="s">
        <v>48</v>
      </c>
      <c r="AA979">
        <v>1</v>
      </c>
      <c r="AB979">
        <v>1</v>
      </c>
      <c r="AC979" t="s">
        <v>68</v>
      </c>
      <c r="AD979" s="5">
        <v>41130</v>
      </c>
      <c r="AE979" s="4">
        <v>4570</v>
      </c>
      <c r="AF979" s="5">
        <v>4570</v>
      </c>
      <c r="AG979" s="4">
        <v>31990</v>
      </c>
      <c r="AH979" t="s">
        <v>69</v>
      </c>
      <c r="AI979" s="6" t="s">
        <v>70</v>
      </c>
      <c r="AJ979">
        <v>1999</v>
      </c>
      <c r="AK979" t="s">
        <v>68</v>
      </c>
      <c r="AL979" t="str">
        <f t="shared" si="45"/>
        <v>Medium</v>
      </c>
      <c r="AM979" t="str">
        <f t="shared" si="46"/>
        <v>Afternoon</v>
      </c>
      <c r="AN979">
        <f t="shared" si="47"/>
        <v>2014</v>
      </c>
    </row>
    <row r="980" spans="1:40" x14ac:dyDescent="0.25">
      <c r="A980">
        <v>206</v>
      </c>
      <c r="B980">
        <v>39</v>
      </c>
      <c r="C980">
        <v>965768</v>
      </c>
      <c r="D980" s="3">
        <v>41847</v>
      </c>
      <c r="E980" t="s">
        <v>51</v>
      </c>
      <c r="F980" t="s">
        <v>38</v>
      </c>
      <c r="G980">
        <v>1000</v>
      </c>
      <c r="H980">
        <v>1302.4000000000001</v>
      </c>
      <c r="I980" s="4">
        <v>6000000</v>
      </c>
      <c r="J980">
        <v>603948</v>
      </c>
      <c r="K980" t="s">
        <v>185</v>
      </c>
      <c r="L980" t="s">
        <v>123</v>
      </c>
      <c r="M980" t="s">
        <v>40</v>
      </c>
      <c r="N980" t="s">
        <v>73</v>
      </c>
      <c r="O980" s="4">
        <v>47200</v>
      </c>
      <c r="P980" s="4">
        <v>-69700</v>
      </c>
      <c r="Q980" s="3">
        <v>42052</v>
      </c>
      <c r="R980" t="s">
        <v>65</v>
      </c>
      <c r="S980" t="s">
        <v>66</v>
      </c>
      <c r="T980" t="s">
        <v>89</v>
      </c>
      <c r="U980" t="s">
        <v>109</v>
      </c>
      <c r="V980" t="s">
        <v>67</v>
      </c>
      <c r="W980" t="s">
        <v>100</v>
      </c>
      <c r="X980">
        <v>12</v>
      </c>
      <c r="Y980">
        <v>3</v>
      </c>
      <c r="Z980" t="s">
        <v>68</v>
      </c>
      <c r="AA980">
        <v>2</v>
      </c>
      <c r="AB980">
        <v>3</v>
      </c>
      <c r="AC980" t="s">
        <v>48</v>
      </c>
      <c r="AD980" s="5">
        <v>36300</v>
      </c>
      <c r="AE980" s="4">
        <v>3300</v>
      </c>
      <c r="AF980" s="5">
        <v>9900</v>
      </c>
      <c r="AG980" s="4">
        <v>23100</v>
      </c>
      <c r="AH980" t="s">
        <v>104</v>
      </c>
      <c r="AI980" s="6" t="s">
        <v>128</v>
      </c>
      <c r="AJ980">
        <v>2013</v>
      </c>
      <c r="AK980" t="s">
        <v>68</v>
      </c>
      <c r="AL980" t="str">
        <f t="shared" si="45"/>
        <v>Medium</v>
      </c>
      <c r="AM980" t="str">
        <f t="shared" si="46"/>
        <v>Afternoon</v>
      </c>
      <c r="AN980">
        <f t="shared" si="47"/>
        <v>2014</v>
      </c>
    </row>
    <row r="981" spans="1:40" x14ac:dyDescent="0.25">
      <c r="A981">
        <v>5</v>
      </c>
      <c r="B981">
        <v>26</v>
      </c>
      <c r="C981">
        <v>924318</v>
      </c>
      <c r="D981" s="3">
        <v>41847</v>
      </c>
      <c r="E981" t="s">
        <v>71</v>
      </c>
      <c r="F981" t="s">
        <v>38</v>
      </c>
      <c r="G981">
        <v>2000</v>
      </c>
      <c r="H981">
        <v>1137.02</v>
      </c>
      <c r="I981" s="4">
        <v>0</v>
      </c>
      <c r="J981">
        <v>468872</v>
      </c>
      <c r="K981" t="s">
        <v>184</v>
      </c>
      <c r="L981" t="s">
        <v>62</v>
      </c>
      <c r="M981" t="s">
        <v>134</v>
      </c>
      <c r="N981" t="s">
        <v>113</v>
      </c>
      <c r="O981" s="4">
        <v>31500</v>
      </c>
      <c r="P981" s="4">
        <v>0</v>
      </c>
      <c r="Q981" s="3">
        <v>42029</v>
      </c>
      <c r="R981" t="s">
        <v>42</v>
      </c>
      <c r="S981" t="s">
        <v>66</v>
      </c>
      <c r="T981" t="s">
        <v>89</v>
      </c>
      <c r="U981" t="s">
        <v>109</v>
      </c>
      <c r="V981" t="s">
        <v>93</v>
      </c>
      <c r="W981" t="s">
        <v>86</v>
      </c>
      <c r="X981">
        <v>22</v>
      </c>
      <c r="Y981">
        <v>1</v>
      </c>
      <c r="Z981" t="s">
        <v>48</v>
      </c>
      <c r="AA981">
        <v>1</v>
      </c>
      <c r="AB981">
        <v>3</v>
      </c>
      <c r="AC981" t="s">
        <v>55</v>
      </c>
      <c r="AD981" s="5">
        <v>88110</v>
      </c>
      <c r="AE981" s="4">
        <v>16020</v>
      </c>
      <c r="AF981" s="5">
        <v>16020</v>
      </c>
      <c r="AG981" s="4">
        <v>56070</v>
      </c>
      <c r="AH981" t="s">
        <v>90</v>
      </c>
      <c r="AI981" s="6" t="s">
        <v>91</v>
      </c>
      <c r="AJ981">
        <v>2003</v>
      </c>
      <c r="AK981" t="s">
        <v>68</v>
      </c>
      <c r="AL981" t="str">
        <f t="shared" si="45"/>
        <v>High</v>
      </c>
      <c r="AM981" t="str">
        <f t="shared" si="46"/>
        <v>Evening</v>
      </c>
      <c r="AN981">
        <f t="shared" si="47"/>
        <v>2014</v>
      </c>
    </row>
    <row r="982" spans="1:40" x14ac:dyDescent="0.25">
      <c r="A982">
        <v>297</v>
      </c>
      <c r="B982">
        <v>48</v>
      </c>
      <c r="C982">
        <v>264221</v>
      </c>
      <c r="D982" s="3">
        <v>41848</v>
      </c>
      <c r="E982" t="s">
        <v>71</v>
      </c>
      <c r="F982" t="s">
        <v>78</v>
      </c>
      <c r="G982">
        <v>1000</v>
      </c>
      <c r="H982">
        <v>1243.68</v>
      </c>
      <c r="I982" s="4">
        <v>0</v>
      </c>
      <c r="J982">
        <v>463331</v>
      </c>
      <c r="K982" t="s">
        <v>185</v>
      </c>
      <c r="L982" t="s">
        <v>101</v>
      </c>
      <c r="M982" t="s">
        <v>108</v>
      </c>
      <c r="N982" t="s">
        <v>97</v>
      </c>
      <c r="O982" s="4">
        <v>0</v>
      </c>
      <c r="P982" s="4">
        <v>-71400</v>
      </c>
      <c r="Q982" s="3">
        <v>42055</v>
      </c>
      <c r="R982" t="s">
        <v>65</v>
      </c>
      <c r="S982" t="s">
        <v>74</v>
      </c>
      <c r="T982" t="s">
        <v>44</v>
      </c>
      <c r="U982" t="s">
        <v>98</v>
      </c>
      <c r="V982" t="s">
        <v>67</v>
      </c>
      <c r="W982" t="s">
        <v>86</v>
      </c>
      <c r="X982">
        <v>18</v>
      </c>
      <c r="Y982">
        <v>3</v>
      </c>
      <c r="Z982" t="s">
        <v>55</v>
      </c>
      <c r="AA982">
        <v>0</v>
      </c>
      <c r="AB982">
        <v>2</v>
      </c>
      <c r="AC982" t="s">
        <v>55</v>
      </c>
      <c r="AD982" s="5">
        <v>54960</v>
      </c>
      <c r="AE982" s="4">
        <v>6870</v>
      </c>
      <c r="AF982" s="5">
        <v>0</v>
      </c>
      <c r="AG982" s="4">
        <v>48090</v>
      </c>
      <c r="AH982" t="s">
        <v>94</v>
      </c>
      <c r="AI982" s="6" t="s">
        <v>130</v>
      </c>
      <c r="AJ982">
        <v>2002</v>
      </c>
      <c r="AK982" t="s">
        <v>48</v>
      </c>
      <c r="AL982" t="str">
        <f t="shared" si="45"/>
        <v>Medium</v>
      </c>
      <c r="AM982" t="str">
        <f t="shared" si="46"/>
        <v>Evening</v>
      </c>
      <c r="AN982">
        <f t="shared" si="47"/>
        <v>2014</v>
      </c>
    </row>
    <row r="983" spans="1:40" x14ac:dyDescent="0.25">
      <c r="A983">
        <v>10</v>
      </c>
      <c r="B983">
        <v>19</v>
      </c>
      <c r="C983">
        <v>216738</v>
      </c>
      <c r="D983" s="3">
        <v>41856</v>
      </c>
      <c r="E983" t="s">
        <v>51</v>
      </c>
      <c r="F983" t="s">
        <v>38</v>
      </c>
      <c r="G983">
        <v>1000</v>
      </c>
      <c r="H983">
        <v>1185.78</v>
      </c>
      <c r="I983" s="4">
        <v>0</v>
      </c>
      <c r="J983">
        <v>478837</v>
      </c>
      <c r="K983" t="s">
        <v>184</v>
      </c>
      <c r="L983" t="s">
        <v>123</v>
      </c>
      <c r="M983" t="s">
        <v>40</v>
      </c>
      <c r="N983" t="s">
        <v>97</v>
      </c>
      <c r="O983" s="4">
        <v>0</v>
      </c>
      <c r="P983" s="4">
        <v>-60700</v>
      </c>
      <c r="Q983" s="3">
        <v>42036</v>
      </c>
      <c r="R983" t="s">
        <v>42</v>
      </c>
      <c r="S983" t="s">
        <v>43</v>
      </c>
      <c r="T983" t="s">
        <v>56</v>
      </c>
      <c r="U983" t="s">
        <v>45</v>
      </c>
      <c r="V983" t="s">
        <v>99</v>
      </c>
      <c r="W983" t="s">
        <v>103</v>
      </c>
      <c r="X983">
        <v>5</v>
      </c>
      <c r="Y983">
        <v>1</v>
      </c>
      <c r="Z983" t="s">
        <v>55</v>
      </c>
      <c r="AA983">
        <v>0</v>
      </c>
      <c r="AB983">
        <v>2</v>
      </c>
      <c r="AC983" t="s">
        <v>55</v>
      </c>
      <c r="AD983" s="5">
        <v>48950</v>
      </c>
      <c r="AE983" s="4">
        <v>4450</v>
      </c>
      <c r="AF983" s="5">
        <v>8900</v>
      </c>
      <c r="AG983" s="4">
        <v>35600</v>
      </c>
      <c r="AH983" t="s">
        <v>81</v>
      </c>
      <c r="AI983" s="6" t="s">
        <v>121</v>
      </c>
      <c r="AJ983">
        <v>2011</v>
      </c>
      <c r="AK983" t="s">
        <v>48</v>
      </c>
      <c r="AL983" t="str">
        <f t="shared" si="45"/>
        <v>Medium</v>
      </c>
      <c r="AM983" t="str">
        <f t="shared" si="46"/>
        <v>Night</v>
      </c>
      <c r="AN983">
        <f t="shared" si="47"/>
        <v>2014</v>
      </c>
    </row>
    <row r="984" spans="1:40" x14ac:dyDescent="0.25">
      <c r="A984">
        <v>195</v>
      </c>
      <c r="B984">
        <v>39</v>
      </c>
      <c r="C984">
        <v>282195</v>
      </c>
      <c r="D984" s="3">
        <v>41868</v>
      </c>
      <c r="E984" t="s">
        <v>37</v>
      </c>
      <c r="F984" t="s">
        <v>38</v>
      </c>
      <c r="G984">
        <v>1000</v>
      </c>
      <c r="H984">
        <v>1393.57</v>
      </c>
      <c r="I984" s="4">
        <v>0</v>
      </c>
      <c r="J984">
        <v>478423</v>
      </c>
      <c r="K984" t="s">
        <v>185</v>
      </c>
      <c r="L984" t="s">
        <v>62</v>
      </c>
      <c r="M984" t="s">
        <v>52</v>
      </c>
      <c r="N984" t="s">
        <v>113</v>
      </c>
      <c r="O984" s="4">
        <v>47600</v>
      </c>
      <c r="P984" s="4">
        <v>-39600</v>
      </c>
      <c r="Q984" s="3">
        <v>42062</v>
      </c>
      <c r="R984" t="s">
        <v>110</v>
      </c>
      <c r="S984" t="s">
        <v>55</v>
      </c>
      <c r="T984" t="s">
        <v>56</v>
      </c>
      <c r="U984" t="s">
        <v>45</v>
      </c>
      <c r="V984" t="s">
        <v>57</v>
      </c>
      <c r="W984" t="s">
        <v>103</v>
      </c>
      <c r="X984">
        <v>5</v>
      </c>
      <c r="Y984">
        <v>1</v>
      </c>
      <c r="Z984" t="s">
        <v>68</v>
      </c>
      <c r="AA984">
        <v>0</v>
      </c>
      <c r="AB984">
        <v>1</v>
      </c>
      <c r="AC984" t="s">
        <v>48</v>
      </c>
      <c r="AD984" s="5">
        <v>2640</v>
      </c>
      <c r="AE984" s="4">
        <v>480</v>
      </c>
      <c r="AF984" s="5">
        <v>480</v>
      </c>
      <c r="AG984" s="4">
        <v>1680</v>
      </c>
      <c r="AH984" t="s">
        <v>104</v>
      </c>
      <c r="AI984" s="6" t="s">
        <v>105</v>
      </c>
      <c r="AJ984">
        <v>2009</v>
      </c>
      <c r="AK984" t="s">
        <v>68</v>
      </c>
      <c r="AL984" t="str">
        <f t="shared" si="45"/>
        <v>Medium</v>
      </c>
      <c r="AM984" t="str">
        <f t="shared" si="46"/>
        <v>Night</v>
      </c>
      <c r="AN984">
        <f t="shared" si="47"/>
        <v>2014</v>
      </c>
    </row>
    <row r="985" spans="1:40" x14ac:dyDescent="0.25">
      <c r="A985">
        <v>27</v>
      </c>
      <c r="B985">
        <v>32</v>
      </c>
      <c r="C985">
        <v>327856</v>
      </c>
      <c r="D985" s="3">
        <v>41878</v>
      </c>
      <c r="E985" t="s">
        <v>37</v>
      </c>
      <c r="F985" t="s">
        <v>61</v>
      </c>
      <c r="G985">
        <v>500</v>
      </c>
      <c r="H985">
        <v>1008.38</v>
      </c>
      <c r="I985" s="4">
        <v>0</v>
      </c>
      <c r="J985">
        <v>472803</v>
      </c>
      <c r="K985" t="s">
        <v>184</v>
      </c>
      <c r="L985" t="s">
        <v>62</v>
      </c>
      <c r="M985" t="s">
        <v>131</v>
      </c>
      <c r="N985" t="s">
        <v>53</v>
      </c>
      <c r="O985" s="4">
        <v>37900</v>
      </c>
      <c r="P985" s="4">
        <v>0</v>
      </c>
      <c r="Q985" s="3">
        <v>42036</v>
      </c>
      <c r="R985" t="s">
        <v>42</v>
      </c>
      <c r="S985" t="s">
        <v>74</v>
      </c>
      <c r="T985" t="s">
        <v>89</v>
      </c>
      <c r="U985" t="s">
        <v>109</v>
      </c>
      <c r="V985" t="s">
        <v>46</v>
      </c>
      <c r="W985" t="s">
        <v>75</v>
      </c>
      <c r="X985">
        <v>11</v>
      </c>
      <c r="Y985">
        <v>1</v>
      </c>
      <c r="Z985" t="s">
        <v>68</v>
      </c>
      <c r="AA985">
        <v>1</v>
      </c>
      <c r="AB985">
        <v>0</v>
      </c>
      <c r="AC985" t="s">
        <v>55</v>
      </c>
      <c r="AD985" s="5">
        <v>61500</v>
      </c>
      <c r="AE985" s="4">
        <v>12300</v>
      </c>
      <c r="AF985" s="5">
        <v>6150</v>
      </c>
      <c r="AG985" s="4">
        <v>43050</v>
      </c>
      <c r="AH985" t="s">
        <v>69</v>
      </c>
      <c r="AI985" s="6" t="s">
        <v>114</v>
      </c>
      <c r="AJ985">
        <v>2013</v>
      </c>
      <c r="AK985" t="s">
        <v>68</v>
      </c>
      <c r="AL985" t="str">
        <f t="shared" si="45"/>
        <v>Low</v>
      </c>
      <c r="AM985" t="str">
        <f t="shared" si="46"/>
        <v>Morning</v>
      </c>
      <c r="AN985">
        <f t="shared" si="47"/>
        <v>2014</v>
      </c>
    </row>
    <row r="986" spans="1:40" x14ac:dyDescent="0.25">
      <c r="A986">
        <v>86</v>
      </c>
      <c r="B986">
        <v>29</v>
      </c>
      <c r="C986">
        <v>925128</v>
      </c>
      <c r="D986" s="3">
        <v>41881</v>
      </c>
      <c r="E986" t="s">
        <v>71</v>
      </c>
      <c r="F986" t="s">
        <v>61</v>
      </c>
      <c r="G986">
        <v>2000</v>
      </c>
      <c r="H986">
        <v>1409.06</v>
      </c>
      <c r="I986" s="4">
        <v>0</v>
      </c>
      <c r="J986">
        <v>610302</v>
      </c>
      <c r="K986" t="s">
        <v>185</v>
      </c>
      <c r="L986" t="s">
        <v>106</v>
      </c>
      <c r="M986" t="s">
        <v>85</v>
      </c>
      <c r="N986" t="s">
        <v>41</v>
      </c>
      <c r="O986" s="4">
        <v>74200</v>
      </c>
      <c r="P986" s="4">
        <v>-68100</v>
      </c>
      <c r="Q986" s="3">
        <v>42034</v>
      </c>
      <c r="R986" t="s">
        <v>42</v>
      </c>
      <c r="S986" t="s">
        <v>74</v>
      </c>
      <c r="T986" t="s">
        <v>56</v>
      </c>
      <c r="U986" t="s">
        <v>45</v>
      </c>
      <c r="V986" t="s">
        <v>67</v>
      </c>
      <c r="W986" t="s">
        <v>120</v>
      </c>
      <c r="X986">
        <v>0</v>
      </c>
      <c r="Y986">
        <v>1</v>
      </c>
      <c r="Z986" t="s">
        <v>68</v>
      </c>
      <c r="AA986">
        <v>2</v>
      </c>
      <c r="AB986">
        <v>2</v>
      </c>
      <c r="AC986" t="s">
        <v>48</v>
      </c>
      <c r="AD986" s="5">
        <v>62920</v>
      </c>
      <c r="AE986" s="4">
        <v>9680</v>
      </c>
      <c r="AF986" s="5">
        <v>14520</v>
      </c>
      <c r="AG986" s="4">
        <v>38720</v>
      </c>
      <c r="AH986" t="s">
        <v>81</v>
      </c>
      <c r="AI986" s="6" t="s">
        <v>116</v>
      </c>
      <c r="AJ986">
        <v>2005</v>
      </c>
      <c r="AK986" t="s">
        <v>68</v>
      </c>
      <c r="AL986" t="str">
        <f t="shared" si="45"/>
        <v>High</v>
      </c>
      <c r="AM986" t="str">
        <f t="shared" si="46"/>
        <v>Night</v>
      </c>
      <c r="AN986">
        <f t="shared" si="47"/>
        <v>2014</v>
      </c>
    </row>
    <row r="987" spans="1:40" x14ac:dyDescent="0.25">
      <c r="A987">
        <v>101</v>
      </c>
      <c r="B987">
        <v>29</v>
      </c>
      <c r="C987">
        <v>788502</v>
      </c>
      <c r="D987" s="3">
        <v>41882</v>
      </c>
      <c r="E987" t="s">
        <v>37</v>
      </c>
      <c r="F987" t="s">
        <v>38</v>
      </c>
      <c r="G987">
        <v>500</v>
      </c>
      <c r="H987">
        <v>1380.89</v>
      </c>
      <c r="I987" s="4">
        <v>0</v>
      </c>
      <c r="J987">
        <v>620197</v>
      </c>
      <c r="K987" t="s">
        <v>185</v>
      </c>
      <c r="L987" t="s">
        <v>62</v>
      </c>
      <c r="M987" t="s">
        <v>72</v>
      </c>
      <c r="N987" t="s">
        <v>64</v>
      </c>
      <c r="O987" s="4">
        <v>30000</v>
      </c>
      <c r="P987" s="4">
        <v>-53000</v>
      </c>
      <c r="Q987" s="3">
        <v>42063</v>
      </c>
      <c r="R987" t="s">
        <v>65</v>
      </c>
      <c r="S987" t="s">
        <v>66</v>
      </c>
      <c r="T987" t="s">
        <v>56</v>
      </c>
      <c r="U987" t="s">
        <v>109</v>
      </c>
      <c r="V987" t="s">
        <v>46</v>
      </c>
      <c r="W987" t="s">
        <v>75</v>
      </c>
      <c r="X987">
        <v>0</v>
      </c>
      <c r="Y987">
        <v>3</v>
      </c>
      <c r="Z987" t="s">
        <v>55</v>
      </c>
      <c r="AA987">
        <v>2</v>
      </c>
      <c r="AB987">
        <v>1</v>
      </c>
      <c r="AC987" t="s">
        <v>55</v>
      </c>
      <c r="AD987" s="5">
        <v>67210</v>
      </c>
      <c r="AE987" s="4">
        <v>12220</v>
      </c>
      <c r="AF987" s="5">
        <v>12220</v>
      </c>
      <c r="AG987" s="4">
        <v>42770</v>
      </c>
      <c r="AH987" t="s">
        <v>132</v>
      </c>
      <c r="AI987" s="6" t="s">
        <v>148</v>
      </c>
      <c r="AJ987">
        <v>1996</v>
      </c>
      <c r="AK987" t="s">
        <v>68</v>
      </c>
      <c r="AL987" t="str">
        <f t="shared" si="45"/>
        <v>Low</v>
      </c>
      <c r="AM987" t="str">
        <f t="shared" si="46"/>
        <v>Night</v>
      </c>
      <c r="AN987">
        <f t="shared" si="47"/>
        <v>2014</v>
      </c>
    </row>
    <row r="988" spans="1:40" x14ac:dyDescent="0.25">
      <c r="A988">
        <v>102</v>
      </c>
      <c r="B988">
        <v>32</v>
      </c>
      <c r="C988">
        <v>783494</v>
      </c>
      <c r="D988" s="3">
        <v>41884</v>
      </c>
      <c r="E988" t="s">
        <v>37</v>
      </c>
      <c r="F988" t="s">
        <v>61</v>
      </c>
      <c r="G988">
        <v>500</v>
      </c>
      <c r="H988">
        <v>1537.07</v>
      </c>
      <c r="I988" s="4">
        <v>3000000</v>
      </c>
      <c r="J988">
        <v>457733</v>
      </c>
      <c r="K988" t="s">
        <v>185</v>
      </c>
      <c r="L988" t="s">
        <v>123</v>
      </c>
      <c r="M988" t="s">
        <v>83</v>
      </c>
      <c r="N988" t="s">
        <v>97</v>
      </c>
      <c r="O988" s="4">
        <v>0</v>
      </c>
      <c r="P988" s="4">
        <v>0</v>
      </c>
      <c r="Q988" s="3">
        <v>42039</v>
      </c>
      <c r="R988" t="s">
        <v>42</v>
      </c>
      <c r="S988" t="s">
        <v>43</v>
      </c>
      <c r="T988" t="s">
        <v>89</v>
      </c>
      <c r="U988" t="s">
        <v>98</v>
      </c>
      <c r="V988" t="s">
        <v>37</v>
      </c>
      <c r="W988" t="s">
        <v>103</v>
      </c>
      <c r="X988">
        <v>11</v>
      </c>
      <c r="Y988">
        <v>1</v>
      </c>
      <c r="Z988" t="s">
        <v>68</v>
      </c>
      <c r="AA988">
        <v>1</v>
      </c>
      <c r="AB988">
        <v>0</v>
      </c>
      <c r="AC988" t="s">
        <v>68</v>
      </c>
      <c r="AD988" s="5">
        <v>47400</v>
      </c>
      <c r="AE988" s="4">
        <v>9480</v>
      </c>
      <c r="AF988" s="5">
        <v>4740</v>
      </c>
      <c r="AG988" s="4">
        <v>33180</v>
      </c>
      <c r="AH988" t="s">
        <v>76</v>
      </c>
      <c r="AI988" s="6" t="s">
        <v>145</v>
      </c>
      <c r="AJ988">
        <v>2004</v>
      </c>
      <c r="AK988" t="s">
        <v>48</v>
      </c>
      <c r="AL988" t="str">
        <f t="shared" si="45"/>
        <v>Low</v>
      </c>
      <c r="AM988" t="str">
        <f t="shared" si="46"/>
        <v>Morning</v>
      </c>
      <c r="AN988">
        <f t="shared" si="47"/>
        <v>2014</v>
      </c>
    </row>
    <row r="989" spans="1:40" x14ac:dyDescent="0.25">
      <c r="A989">
        <v>80</v>
      </c>
      <c r="B989">
        <v>27</v>
      </c>
      <c r="C989">
        <v>143038</v>
      </c>
      <c r="D989" s="3">
        <v>41899</v>
      </c>
      <c r="E989" t="s">
        <v>37</v>
      </c>
      <c r="F989" t="s">
        <v>78</v>
      </c>
      <c r="G989">
        <v>500</v>
      </c>
      <c r="H989">
        <v>795.31</v>
      </c>
      <c r="I989" s="4">
        <v>0</v>
      </c>
      <c r="J989">
        <v>441923</v>
      </c>
      <c r="K989" t="s">
        <v>185</v>
      </c>
      <c r="L989" t="s">
        <v>123</v>
      </c>
      <c r="M989" t="s">
        <v>134</v>
      </c>
      <c r="N989" t="s">
        <v>41</v>
      </c>
      <c r="O989" s="4">
        <v>0</v>
      </c>
      <c r="P989" s="4">
        <v>-51000</v>
      </c>
      <c r="Q989" s="3">
        <v>42047</v>
      </c>
      <c r="R989" t="s">
        <v>65</v>
      </c>
      <c r="S989" t="s">
        <v>66</v>
      </c>
      <c r="T989" t="s">
        <v>44</v>
      </c>
      <c r="U989" t="s">
        <v>45</v>
      </c>
      <c r="V989" t="s">
        <v>37</v>
      </c>
      <c r="W989" t="s">
        <v>75</v>
      </c>
      <c r="X989">
        <v>16</v>
      </c>
      <c r="Y989">
        <v>3</v>
      </c>
      <c r="Z989" t="s">
        <v>48</v>
      </c>
      <c r="AA989">
        <v>1</v>
      </c>
      <c r="AB989">
        <v>3</v>
      </c>
      <c r="AC989" t="s">
        <v>55</v>
      </c>
      <c r="AD989" s="5">
        <v>40810</v>
      </c>
      <c r="AE989" s="4">
        <v>3710</v>
      </c>
      <c r="AF989" s="5">
        <v>7420</v>
      </c>
      <c r="AG989" s="4">
        <v>29680</v>
      </c>
      <c r="AH989" t="s">
        <v>104</v>
      </c>
      <c r="AI989" s="6" t="s">
        <v>105</v>
      </c>
      <c r="AJ989">
        <v>2000</v>
      </c>
      <c r="AK989" t="s">
        <v>48</v>
      </c>
      <c r="AL989" t="str">
        <f t="shared" si="45"/>
        <v>Low</v>
      </c>
      <c r="AM989" t="str">
        <f t="shared" si="46"/>
        <v>Afternoon</v>
      </c>
      <c r="AN989">
        <f t="shared" si="47"/>
        <v>2014</v>
      </c>
    </row>
    <row r="990" spans="1:40" x14ac:dyDescent="0.25">
      <c r="A990">
        <v>166</v>
      </c>
      <c r="B990">
        <v>34</v>
      </c>
      <c r="C990">
        <v>405533</v>
      </c>
      <c r="D990" s="3">
        <v>41915</v>
      </c>
      <c r="E990" t="s">
        <v>37</v>
      </c>
      <c r="F990" t="s">
        <v>61</v>
      </c>
      <c r="G990">
        <v>1000</v>
      </c>
      <c r="H990">
        <v>1083.72</v>
      </c>
      <c r="I990" s="4">
        <v>0</v>
      </c>
      <c r="J990">
        <v>617774</v>
      </c>
      <c r="K990" t="s">
        <v>184</v>
      </c>
      <c r="L990" t="s">
        <v>106</v>
      </c>
      <c r="M990" t="s">
        <v>52</v>
      </c>
      <c r="N990" t="s">
        <v>97</v>
      </c>
      <c r="O990" s="4">
        <v>65600</v>
      </c>
      <c r="P990" s="4">
        <v>-68200</v>
      </c>
      <c r="Q990" s="3">
        <v>42044</v>
      </c>
      <c r="R990" t="s">
        <v>42</v>
      </c>
      <c r="S990" t="s">
        <v>43</v>
      </c>
      <c r="T990" t="s">
        <v>89</v>
      </c>
      <c r="U990" t="s">
        <v>98</v>
      </c>
      <c r="V990" t="s">
        <v>67</v>
      </c>
      <c r="W990" t="s">
        <v>47</v>
      </c>
      <c r="X990">
        <v>18</v>
      </c>
      <c r="Y990">
        <v>1</v>
      </c>
      <c r="Z990" t="s">
        <v>68</v>
      </c>
      <c r="AA990">
        <v>0</v>
      </c>
      <c r="AB990">
        <v>2</v>
      </c>
      <c r="AC990" t="s">
        <v>48</v>
      </c>
      <c r="AD990" s="5">
        <v>53680</v>
      </c>
      <c r="AE990" s="4">
        <v>4880</v>
      </c>
      <c r="AF990" s="5">
        <v>4880</v>
      </c>
      <c r="AG990" s="4">
        <v>43920</v>
      </c>
      <c r="AH990" t="s">
        <v>140</v>
      </c>
      <c r="AI990" s="6" t="s">
        <v>146</v>
      </c>
      <c r="AJ990">
        <v>2005</v>
      </c>
      <c r="AK990" t="s">
        <v>68</v>
      </c>
      <c r="AL990" t="str">
        <f t="shared" si="45"/>
        <v>Medium</v>
      </c>
      <c r="AM990" t="str">
        <f t="shared" si="46"/>
        <v>Evening</v>
      </c>
      <c r="AN990">
        <f t="shared" si="47"/>
        <v>2014</v>
      </c>
    </row>
    <row r="991" spans="1:40" x14ac:dyDescent="0.25">
      <c r="A991">
        <v>328</v>
      </c>
      <c r="B991">
        <v>48</v>
      </c>
      <c r="C991">
        <v>521585</v>
      </c>
      <c r="D991" s="3">
        <v>41929</v>
      </c>
      <c r="E991" t="s">
        <v>37</v>
      </c>
      <c r="F991" t="s">
        <v>38</v>
      </c>
      <c r="G991">
        <v>1000</v>
      </c>
      <c r="H991">
        <v>1406.91</v>
      </c>
      <c r="I991" s="4">
        <v>0</v>
      </c>
      <c r="J991">
        <v>466132</v>
      </c>
      <c r="K991" t="s">
        <v>185</v>
      </c>
      <c r="L991" t="s">
        <v>39</v>
      </c>
      <c r="M991" t="s">
        <v>40</v>
      </c>
      <c r="N991" t="s">
        <v>41</v>
      </c>
      <c r="O991" s="4">
        <v>53300</v>
      </c>
      <c r="P991" s="4">
        <v>0</v>
      </c>
      <c r="Q991" s="3">
        <v>42029</v>
      </c>
      <c r="R991" t="s">
        <v>42</v>
      </c>
      <c r="S991" t="s">
        <v>43</v>
      </c>
      <c r="T991" t="s">
        <v>44</v>
      </c>
      <c r="U991" t="s">
        <v>45</v>
      </c>
      <c r="V991" t="s">
        <v>46</v>
      </c>
      <c r="W991" t="s">
        <v>47</v>
      </c>
      <c r="X991">
        <v>5</v>
      </c>
      <c r="Y991">
        <v>1</v>
      </c>
      <c r="Z991" t="s">
        <v>48</v>
      </c>
      <c r="AA991">
        <v>1</v>
      </c>
      <c r="AB991">
        <v>2</v>
      </c>
      <c r="AC991" t="s">
        <v>48</v>
      </c>
      <c r="AD991" s="5">
        <v>71610</v>
      </c>
      <c r="AE991" s="4">
        <v>6510</v>
      </c>
      <c r="AF991" s="5">
        <v>13020</v>
      </c>
      <c r="AG991" s="4">
        <v>52080</v>
      </c>
      <c r="AH991" t="s">
        <v>49</v>
      </c>
      <c r="AI991" s="6" t="s">
        <v>50</v>
      </c>
      <c r="AJ991">
        <v>2004</v>
      </c>
      <c r="AK991" t="s">
        <v>48</v>
      </c>
      <c r="AL991" t="str">
        <f t="shared" si="45"/>
        <v>Medium</v>
      </c>
      <c r="AM991" t="str">
        <f t="shared" si="46"/>
        <v>Night</v>
      </c>
      <c r="AN991">
        <f t="shared" si="47"/>
        <v>2014</v>
      </c>
    </row>
    <row r="992" spans="1:40" x14ac:dyDescent="0.25">
      <c r="A992">
        <v>29</v>
      </c>
      <c r="B992">
        <v>25</v>
      </c>
      <c r="C992">
        <v>235220</v>
      </c>
      <c r="D992" s="3">
        <v>41944</v>
      </c>
      <c r="E992" t="s">
        <v>71</v>
      </c>
      <c r="F992" t="s">
        <v>38</v>
      </c>
      <c r="G992">
        <v>2000</v>
      </c>
      <c r="H992">
        <v>1352.83</v>
      </c>
      <c r="I992" s="4">
        <v>0</v>
      </c>
      <c r="J992">
        <v>464959</v>
      </c>
      <c r="K992" t="s">
        <v>185</v>
      </c>
      <c r="L992" t="s">
        <v>101</v>
      </c>
      <c r="M992" t="s">
        <v>134</v>
      </c>
      <c r="N992" t="s">
        <v>64</v>
      </c>
      <c r="O992" s="4">
        <v>0</v>
      </c>
      <c r="P992" s="4">
        <v>-71700</v>
      </c>
      <c r="Q992" s="3">
        <v>42026</v>
      </c>
      <c r="R992" t="s">
        <v>65</v>
      </c>
      <c r="S992" t="s">
        <v>66</v>
      </c>
      <c r="T992" t="s">
        <v>56</v>
      </c>
      <c r="U992" t="s">
        <v>98</v>
      </c>
      <c r="V992" t="s">
        <v>46</v>
      </c>
      <c r="W992" t="s">
        <v>100</v>
      </c>
      <c r="X992">
        <v>4</v>
      </c>
      <c r="Y992">
        <v>4</v>
      </c>
      <c r="Z992" t="s">
        <v>48</v>
      </c>
      <c r="AA992">
        <v>1</v>
      </c>
      <c r="AB992">
        <v>2</v>
      </c>
      <c r="AC992" t="s">
        <v>48</v>
      </c>
      <c r="AD992" s="5">
        <v>64890</v>
      </c>
      <c r="AE992" s="4">
        <v>7210</v>
      </c>
      <c r="AF992" s="5">
        <v>7210</v>
      </c>
      <c r="AG992" s="4">
        <v>50470</v>
      </c>
      <c r="AH992" t="s">
        <v>87</v>
      </c>
      <c r="AI992" s="6" t="s">
        <v>88</v>
      </c>
      <c r="AJ992">
        <v>2013</v>
      </c>
      <c r="AK992" t="s">
        <v>48</v>
      </c>
      <c r="AL992" t="str">
        <f t="shared" si="45"/>
        <v>High</v>
      </c>
      <c r="AM992" t="str">
        <f t="shared" si="46"/>
        <v>Night</v>
      </c>
      <c r="AN992">
        <f t="shared" si="47"/>
        <v>2014</v>
      </c>
    </row>
    <row r="993" spans="1:40" x14ac:dyDescent="0.25">
      <c r="A993">
        <v>178</v>
      </c>
      <c r="B993">
        <v>38</v>
      </c>
      <c r="C993">
        <v>987524</v>
      </c>
      <c r="D993" s="3">
        <v>41956</v>
      </c>
      <c r="E993" t="s">
        <v>71</v>
      </c>
      <c r="F993" t="s">
        <v>38</v>
      </c>
      <c r="G993">
        <v>500</v>
      </c>
      <c r="H993">
        <v>1381.14</v>
      </c>
      <c r="I993" s="4">
        <v>0</v>
      </c>
      <c r="J993">
        <v>472253</v>
      </c>
      <c r="K993" t="s">
        <v>184</v>
      </c>
      <c r="L993" t="s">
        <v>112</v>
      </c>
      <c r="M993" t="s">
        <v>92</v>
      </c>
      <c r="N993" t="s">
        <v>97</v>
      </c>
      <c r="O993" s="4">
        <v>0</v>
      </c>
      <c r="P993" s="4">
        <v>0</v>
      </c>
      <c r="Q993" s="3">
        <v>42057</v>
      </c>
      <c r="R993" t="s">
        <v>65</v>
      </c>
      <c r="S993" t="s">
        <v>66</v>
      </c>
      <c r="T993" t="s">
        <v>56</v>
      </c>
      <c r="U993" t="s">
        <v>98</v>
      </c>
      <c r="V993" t="s">
        <v>67</v>
      </c>
      <c r="W993" t="s">
        <v>120</v>
      </c>
      <c r="X993">
        <v>10</v>
      </c>
      <c r="Y993">
        <v>3</v>
      </c>
      <c r="Z993" t="s">
        <v>68</v>
      </c>
      <c r="AA993">
        <v>0</v>
      </c>
      <c r="AB993">
        <v>3</v>
      </c>
      <c r="AC993" t="s">
        <v>68</v>
      </c>
      <c r="AD993" s="5">
        <v>57200</v>
      </c>
      <c r="AE993" s="4">
        <v>5200</v>
      </c>
      <c r="AF993" s="5">
        <v>10400</v>
      </c>
      <c r="AG993" s="4">
        <v>41600</v>
      </c>
      <c r="AH993" t="s">
        <v>132</v>
      </c>
      <c r="AI993" s="6" t="s">
        <v>138</v>
      </c>
      <c r="AJ993">
        <v>2011</v>
      </c>
      <c r="AK993" t="s">
        <v>68</v>
      </c>
      <c r="AL993" t="str">
        <f t="shared" si="45"/>
        <v>Low</v>
      </c>
      <c r="AM993" t="str">
        <f t="shared" si="46"/>
        <v>Morning</v>
      </c>
      <c r="AN993">
        <f t="shared" si="47"/>
        <v>2014</v>
      </c>
    </row>
    <row r="994" spans="1:40" x14ac:dyDescent="0.25">
      <c r="A994">
        <v>32</v>
      </c>
      <c r="B994">
        <v>26</v>
      </c>
      <c r="C994">
        <v>412703</v>
      </c>
      <c r="D994" s="3">
        <v>41957</v>
      </c>
      <c r="E994" t="s">
        <v>37</v>
      </c>
      <c r="F994" t="s">
        <v>61</v>
      </c>
      <c r="G994">
        <v>2000</v>
      </c>
      <c r="H994">
        <v>1260.32</v>
      </c>
      <c r="I994" s="4">
        <v>6000000</v>
      </c>
      <c r="J994">
        <v>460760</v>
      </c>
      <c r="K994" t="s">
        <v>185</v>
      </c>
      <c r="L994" t="s">
        <v>123</v>
      </c>
      <c r="M994" t="s">
        <v>92</v>
      </c>
      <c r="N994" t="s">
        <v>113</v>
      </c>
      <c r="O994" s="4">
        <v>0</v>
      </c>
      <c r="P994" s="4">
        <v>-79800</v>
      </c>
      <c r="Q994" s="3">
        <v>42063</v>
      </c>
      <c r="R994" t="s">
        <v>42</v>
      </c>
      <c r="S994" t="s">
        <v>43</v>
      </c>
      <c r="T994" t="s">
        <v>89</v>
      </c>
      <c r="U994" t="s">
        <v>84</v>
      </c>
      <c r="V994" t="s">
        <v>57</v>
      </c>
      <c r="W994" t="s">
        <v>120</v>
      </c>
      <c r="X994">
        <v>16</v>
      </c>
      <c r="Y994">
        <v>1</v>
      </c>
      <c r="Z994" t="s">
        <v>55</v>
      </c>
      <c r="AA994">
        <v>1</v>
      </c>
      <c r="AB994">
        <v>2</v>
      </c>
      <c r="AC994" t="s">
        <v>55</v>
      </c>
      <c r="AD994" s="5">
        <v>45500</v>
      </c>
      <c r="AE994" s="4">
        <v>9100</v>
      </c>
      <c r="AF994" s="5">
        <v>4550</v>
      </c>
      <c r="AG994" s="4">
        <v>31850</v>
      </c>
      <c r="AH994" t="s">
        <v>94</v>
      </c>
      <c r="AI994" s="6" t="s">
        <v>130</v>
      </c>
      <c r="AJ994">
        <v>2009</v>
      </c>
      <c r="AK994" t="s">
        <v>68</v>
      </c>
      <c r="AL994" t="str">
        <f t="shared" si="45"/>
        <v>High</v>
      </c>
      <c r="AM994" t="str">
        <f t="shared" si="46"/>
        <v>Afternoon</v>
      </c>
      <c r="AN994">
        <f t="shared" si="47"/>
        <v>2014</v>
      </c>
    </row>
    <row r="995" spans="1:40" x14ac:dyDescent="0.25">
      <c r="A995">
        <v>80</v>
      </c>
      <c r="B995">
        <v>28</v>
      </c>
      <c r="C995">
        <v>998865</v>
      </c>
      <c r="D995" s="3">
        <v>41978</v>
      </c>
      <c r="E995" t="s">
        <v>71</v>
      </c>
      <c r="F995" t="s">
        <v>78</v>
      </c>
      <c r="G995">
        <v>1000</v>
      </c>
      <c r="H995">
        <v>1740.57</v>
      </c>
      <c r="I995" s="4">
        <v>0</v>
      </c>
      <c r="J995">
        <v>442142</v>
      </c>
      <c r="K995" t="s">
        <v>184</v>
      </c>
      <c r="L995" t="s">
        <v>112</v>
      </c>
      <c r="M995" t="s">
        <v>134</v>
      </c>
      <c r="N995" t="s">
        <v>97</v>
      </c>
      <c r="O995" s="4">
        <v>0</v>
      </c>
      <c r="P995" s="4">
        <v>-18600</v>
      </c>
      <c r="Q995" s="3">
        <v>42024</v>
      </c>
      <c r="R995" t="s">
        <v>42</v>
      </c>
      <c r="S995" t="s">
        <v>66</v>
      </c>
      <c r="T995" t="s">
        <v>44</v>
      </c>
      <c r="U995" t="s">
        <v>45</v>
      </c>
      <c r="V995" t="s">
        <v>46</v>
      </c>
      <c r="W995" t="s">
        <v>103</v>
      </c>
      <c r="X995">
        <v>3</v>
      </c>
      <c r="Y995">
        <v>1</v>
      </c>
      <c r="Z995" t="s">
        <v>55</v>
      </c>
      <c r="AA995">
        <v>0</v>
      </c>
      <c r="AB995">
        <v>1</v>
      </c>
      <c r="AC995" t="s">
        <v>55</v>
      </c>
      <c r="AD995" s="5">
        <v>33480</v>
      </c>
      <c r="AE995" s="4">
        <v>3720</v>
      </c>
      <c r="AF995" s="5">
        <v>3720</v>
      </c>
      <c r="AG995" s="4">
        <v>26040</v>
      </c>
      <c r="AH995" t="s">
        <v>69</v>
      </c>
      <c r="AI995" s="6" t="s">
        <v>114</v>
      </c>
      <c r="AJ995">
        <v>2011</v>
      </c>
      <c r="AK995" t="s">
        <v>68</v>
      </c>
      <c r="AL995" t="str">
        <f t="shared" si="45"/>
        <v>Medium</v>
      </c>
      <c r="AM995" t="str">
        <f t="shared" si="46"/>
        <v>Night</v>
      </c>
      <c r="AN995">
        <f t="shared" si="47"/>
        <v>2014</v>
      </c>
    </row>
    <row r="996" spans="1:40" x14ac:dyDescent="0.25">
      <c r="A996">
        <v>404</v>
      </c>
      <c r="B996">
        <v>53</v>
      </c>
      <c r="C996">
        <v>739447</v>
      </c>
      <c r="D996" s="3">
        <v>41983</v>
      </c>
      <c r="E996" t="s">
        <v>51</v>
      </c>
      <c r="F996" t="s">
        <v>38</v>
      </c>
      <c r="G996">
        <v>500</v>
      </c>
      <c r="H996">
        <v>767.14</v>
      </c>
      <c r="I996" s="4">
        <v>0</v>
      </c>
      <c r="J996">
        <v>466201</v>
      </c>
      <c r="K996" t="s">
        <v>185</v>
      </c>
      <c r="L996" t="s">
        <v>79</v>
      </c>
      <c r="M996" t="s">
        <v>63</v>
      </c>
      <c r="N996" t="s">
        <v>113</v>
      </c>
      <c r="O996" s="4">
        <v>25500</v>
      </c>
      <c r="P996" s="4">
        <v>-36700</v>
      </c>
      <c r="Q996" s="3">
        <v>42018</v>
      </c>
      <c r="R996" t="s">
        <v>110</v>
      </c>
      <c r="S996" t="s">
        <v>55</v>
      </c>
      <c r="T996" t="s">
        <v>142</v>
      </c>
      <c r="U996" t="s">
        <v>45</v>
      </c>
      <c r="V996" t="s">
        <v>93</v>
      </c>
      <c r="W996" t="s">
        <v>47</v>
      </c>
      <c r="X996">
        <v>8</v>
      </c>
      <c r="Y996">
        <v>1</v>
      </c>
      <c r="Z996" t="s">
        <v>68</v>
      </c>
      <c r="AA996">
        <v>0</v>
      </c>
      <c r="AB996">
        <v>1</v>
      </c>
      <c r="AC996" t="s">
        <v>68</v>
      </c>
      <c r="AD996" s="5">
        <v>8800</v>
      </c>
      <c r="AE996" s="4">
        <v>1760</v>
      </c>
      <c r="AF996" s="5">
        <v>880</v>
      </c>
      <c r="AG996" s="4">
        <v>6160</v>
      </c>
      <c r="AH996" t="s">
        <v>118</v>
      </c>
      <c r="AI996" s="6" t="s">
        <v>119</v>
      </c>
      <c r="AJ996">
        <v>2002</v>
      </c>
      <c r="AK996" t="s">
        <v>68</v>
      </c>
      <c r="AL996" t="str">
        <f t="shared" si="45"/>
        <v>Low</v>
      </c>
      <c r="AM996" t="str">
        <f t="shared" si="46"/>
        <v>Morning</v>
      </c>
      <c r="AN996">
        <f t="shared" si="47"/>
        <v>2014</v>
      </c>
    </row>
    <row r="997" spans="1:40" x14ac:dyDescent="0.25">
      <c r="A997">
        <v>256</v>
      </c>
      <c r="B997">
        <v>43</v>
      </c>
      <c r="C997">
        <v>883980</v>
      </c>
      <c r="D997" s="3">
        <v>41986</v>
      </c>
      <c r="E997" t="s">
        <v>37</v>
      </c>
      <c r="F997" t="s">
        <v>61</v>
      </c>
      <c r="G997">
        <v>500</v>
      </c>
      <c r="H997">
        <v>1203.17</v>
      </c>
      <c r="I997" s="4">
        <v>0</v>
      </c>
      <c r="J997">
        <v>455810</v>
      </c>
      <c r="K997" t="s">
        <v>184</v>
      </c>
      <c r="L997" t="s">
        <v>39</v>
      </c>
      <c r="M997" t="s">
        <v>85</v>
      </c>
      <c r="N997" t="s">
        <v>73</v>
      </c>
      <c r="O997" s="4">
        <v>56700</v>
      </c>
      <c r="P997" s="4">
        <v>-65600</v>
      </c>
      <c r="Q997" s="3">
        <v>42041</v>
      </c>
      <c r="R997" t="s">
        <v>42</v>
      </c>
      <c r="S997" t="s">
        <v>66</v>
      </c>
      <c r="T997" t="s">
        <v>89</v>
      </c>
      <c r="U997" t="s">
        <v>84</v>
      </c>
      <c r="V997" t="s">
        <v>93</v>
      </c>
      <c r="W997" t="s">
        <v>100</v>
      </c>
      <c r="X997">
        <v>11</v>
      </c>
      <c r="Y997">
        <v>1</v>
      </c>
      <c r="Z997" t="s">
        <v>68</v>
      </c>
      <c r="AA997">
        <v>0</v>
      </c>
      <c r="AB997">
        <v>0</v>
      </c>
      <c r="AC997" t="s">
        <v>55</v>
      </c>
      <c r="AD997" s="5">
        <v>63250</v>
      </c>
      <c r="AE997" s="4">
        <v>11500</v>
      </c>
      <c r="AF997" s="5">
        <v>5750</v>
      </c>
      <c r="AG997" s="4">
        <v>46000</v>
      </c>
      <c r="AH997" t="s">
        <v>87</v>
      </c>
      <c r="AI997" s="6" t="s">
        <v>153</v>
      </c>
      <c r="AJ997">
        <v>1997</v>
      </c>
      <c r="AK997" t="s">
        <v>68</v>
      </c>
      <c r="AL997" t="str">
        <f t="shared" si="45"/>
        <v>Low</v>
      </c>
      <c r="AM997" t="str">
        <f t="shared" si="46"/>
        <v>Morning</v>
      </c>
      <c r="AN997">
        <f t="shared" si="47"/>
        <v>2014</v>
      </c>
    </row>
    <row r="998" spans="1:40" x14ac:dyDescent="0.25">
      <c r="A998">
        <v>160</v>
      </c>
      <c r="B998">
        <v>37</v>
      </c>
      <c r="C998">
        <v>921202</v>
      </c>
      <c r="D998" s="3">
        <v>42001</v>
      </c>
      <c r="E998" t="s">
        <v>37</v>
      </c>
      <c r="F998" t="s">
        <v>78</v>
      </c>
      <c r="G998">
        <v>500</v>
      </c>
      <c r="H998">
        <v>1374.22</v>
      </c>
      <c r="I998" s="4">
        <v>0</v>
      </c>
      <c r="J998">
        <v>472135</v>
      </c>
      <c r="K998" t="s">
        <v>184</v>
      </c>
      <c r="L998" t="s">
        <v>39</v>
      </c>
      <c r="M998" t="s">
        <v>40</v>
      </c>
      <c r="N998" t="s">
        <v>53</v>
      </c>
      <c r="O998" s="4">
        <v>45500</v>
      </c>
      <c r="P998" s="4">
        <v>-37800</v>
      </c>
      <c r="Q998" s="3">
        <v>42023</v>
      </c>
      <c r="R998" t="s">
        <v>42</v>
      </c>
      <c r="S998" t="s">
        <v>43</v>
      </c>
      <c r="T998" t="s">
        <v>89</v>
      </c>
      <c r="U998" t="s">
        <v>98</v>
      </c>
      <c r="V998" t="s">
        <v>67</v>
      </c>
      <c r="W998" t="s">
        <v>120</v>
      </c>
      <c r="X998">
        <v>19</v>
      </c>
      <c r="Y998">
        <v>1</v>
      </c>
      <c r="Z998" t="s">
        <v>48</v>
      </c>
      <c r="AA998">
        <v>1</v>
      </c>
      <c r="AB998">
        <v>0</v>
      </c>
      <c r="AC998" t="s">
        <v>68</v>
      </c>
      <c r="AD998" s="5">
        <v>72930</v>
      </c>
      <c r="AE998" s="4">
        <v>6630</v>
      </c>
      <c r="AF998" s="5">
        <v>13260</v>
      </c>
      <c r="AG998" s="4">
        <v>53040</v>
      </c>
      <c r="AH998" t="s">
        <v>81</v>
      </c>
      <c r="AI998" s="6" t="s">
        <v>121</v>
      </c>
      <c r="AJ998">
        <v>2015</v>
      </c>
      <c r="AK998" t="s">
        <v>68</v>
      </c>
      <c r="AL998" t="str">
        <f t="shared" si="45"/>
        <v>Low</v>
      </c>
      <c r="AM998" t="str">
        <f t="shared" si="46"/>
        <v>Evening</v>
      </c>
      <c r="AN998">
        <f t="shared" si="47"/>
        <v>2014</v>
      </c>
    </row>
    <row r="999" spans="1:40" x14ac:dyDescent="0.25">
      <c r="A999">
        <v>180</v>
      </c>
      <c r="B999">
        <v>36</v>
      </c>
      <c r="C999">
        <v>420948</v>
      </c>
      <c r="D999" s="3">
        <v>42007</v>
      </c>
      <c r="E999" t="s">
        <v>71</v>
      </c>
      <c r="F999" t="s">
        <v>61</v>
      </c>
      <c r="G999">
        <v>500</v>
      </c>
      <c r="H999">
        <v>1272.46</v>
      </c>
      <c r="I999" s="4">
        <v>0</v>
      </c>
      <c r="J999">
        <v>456959</v>
      </c>
      <c r="K999" t="s">
        <v>185</v>
      </c>
      <c r="L999" t="s">
        <v>112</v>
      </c>
      <c r="M999" t="s">
        <v>85</v>
      </c>
      <c r="N999" t="s">
        <v>97</v>
      </c>
      <c r="O999" s="4">
        <v>0</v>
      </c>
      <c r="P999" s="4">
        <v>0</v>
      </c>
      <c r="Q999" s="3">
        <v>42054</v>
      </c>
      <c r="R999" t="s">
        <v>65</v>
      </c>
      <c r="S999" t="s">
        <v>74</v>
      </c>
      <c r="T999" t="s">
        <v>56</v>
      </c>
      <c r="U999" t="s">
        <v>109</v>
      </c>
      <c r="V999" t="s">
        <v>67</v>
      </c>
      <c r="W999" t="s">
        <v>120</v>
      </c>
      <c r="X999">
        <v>7</v>
      </c>
      <c r="Y999">
        <v>3</v>
      </c>
      <c r="Z999" t="s">
        <v>48</v>
      </c>
      <c r="AA999">
        <v>2</v>
      </c>
      <c r="AB999">
        <v>1</v>
      </c>
      <c r="AC999" t="s">
        <v>55</v>
      </c>
      <c r="AD999" s="5">
        <v>69630</v>
      </c>
      <c r="AE999" s="4">
        <v>12660</v>
      </c>
      <c r="AF999" s="5">
        <v>6330</v>
      </c>
      <c r="AG999" s="4">
        <v>50640</v>
      </c>
      <c r="AH999" t="s">
        <v>94</v>
      </c>
      <c r="AI999" s="6" t="s">
        <v>130</v>
      </c>
      <c r="AJ999">
        <v>1998</v>
      </c>
      <c r="AK999" t="s">
        <v>68</v>
      </c>
      <c r="AL999" t="str">
        <f t="shared" si="45"/>
        <v>Low</v>
      </c>
      <c r="AM999" t="str">
        <f t="shared" si="46"/>
        <v>Morning</v>
      </c>
      <c r="AN999">
        <f t="shared" si="47"/>
        <v>2015</v>
      </c>
    </row>
    <row r="1000" spans="1:40" x14ac:dyDescent="0.25">
      <c r="A1000">
        <v>89</v>
      </c>
      <c r="B1000">
        <v>32</v>
      </c>
      <c r="C1000">
        <v>266247</v>
      </c>
      <c r="D1000" s="3">
        <v>42021</v>
      </c>
      <c r="E1000" t="s">
        <v>51</v>
      </c>
      <c r="F1000" t="s">
        <v>61</v>
      </c>
      <c r="G1000">
        <v>2000</v>
      </c>
      <c r="H1000">
        <v>1482.53</v>
      </c>
      <c r="I1000" s="4">
        <v>0</v>
      </c>
      <c r="J1000">
        <v>620358</v>
      </c>
      <c r="K1000" t="s">
        <v>184</v>
      </c>
      <c r="L1000" t="s">
        <v>39</v>
      </c>
      <c r="M1000" t="s">
        <v>83</v>
      </c>
      <c r="N1000" t="s">
        <v>113</v>
      </c>
      <c r="O1000" s="4">
        <v>49100</v>
      </c>
      <c r="P1000" s="4">
        <v>-45100</v>
      </c>
      <c r="Q1000" s="3">
        <v>42027</v>
      </c>
      <c r="R1000" t="s">
        <v>110</v>
      </c>
      <c r="S1000" t="s">
        <v>55</v>
      </c>
      <c r="T1000" t="s">
        <v>142</v>
      </c>
      <c r="U1000" t="s">
        <v>45</v>
      </c>
      <c r="V1000" t="s">
        <v>93</v>
      </c>
      <c r="W1000" t="s">
        <v>120</v>
      </c>
      <c r="X1000">
        <v>5</v>
      </c>
      <c r="Y1000">
        <v>1</v>
      </c>
      <c r="Z1000" t="s">
        <v>48</v>
      </c>
      <c r="AA1000">
        <v>1</v>
      </c>
      <c r="AB1000">
        <v>2</v>
      </c>
      <c r="AC1000" t="s">
        <v>55</v>
      </c>
      <c r="AD1000" s="5">
        <v>100</v>
      </c>
      <c r="AE1000" s="4">
        <v>10</v>
      </c>
      <c r="AF1000" s="5">
        <v>20</v>
      </c>
      <c r="AG1000" s="4">
        <v>70</v>
      </c>
      <c r="AH1000" t="s">
        <v>90</v>
      </c>
      <c r="AI1000" s="6" t="s">
        <v>107</v>
      </c>
      <c r="AJ1000">
        <v>2002</v>
      </c>
      <c r="AK1000" t="s">
        <v>68</v>
      </c>
      <c r="AL1000" t="str">
        <f t="shared" si="45"/>
        <v>High</v>
      </c>
      <c r="AM1000" t="str">
        <f t="shared" si="46"/>
        <v>Night</v>
      </c>
      <c r="AN1000">
        <f t="shared" si="47"/>
        <v>2015</v>
      </c>
    </row>
    <row r="1001" spans="1:40" x14ac:dyDescent="0.25">
      <c r="A1001">
        <v>415</v>
      </c>
      <c r="B1001">
        <v>52</v>
      </c>
      <c r="C1001">
        <v>794731</v>
      </c>
      <c r="D1001" s="3">
        <v>42057</v>
      </c>
      <c r="E1001" t="s">
        <v>51</v>
      </c>
      <c r="F1001" t="s">
        <v>38</v>
      </c>
      <c r="G1001">
        <v>1000</v>
      </c>
      <c r="H1001">
        <v>973.5</v>
      </c>
      <c r="I1001" s="4">
        <v>0</v>
      </c>
      <c r="J1001">
        <v>468634</v>
      </c>
      <c r="K1001" t="s">
        <v>185</v>
      </c>
      <c r="L1001" t="s">
        <v>62</v>
      </c>
      <c r="M1001" t="s">
        <v>52</v>
      </c>
      <c r="N1001" t="s">
        <v>113</v>
      </c>
      <c r="O1001" s="4">
        <v>50400</v>
      </c>
      <c r="P1001" s="4">
        <v>0</v>
      </c>
      <c r="Q1001" s="3">
        <v>42037</v>
      </c>
      <c r="R1001" t="s">
        <v>65</v>
      </c>
      <c r="S1001" t="s">
        <v>66</v>
      </c>
      <c r="T1001" t="s">
        <v>89</v>
      </c>
      <c r="U1001" t="s">
        <v>45</v>
      </c>
      <c r="V1001" t="s">
        <v>93</v>
      </c>
      <c r="W1001" t="s">
        <v>75</v>
      </c>
      <c r="X1001">
        <v>15</v>
      </c>
      <c r="Y1001">
        <v>2</v>
      </c>
      <c r="Z1001" t="s">
        <v>48</v>
      </c>
      <c r="AA1001">
        <v>1</v>
      </c>
      <c r="AB1001">
        <v>3</v>
      </c>
      <c r="AC1001" t="s">
        <v>48</v>
      </c>
      <c r="AD1001" s="5">
        <v>51090</v>
      </c>
      <c r="AE1001" s="4">
        <v>7860</v>
      </c>
      <c r="AF1001" s="5">
        <v>7860</v>
      </c>
      <c r="AG1001" s="4">
        <v>35370</v>
      </c>
      <c r="AH1001" t="s">
        <v>94</v>
      </c>
      <c r="AI1001" s="6" t="s">
        <v>111</v>
      </c>
      <c r="AJ1001">
        <v>2003</v>
      </c>
      <c r="AK1001" t="s">
        <v>68</v>
      </c>
      <c r="AL1001" t="str">
        <f t="shared" si="45"/>
        <v>Medium</v>
      </c>
      <c r="AM1001" t="str">
        <f t="shared" si="46"/>
        <v>Afternoon</v>
      </c>
      <c r="AN1001">
        <f t="shared" si="47"/>
        <v>2015</v>
      </c>
    </row>
  </sheetData>
  <sortState ref="A2:AM1001">
    <sortCondition ref="D1"/>
  </sortState>
  <conditionalFormatting sqref="B2">
    <cfRule type="containsBlanks" dxfId="0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Fraud Patterns</vt:lpstr>
      <vt:lpstr>Vehicle Analysis</vt:lpstr>
      <vt:lpstr>Claim_Amounts_Analysis</vt:lpstr>
      <vt:lpstr>Police_Report</vt:lpstr>
      <vt:lpstr>Fraud_by_Vehicle </vt:lpstr>
      <vt:lpstr>Fraud_by_Deductible</vt:lpstr>
      <vt:lpstr>Fraud_by_Incident_Type</vt:lpstr>
      <vt:lpstr>Fraud_by_Time</vt:lpstr>
      <vt:lpstr>Avg_Claim_Amount</vt:lpstr>
      <vt:lpstr>Fraud_by_State</vt:lpstr>
      <vt:lpstr>Overall_Fraud</vt:lpstr>
      <vt:lpstr>Sheet3</vt:lpstr>
      <vt:lpstr>Insurance_Analysis_CLEAN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2025-09-20T15:11:18Z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