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pu\OneDrive\Desktop\Nabhag OAT\"/>
    </mc:Choice>
  </mc:AlternateContent>
  <bookViews>
    <workbookView xWindow="0" yWindow="0" windowWidth="24000" windowHeight="9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U10" i="1"/>
  <c r="B20" i="1"/>
  <c r="N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L17" i="1"/>
  <c r="M3" i="1"/>
  <c r="N3" i="1" s="1"/>
  <c r="Q3" i="1" s="1"/>
  <c r="M4" i="1"/>
  <c r="N4" i="1" s="1"/>
  <c r="Q4" i="1" s="1"/>
  <c r="M5" i="1"/>
  <c r="N5" i="1" s="1"/>
  <c r="Q5" i="1" s="1"/>
  <c r="M6" i="1"/>
  <c r="N6" i="1" s="1"/>
  <c r="Q6" i="1" s="1"/>
  <c r="M7" i="1"/>
  <c r="N7" i="1" s="1"/>
  <c r="Q7" i="1" s="1"/>
  <c r="M8" i="1"/>
  <c r="N8" i="1" s="1"/>
  <c r="P8" i="1" s="1"/>
  <c r="M9" i="1"/>
  <c r="N9" i="1" s="1"/>
  <c r="P9" i="1" s="1"/>
  <c r="M10" i="1"/>
  <c r="N10" i="1" s="1"/>
  <c r="Q10" i="1" s="1"/>
  <c r="M11" i="1"/>
  <c r="N11" i="1" s="1"/>
  <c r="P11" i="1" s="1"/>
  <c r="M12" i="1"/>
  <c r="N12" i="1" s="1"/>
  <c r="Q12" i="1" s="1"/>
  <c r="M13" i="1"/>
  <c r="N13" i="1" s="1"/>
  <c r="Q13" i="1" s="1"/>
  <c r="M14" i="1"/>
  <c r="N14" i="1" s="1"/>
  <c r="Q14" i="1" s="1"/>
  <c r="M15" i="1"/>
  <c r="N15" i="1" s="1"/>
  <c r="Q15" i="1" s="1"/>
  <c r="M16" i="1"/>
  <c r="N16" i="1" s="1"/>
  <c r="Q16" i="1" s="1"/>
  <c r="M17" i="1"/>
  <c r="N17" i="1" s="1"/>
  <c r="Q17" i="1" s="1"/>
  <c r="M2" i="1"/>
  <c r="N2" i="1" s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P2" i="1" l="1"/>
  <c r="P10" i="1"/>
  <c r="P7" i="1"/>
  <c r="P6" i="1"/>
  <c r="Q11" i="1"/>
  <c r="P17" i="1"/>
  <c r="P5" i="1"/>
  <c r="Q9" i="1"/>
  <c r="P16" i="1"/>
  <c r="P4" i="1"/>
  <c r="Q8" i="1"/>
  <c r="P15" i="1"/>
  <c r="P3" i="1"/>
  <c r="P14" i="1"/>
  <c r="P13" i="1"/>
  <c r="P12" i="1"/>
</calcChain>
</file>

<file path=xl/sharedStrings.xml><?xml version="1.0" encoding="utf-8"?>
<sst xmlns="http://schemas.openxmlformats.org/spreadsheetml/2006/main" count="82" uniqueCount="53">
  <si>
    <t>Rollno</t>
  </si>
  <si>
    <t>sub1</t>
  </si>
  <si>
    <t>sub2</t>
  </si>
  <si>
    <t>sub3</t>
  </si>
  <si>
    <t>sub4</t>
  </si>
  <si>
    <t>Dhaval</t>
  </si>
  <si>
    <t>Kuldeep</t>
  </si>
  <si>
    <t>Nabhag</t>
  </si>
  <si>
    <t>Prince</t>
  </si>
  <si>
    <t>Ronak</t>
  </si>
  <si>
    <t>Sonu</t>
  </si>
  <si>
    <t>Yash</t>
  </si>
  <si>
    <t>Dhruvil</t>
  </si>
  <si>
    <t>Krish</t>
  </si>
  <si>
    <t>Hitesh</t>
  </si>
  <si>
    <t>Gautam</t>
  </si>
  <si>
    <t>Vanraj</t>
  </si>
  <si>
    <t>Yug</t>
  </si>
  <si>
    <t>Ruturaj</t>
  </si>
  <si>
    <t>Miraj</t>
  </si>
  <si>
    <t>Hasan</t>
  </si>
  <si>
    <t>Total</t>
  </si>
  <si>
    <t>Percentage</t>
  </si>
  <si>
    <t>Grade</t>
  </si>
  <si>
    <t>Min</t>
  </si>
  <si>
    <t>Max</t>
  </si>
  <si>
    <t>Upper Case</t>
  </si>
  <si>
    <t>Lower Case</t>
  </si>
  <si>
    <t>Count</t>
  </si>
  <si>
    <t>Count if</t>
  </si>
  <si>
    <t>Sorathiya</t>
  </si>
  <si>
    <t>Bhadkoliya</t>
  </si>
  <si>
    <t>Kansagra</t>
  </si>
  <si>
    <t>Jadav</t>
  </si>
  <si>
    <t>Chavda</t>
  </si>
  <si>
    <t>Katara</t>
  </si>
  <si>
    <t>Vaghela</t>
  </si>
  <si>
    <t>Mer</t>
  </si>
  <si>
    <t>Sardhara</t>
  </si>
  <si>
    <t>Padariya</t>
  </si>
  <si>
    <t>Dhiroya</t>
  </si>
  <si>
    <t>Padshala</t>
  </si>
  <si>
    <t>Mankda</t>
  </si>
  <si>
    <t>Soliya</t>
  </si>
  <si>
    <t>last name</t>
  </si>
  <si>
    <t>first name</t>
  </si>
  <si>
    <t>Full name</t>
  </si>
  <si>
    <t>Proper</t>
  </si>
  <si>
    <t>Trim</t>
  </si>
  <si>
    <t>Rno</t>
  </si>
  <si>
    <t>vlookup</t>
  </si>
  <si>
    <t>hlookup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</si>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</sst>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tabSelected="1" zoomScale="145" zoomScaleNormal="145" workbookViewId="0"/>
  </sheetViews>
  <sheetFormatPr defaultRowHeight="15" x14ac:dyDescent="0.25"/>
  <cols>
    <col min="1" max="1" width="6.7109375" style="2" bestFit="1" customWidth="1"/>
    <col min="2" max="2" width="10" style="2" bestFit="1" customWidth="1"/>
    <col min="3" max="3" width="10.7109375" style="2" bestFit="1" customWidth="1"/>
    <col min="4" max="7" width="5.140625" style="2" customWidth="1"/>
    <col min="8" max="8" width="5.42578125" style="2" bestFit="1" customWidth="1"/>
    <col min="9" max="9" width="11" style="2" bestFit="1" customWidth="1"/>
    <col min="10" max="10" width="6.42578125" style="2" bestFit="1" customWidth="1"/>
    <col min="11" max="11" width="4.5703125" style="2" bestFit="1" customWidth="1"/>
    <col min="12" max="12" width="4.85546875" style="2" bestFit="1" customWidth="1"/>
    <col min="13" max="13" width="11.140625" style="2" bestFit="1" customWidth="1"/>
    <col min="14" max="14" width="11" style="2" bestFit="1" customWidth="1"/>
    <col min="15" max="15" width="16.85546875" style="2" bestFit="1" customWidth="1"/>
    <col min="16" max="16" width="8.42578125" style="2" bestFit="1" customWidth="1"/>
    <col min="17" max="17" width="8.28515625" style="2" bestFit="1" customWidth="1"/>
    <col min="18" max="19" width="9.140625" style="2"/>
    <col min="20" max="20" width="10" style="2" bestFit="1" customWidth="1"/>
    <col min="21" max="22" width="10.7109375" style="2" bestFit="1" customWidth="1"/>
    <col min="23" max="16384" width="9.140625" style="2"/>
  </cols>
  <sheetData>
    <row r="1" spans="1:29" s="1" customFormat="1" x14ac:dyDescent="0.25">
      <c r="A1" s="1" t="s">
        <v>0</v>
      </c>
      <c r="B1" s="1" t="s">
        <v>45</v>
      </c>
      <c r="C1" s="1" t="s">
        <v>44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46</v>
      </c>
      <c r="P1" s="1" t="s">
        <v>47</v>
      </c>
      <c r="Q1" s="1" t="s">
        <v>48</v>
      </c>
      <c r="S1" s="1" t="s">
        <v>0</v>
      </c>
      <c r="T1" s="2">
        <v>1</v>
      </c>
      <c r="U1" s="2">
        <v>2</v>
      </c>
      <c r="V1" s="2">
        <v>3</v>
      </c>
      <c r="W1" s="2">
        <v>4</v>
      </c>
      <c r="X1" s="2">
        <v>5</v>
      </c>
      <c r="Y1" s="2">
        <v>6</v>
      </c>
      <c r="Z1" s="2">
        <v>7</v>
      </c>
      <c r="AA1" s="2">
        <v>8</v>
      </c>
      <c r="AB1" s="2">
        <v>9</v>
      </c>
      <c r="AC1" s="2">
        <v>10</v>
      </c>
    </row>
    <row r="2" spans="1:29" x14ac:dyDescent="0.25">
      <c r="A2" s="2">
        <v>1</v>
      </c>
      <c r="B2" s="2" t="s">
        <v>7</v>
      </c>
      <c r="C2" s="2" t="s">
        <v>30</v>
      </c>
      <c r="D2" s="2">
        <v>95</v>
      </c>
      <c r="E2" s="2">
        <v>95</v>
      </c>
      <c r="F2" s="2">
        <v>97</v>
      </c>
      <c r="G2" s="2">
        <v>84</v>
      </c>
      <c r="H2" s="2">
        <f>SUM(D2:G2)</f>
        <v>371</v>
      </c>
      <c r="I2" s="3">
        <f>AVERAGE(D2:G2)/100</f>
        <v>0.92749999999999999</v>
      </c>
      <c r="J2" s="2" t="str">
        <f>IF(I2&gt;90%,"A+",IF(I2&gt;80%,"A",IF(I2&gt;70%,"B+",IF(I2&gt;60%,"B",IF(I2&gt;50%,"C+",IF(I2&gt;40%,"C",IF(I2&lt;40%,"F")))))))</f>
        <v>A+</v>
      </c>
      <c r="K2" s="2">
        <f>MIN(D2:G2)</f>
        <v>84</v>
      </c>
      <c r="L2" s="2">
        <f>MAX(D2:G2)</f>
        <v>97</v>
      </c>
      <c r="M2" s="2" t="str">
        <f>UPPER(B2)</f>
        <v>NABHAG</v>
      </c>
      <c r="N2" s="2" t="str">
        <f>LOWER(M2)</f>
        <v>nabhag</v>
      </c>
      <c r="O2" s="2" t="str">
        <f>CONCATENATE(B2," ",C2)</f>
        <v>Nabhag Sorathiya</v>
      </c>
      <c r="P2" s="2" t="str">
        <f>PROPER(N2)</f>
        <v>Nabhag</v>
      </c>
      <c r="Q2" s="2" t="str">
        <f>TRIM(N2)</f>
        <v>nabhag</v>
      </c>
      <c r="S2" s="1" t="s">
        <v>45</v>
      </c>
      <c r="T2" s="2" t="s">
        <v>7</v>
      </c>
      <c r="U2" s="2" t="s">
        <v>12</v>
      </c>
      <c r="V2" s="2" t="s">
        <v>8</v>
      </c>
      <c r="W2" s="2" t="s">
        <v>13</v>
      </c>
      <c r="X2" s="2" t="s">
        <v>14</v>
      </c>
      <c r="Y2" s="2" t="s">
        <v>15</v>
      </c>
      <c r="Z2" s="2" t="s">
        <v>11</v>
      </c>
      <c r="AA2" s="2" t="s">
        <v>10</v>
      </c>
      <c r="AB2" s="2" t="s">
        <v>16</v>
      </c>
      <c r="AC2" s="2" t="s">
        <v>9</v>
      </c>
    </row>
    <row r="3" spans="1:29" x14ac:dyDescent="0.25">
      <c r="A3" s="2">
        <v>2</v>
      </c>
      <c r="B3" s="2" t="s">
        <v>12</v>
      </c>
      <c r="C3" s="2" t="s">
        <v>30</v>
      </c>
      <c r="D3" s="2">
        <v>54</v>
      </c>
      <c r="E3" s="2">
        <v>84</v>
      </c>
      <c r="F3" s="2">
        <v>54</v>
      </c>
      <c r="G3" s="2">
        <v>21</v>
      </c>
      <c r="H3" s="2">
        <f t="shared" ref="H3:H17" si="0">SUM(D3:G3)</f>
        <v>213</v>
      </c>
      <c r="I3" s="3">
        <f t="shared" ref="I3:I17" si="1">AVERAGE(D3:G3)/100</f>
        <v>0.53249999999999997</v>
      </c>
      <c r="J3" s="2" t="str">
        <f t="shared" ref="J3:J17" si="2">IF(I3&gt;90%,"A+",IF(I3&gt;80%,"A",IF(I3&gt;70%,"B+",IF(I3&gt;60%,"B",IF(I3&gt;50%,"C+",IF(I3&gt;40%,"C",IF(I3&lt;40%,"F")))))))</f>
        <v>C+</v>
      </c>
      <c r="K3" s="2">
        <f t="shared" ref="K3:K17" si="3">MIN(D3:G3)</f>
        <v>21</v>
      </c>
      <c r="L3" s="2">
        <f t="shared" ref="L3:L17" si="4">MAX(D3:G3)</f>
        <v>84</v>
      </c>
      <c r="M3" s="2" t="str">
        <f t="shared" ref="M3:M17" si="5">UPPER(B3)</f>
        <v>DHRUVIL</v>
      </c>
      <c r="N3" s="2" t="str">
        <f t="shared" ref="N3:N17" si="6">LOWER(M3)</f>
        <v>dhruvil</v>
      </c>
      <c r="O3" s="2" t="str">
        <f t="shared" ref="O3:O17" si="7">CONCATENATE(B3," ",C3)</f>
        <v>Dhruvil Sorathiya</v>
      </c>
      <c r="P3" s="2" t="str">
        <f t="shared" ref="P3:P17" si="8">PROPER(N3)</f>
        <v>Dhruvil</v>
      </c>
      <c r="Q3" s="2" t="str">
        <f t="shared" ref="Q3:Q17" si="9">TRIM(N3)</f>
        <v>dhruvil</v>
      </c>
      <c r="S3" s="1" t="s">
        <v>44</v>
      </c>
      <c r="T3" s="2" t="s">
        <v>30</v>
      </c>
      <c r="U3" s="2" t="s">
        <v>30</v>
      </c>
      <c r="V3" s="2" t="s">
        <v>31</v>
      </c>
      <c r="W3" s="2" t="s">
        <v>32</v>
      </c>
      <c r="X3" s="2" t="s">
        <v>33</v>
      </c>
      <c r="Y3" s="2" t="s">
        <v>34</v>
      </c>
      <c r="Z3" s="2" t="s">
        <v>34</v>
      </c>
      <c r="AA3" s="2" t="s">
        <v>35</v>
      </c>
      <c r="AB3" s="2" t="s">
        <v>36</v>
      </c>
      <c r="AC3" s="2" t="s">
        <v>37</v>
      </c>
    </row>
    <row r="4" spans="1:29" x14ac:dyDescent="0.25">
      <c r="A4" s="2">
        <v>3</v>
      </c>
      <c r="B4" s="2" t="s">
        <v>8</v>
      </c>
      <c r="C4" s="2" t="s">
        <v>31</v>
      </c>
      <c r="D4" s="2">
        <v>95</v>
      </c>
      <c r="E4" s="2">
        <v>95</v>
      </c>
      <c r="F4" s="2">
        <v>95</v>
      </c>
      <c r="G4" s="2">
        <v>95</v>
      </c>
      <c r="H4" s="2">
        <f t="shared" si="0"/>
        <v>380</v>
      </c>
      <c r="I4" s="3">
        <f t="shared" si="1"/>
        <v>0.95</v>
      </c>
      <c r="J4" s="2" t="str">
        <f t="shared" si="2"/>
        <v>A+</v>
      </c>
      <c r="K4" s="2">
        <f t="shared" si="3"/>
        <v>95</v>
      </c>
      <c r="L4" s="2">
        <f t="shared" si="4"/>
        <v>95</v>
      </c>
      <c r="M4" s="2" t="str">
        <f t="shared" si="5"/>
        <v>PRINCE</v>
      </c>
      <c r="N4" s="2" t="str">
        <f t="shared" si="6"/>
        <v>prince</v>
      </c>
      <c r="O4" s="2" t="str">
        <f t="shared" si="7"/>
        <v>Prince Bhadkoliya</v>
      </c>
      <c r="P4" s="2" t="str">
        <f t="shared" si="8"/>
        <v>Prince</v>
      </c>
      <c r="Q4" s="2" t="str">
        <f t="shared" si="9"/>
        <v>prince</v>
      </c>
      <c r="S4" s="1" t="s">
        <v>1</v>
      </c>
      <c r="T4" s="2">
        <v>95</v>
      </c>
      <c r="U4" s="2">
        <v>54</v>
      </c>
      <c r="V4" s="2">
        <v>95</v>
      </c>
      <c r="W4" s="2">
        <v>91</v>
      </c>
      <c r="X4" s="2">
        <v>45</v>
      </c>
      <c r="Y4" s="2">
        <v>96</v>
      </c>
      <c r="Z4" s="2">
        <v>95</v>
      </c>
      <c r="AA4" s="2">
        <v>95</v>
      </c>
      <c r="AB4" s="2">
        <v>54</v>
      </c>
      <c r="AC4" s="2">
        <v>95</v>
      </c>
    </row>
    <row r="5" spans="1:29" x14ac:dyDescent="0.25">
      <c r="A5" s="2">
        <v>4</v>
      </c>
      <c r="B5" s="2" t="s">
        <v>13</v>
      </c>
      <c r="C5" s="2" t="s">
        <v>32</v>
      </c>
      <c r="D5" s="2">
        <v>91</v>
      </c>
      <c r="E5" s="2">
        <v>94</v>
      </c>
      <c r="F5" s="2">
        <v>58</v>
      </c>
      <c r="G5" s="2">
        <v>12</v>
      </c>
      <c r="H5" s="2">
        <f t="shared" si="0"/>
        <v>255</v>
      </c>
      <c r="I5" s="3">
        <f t="shared" si="1"/>
        <v>0.63749999999999996</v>
      </c>
      <c r="J5" s="2" t="str">
        <f t="shared" si="2"/>
        <v>B</v>
      </c>
      <c r="K5" s="2">
        <f t="shared" si="3"/>
        <v>12</v>
      </c>
      <c r="L5" s="2">
        <f t="shared" si="4"/>
        <v>94</v>
      </c>
      <c r="M5" s="2" t="str">
        <f t="shared" si="5"/>
        <v>KRISH</v>
      </c>
      <c r="N5" s="2" t="str">
        <f t="shared" si="6"/>
        <v>krish</v>
      </c>
      <c r="O5" s="2" t="str">
        <f t="shared" si="7"/>
        <v>Krish Kansagra</v>
      </c>
      <c r="P5" s="2" t="str">
        <f t="shared" si="8"/>
        <v>Krish</v>
      </c>
      <c r="Q5" s="2" t="str">
        <f t="shared" si="9"/>
        <v>krish</v>
      </c>
      <c r="S5" s="1" t="s">
        <v>2</v>
      </c>
      <c r="T5" s="2">
        <v>95</v>
      </c>
      <c r="U5" s="2">
        <v>84</v>
      </c>
      <c r="V5" s="2">
        <v>95</v>
      </c>
      <c r="W5" s="2">
        <v>94</v>
      </c>
      <c r="X5" s="2">
        <v>38</v>
      </c>
      <c r="Y5" s="2">
        <v>20</v>
      </c>
      <c r="Z5" s="2">
        <v>95</v>
      </c>
      <c r="AA5" s="2">
        <v>95</v>
      </c>
      <c r="AB5" s="2">
        <v>84</v>
      </c>
      <c r="AC5" s="2">
        <v>95</v>
      </c>
    </row>
    <row r="6" spans="1:29" x14ac:dyDescent="0.25">
      <c r="A6" s="2">
        <v>5</v>
      </c>
      <c r="B6" s="2" t="s">
        <v>14</v>
      </c>
      <c r="C6" s="2" t="s">
        <v>33</v>
      </c>
      <c r="D6" s="2">
        <v>45</v>
      </c>
      <c r="E6" s="2">
        <v>38</v>
      </c>
      <c r="F6" s="2">
        <v>54</v>
      </c>
      <c r="G6" s="2">
        <v>21</v>
      </c>
      <c r="H6" s="2">
        <f t="shared" si="0"/>
        <v>158</v>
      </c>
      <c r="I6" s="3">
        <f t="shared" si="1"/>
        <v>0.39500000000000002</v>
      </c>
      <c r="J6" s="2" t="str">
        <f t="shared" si="2"/>
        <v>F</v>
      </c>
      <c r="K6" s="2">
        <f t="shared" si="3"/>
        <v>21</v>
      </c>
      <c r="L6" s="2">
        <f t="shared" si="4"/>
        <v>54</v>
      </c>
      <c r="M6" s="2" t="str">
        <f t="shared" si="5"/>
        <v>HITESH</v>
      </c>
      <c r="N6" s="2" t="str">
        <f t="shared" si="6"/>
        <v>hitesh</v>
      </c>
      <c r="O6" s="2" t="str">
        <f t="shared" si="7"/>
        <v>Hitesh Jadav</v>
      </c>
      <c r="P6" s="2" t="str">
        <f t="shared" si="8"/>
        <v>Hitesh</v>
      </c>
      <c r="Q6" s="2" t="str">
        <f t="shared" si="9"/>
        <v>hitesh</v>
      </c>
      <c r="S6" s="1" t="s">
        <v>3</v>
      </c>
      <c r="T6" s="2">
        <v>97</v>
      </c>
      <c r="U6" s="2">
        <v>54</v>
      </c>
      <c r="V6" s="2">
        <v>95</v>
      </c>
      <c r="W6" s="2">
        <v>58</v>
      </c>
      <c r="X6" s="2">
        <v>54</v>
      </c>
      <c r="Y6" s="2">
        <v>90</v>
      </c>
      <c r="Z6" s="2">
        <v>95</v>
      </c>
      <c r="AA6" s="2">
        <v>97</v>
      </c>
      <c r="AB6" s="2">
        <v>54</v>
      </c>
      <c r="AC6" s="2">
        <v>95</v>
      </c>
    </row>
    <row r="7" spans="1:29" x14ac:dyDescent="0.25">
      <c r="A7" s="2">
        <v>6</v>
      </c>
      <c r="B7" s="2" t="s">
        <v>15</v>
      </c>
      <c r="C7" s="2" t="s">
        <v>34</v>
      </c>
      <c r="D7" s="2">
        <v>96</v>
      </c>
      <c r="E7" s="2">
        <v>20</v>
      </c>
      <c r="F7" s="2">
        <v>90</v>
      </c>
      <c r="G7" s="2">
        <v>43</v>
      </c>
      <c r="H7" s="2">
        <f t="shared" si="0"/>
        <v>249</v>
      </c>
      <c r="I7" s="3">
        <f t="shared" si="1"/>
        <v>0.62250000000000005</v>
      </c>
      <c r="J7" s="2" t="str">
        <f t="shared" si="2"/>
        <v>B</v>
      </c>
      <c r="K7" s="2">
        <f t="shared" si="3"/>
        <v>20</v>
      </c>
      <c r="L7" s="2">
        <f t="shared" si="4"/>
        <v>96</v>
      </c>
      <c r="M7" s="2" t="str">
        <f t="shared" si="5"/>
        <v>GAUTAM</v>
      </c>
      <c r="N7" s="2" t="str">
        <f t="shared" si="6"/>
        <v>gautam</v>
      </c>
      <c r="O7" s="2" t="str">
        <f t="shared" si="7"/>
        <v>Gautam Chavda</v>
      </c>
      <c r="P7" s="2" t="str">
        <f t="shared" si="8"/>
        <v>Gautam</v>
      </c>
      <c r="Q7" s="2" t="str">
        <f t="shared" si="9"/>
        <v>gautam</v>
      </c>
      <c r="S7" s="1" t="s">
        <v>4</v>
      </c>
      <c r="T7" s="2">
        <v>84</v>
      </c>
      <c r="U7" s="2">
        <v>21</v>
      </c>
      <c r="V7" s="2">
        <v>95</v>
      </c>
      <c r="W7" s="2">
        <v>12</v>
      </c>
      <c r="X7" s="2">
        <v>21</v>
      </c>
      <c r="Y7" s="2">
        <v>43</v>
      </c>
      <c r="Z7" s="2">
        <v>95</v>
      </c>
      <c r="AA7" s="2">
        <v>84</v>
      </c>
      <c r="AB7" s="2">
        <v>21</v>
      </c>
      <c r="AC7" s="2">
        <v>95</v>
      </c>
    </row>
    <row r="8" spans="1:29" x14ac:dyDescent="0.25">
      <c r="A8" s="2">
        <v>7</v>
      </c>
      <c r="B8" s="2" t="s">
        <v>11</v>
      </c>
      <c r="C8" s="2" t="s">
        <v>34</v>
      </c>
      <c r="D8" s="2">
        <v>95</v>
      </c>
      <c r="E8" s="2">
        <v>95</v>
      </c>
      <c r="F8" s="2">
        <v>95</v>
      </c>
      <c r="G8" s="2">
        <v>95</v>
      </c>
      <c r="H8" s="2">
        <f t="shared" si="0"/>
        <v>380</v>
      </c>
      <c r="I8" s="3">
        <f t="shared" si="1"/>
        <v>0.95</v>
      </c>
      <c r="J8" s="2" t="str">
        <f t="shared" si="2"/>
        <v>A+</v>
      </c>
      <c r="K8" s="2">
        <f t="shared" si="3"/>
        <v>95</v>
      </c>
      <c r="L8" s="2">
        <f t="shared" si="4"/>
        <v>95</v>
      </c>
      <c r="M8" s="2" t="str">
        <f t="shared" si="5"/>
        <v>YASH</v>
      </c>
      <c r="N8" s="2" t="str">
        <f t="shared" si="6"/>
        <v>yash</v>
      </c>
      <c r="O8" s="2" t="str">
        <f t="shared" si="7"/>
        <v>Yash Chavda</v>
      </c>
      <c r="P8" s="2" t="str">
        <f t="shared" si="8"/>
        <v>Yash</v>
      </c>
      <c r="Q8" s="2" t="str">
        <f t="shared" si="9"/>
        <v>yash</v>
      </c>
    </row>
    <row r="9" spans="1:29" x14ac:dyDescent="0.25">
      <c r="A9" s="2">
        <v>8</v>
      </c>
      <c r="B9" s="2" t="s">
        <v>10</v>
      </c>
      <c r="C9" s="2" t="s">
        <v>35</v>
      </c>
      <c r="D9" s="2">
        <v>95</v>
      </c>
      <c r="E9" s="2">
        <v>95</v>
      </c>
      <c r="F9" s="2">
        <v>97</v>
      </c>
      <c r="G9" s="2">
        <v>84</v>
      </c>
      <c r="H9" s="2">
        <f t="shared" si="0"/>
        <v>371</v>
      </c>
      <c r="I9" s="3">
        <f t="shared" si="1"/>
        <v>0.92749999999999999</v>
      </c>
      <c r="J9" s="2" t="str">
        <f t="shared" si="2"/>
        <v>A+</v>
      </c>
      <c r="K9" s="2">
        <f t="shared" si="3"/>
        <v>84</v>
      </c>
      <c r="L9" s="2">
        <f t="shared" si="4"/>
        <v>97</v>
      </c>
      <c r="M9" s="2" t="str">
        <f t="shared" si="5"/>
        <v>SONU</v>
      </c>
      <c r="N9" s="2" t="str">
        <f t="shared" si="6"/>
        <v>sonu</v>
      </c>
      <c r="O9" s="2" t="str">
        <f t="shared" si="7"/>
        <v>Sonu Katara</v>
      </c>
      <c r="P9" s="2" t="str">
        <f t="shared" si="8"/>
        <v>Sonu</v>
      </c>
      <c r="Q9" s="2" t="str">
        <f t="shared" si="9"/>
        <v>sonu</v>
      </c>
      <c r="T9" s="1" t="s">
        <v>52</v>
      </c>
      <c r="U9" s="1" t="s">
        <v>51</v>
      </c>
    </row>
    <row r="10" spans="1:29" x14ac:dyDescent="0.25">
      <c r="A10" s="2">
        <v>9</v>
      </c>
      <c r="B10" s="2" t="s">
        <v>16</v>
      </c>
      <c r="C10" s="2" t="s">
        <v>36</v>
      </c>
      <c r="D10" s="2">
        <v>54</v>
      </c>
      <c r="E10" s="2">
        <v>84</v>
      </c>
      <c r="F10" s="2">
        <v>54</v>
      </c>
      <c r="G10" s="2">
        <v>21</v>
      </c>
      <c r="H10" s="2">
        <f t="shared" si="0"/>
        <v>213</v>
      </c>
      <c r="I10" s="3">
        <f t="shared" si="1"/>
        <v>0.53249999999999997</v>
      </c>
      <c r="J10" s="2" t="str">
        <f t="shared" si="2"/>
        <v>C+</v>
      </c>
      <c r="K10" s="2">
        <f t="shared" si="3"/>
        <v>21</v>
      </c>
      <c r="L10" s="2">
        <f t="shared" si="4"/>
        <v>84</v>
      </c>
      <c r="M10" s="2" t="str">
        <f t="shared" si="5"/>
        <v>VANRAJ</v>
      </c>
      <c r="N10" s="2" t="str">
        <f t="shared" si="6"/>
        <v>vanraj</v>
      </c>
      <c r="O10" s="2" t="str">
        <f t="shared" si="7"/>
        <v>Vanraj Vaghela</v>
      </c>
      <c r="P10" s="2" t="str">
        <f t="shared" si="8"/>
        <v>Vanraj</v>
      </c>
      <c r="Q10" s="2" t="str">
        <f t="shared" si="9"/>
        <v>vanraj</v>
      </c>
      <c r="T10" s="2">
        <v>9</v>
      </c>
      <c r="U10" s="2">
        <f>HLOOKUP(T10,T1:AC7,6,FALSE)</f>
        <v>54</v>
      </c>
    </row>
    <row r="11" spans="1:29" x14ac:dyDescent="0.25">
      <c r="A11" s="2">
        <v>10</v>
      </c>
      <c r="B11" s="2" t="s">
        <v>9</v>
      </c>
      <c r="C11" s="2" t="s">
        <v>37</v>
      </c>
      <c r="D11" s="2">
        <v>95</v>
      </c>
      <c r="E11" s="2">
        <v>95</v>
      </c>
      <c r="F11" s="2">
        <v>95</v>
      </c>
      <c r="G11" s="2">
        <v>95</v>
      </c>
      <c r="H11" s="2">
        <f t="shared" si="0"/>
        <v>380</v>
      </c>
      <c r="I11" s="3">
        <f t="shared" si="1"/>
        <v>0.95</v>
      </c>
      <c r="J11" s="2" t="str">
        <f t="shared" si="2"/>
        <v>A+</v>
      </c>
      <c r="K11" s="2">
        <f t="shared" si="3"/>
        <v>95</v>
      </c>
      <c r="L11" s="2">
        <f t="shared" si="4"/>
        <v>95</v>
      </c>
      <c r="M11" s="2" t="str">
        <f t="shared" si="5"/>
        <v>RONAK</v>
      </c>
      <c r="N11" s="2" t="str">
        <f t="shared" si="6"/>
        <v>ronak</v>
      </c>
      <c r="O11" s="2" t="str">
        <f t="shared" si="7"/>
        <v>Ronak Mer</v>
      </c>
      <c r="P11" s="2" t="str">
        <f t="shared" si="8"/>
        <v>Ronak</v>
      </c>
      <c r="Q11" s="2" t="str">
        <f t="shared" si="9"/>
        <v>ronak</v>
      </c>
    </row>
    <row r="12" spans="1:29" x14ac:dyDescent="0.25">
      <c r="A12" s="2">
        <v>11</v>
      </c>
      <c r="B12" s="2" t="s">
        <v>17</v>
      </c>
      <c r="C12" s="2" t="s">
        <v>38</v>
      </c>
      <c r="D12" s="2">
        <v>91</v>
      </c>
      <c r="E12" s="2">
        <v>94</v>
      </c>
      <c r="F12" s="2">
        <v>58</v>
      </c>
      <c r="G12" s="2">
        <v>12</v>
      </c>
      <c r="H12" s="2">
        <f t="shared" si="0"/>
        <v>255</v>
      </c>
      <c r="I12" s="3">
        <f t="shared" si="1"/>
        <v>0.63749999999999996</v>
      </c>
      <c r="J12" s="2" t="str">
        <f t="shared" si="2"/>
        <v>B</v>
      </c>
      <c r="K12" s="2">
        <f t="shared" si="3"/>
        <v>12</v>
      </c>
      <c r="L12" s="2">
        <f t="shared" si="4"/>
        <v>94</v>
      </c>
      <c r="M12" s="2" t="str">
        <f t="shared" si="5"/>
        <v>YUG</v>
      </c>
      <c r="N12" s="2" t="str">
        <f t="shared" si="6"/>
        <v>yug</v>
      </c>
      <c r="O12" s="2" t="str">
        <f t="shared" si="7"/>
        <v>Yug Sardhara</v>
      </c>
      <c r="P12" s="2" t="str">
        <f t="shared" si="8"/>
        <v>Yug</v>
      </c>
      <c r="Q12" s="2" t="str">
        <f t="shared" si="9"/>
        <v>yug</v>
      </c>
    </row>
    <row r="13" spans="1:29" x14ac:dyDescent="0.25">
      <c r="A13" s="2">
        <v>12</v>
      </c>
      <c r="B13" s="2" t="s">
        <v>18</v>
      </c>
      <c r="C13" s="2" t="s">
        <v>39</v>
      </c>
      <c r="D13" s="2">
        <v>45</v>
      </c>
      <c r="E13" s="2">
        <v>38</v>
      </c>
      <c r="F13" s="2">
        <v>54</v>
      </c>
      <c r="G13" s="2">
        <v>21</v>
      </c>
      <c r="H13" s="2">
        <f t="shared" si="0"/>
        <v>158</v>
      </c>
      <c r="I13" s="3">
        <f t="shared" si="1"/>
        <v>0.39500000000000002</v>
      </c>
      <c r="J13" s="2" t="str">
        <f t="shared" si="2"/>
        <v>F</v>
      </c>
      <c r="K13" s="2">
        <f t="shared" si="3"/>
        <v>21</v>
      </c>
      <c r="L13" s="2">
        <f t="shared" si="4"/>
        <v>54</v>
      </c>
      <c r="M13" s="2" t="str">
        <f t="shared" si="5"/>
        <v>RUTURAJ</v>
      </c>
      <c r="N13" s="2" t="str">
        <f t="shared" si="6"/>
        <v>ruturaj</v>
      </c>
      <c r="O13" s="2" t="str">
        <f t="shared" si="7"/>
        <v>Ruturaj Padariya</v>
      </c>
      <c r="P13" s="2" t="str">
        <f t="shared" si="8"/>
        <v>Ruturaj</v>
      </c>
      <c r="Q13" s="2" t="str">
        <f t="shared" si="9"/>
        <v>ruturaj</v>
      </c>
    </row>
    <row r="14" spans="1:29" x14ac:dyDescent="0.25">
      <c r="A14" s="2">
        <v>13</v>
      </c>
      <c r="B14" s="2" t="s">
        <v>19</v>
      </c>
      <c r="C14" s="2" t="s">
        <v>40</v>
      </c>
      <c r="D14" s="2">
        <v>96</v>
      </c>
      <c r="E14" s="2">
        <v>20</v>
      </c>
      <c r="F14" s="2">
        <v>90</v>
      </c>
      <c r="G14" s="2">
        <v>43</v>
      </c>
      <c r="H14" s="2">
        <f t="shared" si="0"/>
        <v>249</v>
      </c>
      <c r="I14" s="3">
        <f t="shared" si="1"/>
        <v>0.62250000000000005</v>
      </c>
      <c r="J14" s="2" t="str">
        <f t="shared" si="2"/>
        <v>B</v>
      </c>
      <c r="K14" s="2">
        <f t="shared" si="3"/>
        <v>20</v>
      </c>
      <c r="L14" s="2">
        <f t="shared" si="4"/>
        <v>96</v>
      </c>
      <c r="M14" s="2" t="str">
        <f t="shared" si="5"/>
        <v>MIRAJ</v>
      </c>
      <c r="N14" s="2" t="str">
        <f t="shared" si="6"/>
        <v>miraj</v>
      </c>
      <c r="O14" s="2" t="str">
        <f t="shared" si="7"/>
        <v>Miraj Dhiroya</v>
      </c>
      <c r="P14" s="2" t="str">
        <f t="shared" si="8"/>
        <v>Miraj</v>
      </c>
      <c r="Q14" s="2" t="str">
        <f t="shared" si="9"/>
        <v>miraj</v>
      </c>
    </row>
    <row r="15" spans="1:29" x14ac:dyDescent="0.25">
      <c r="A15" s="2">
        <v>14</v>
      </c>
      <c r="B15" s="2" t="s">
        <v>6</v>
      </c>
      <c r="C15" s="2" t="s">
        <v>41</v>
      </c>
      <c r="D15" s="2">
        <v>95</v>
      </c>
      <c r="E15" s="2">
        <v>95</v>
      </c>
      <c r="F15" s="2">
        <v>95</v>
      </c>
      <c r="G15" s="2">
        <v>95</v>
      </c>
      <c r="H15" s="2">
        <f t="shared" si="0"/>
        <v>380</v>
      </c>
      <c r="I15" s="3">
        <f t="shared" si="1"/>
        <v>0.95</v>
      </c>
      <c r="J15" s="2" t="str">
        <f t="shared" si="2"/>
        <v>A+</v>
      </c>
      <c r="K15" s="2">
        <f t="shared" si="3"/>
        <v>95</v>
      </c>
      <c r="L15" s="2">
        <f t="shared" si="4"/>
        <v>95</v>
      </c>
      <c r="M15" s="2" t="str">
        <f t="shared" si="5"/>
        <v>KULDEEP</v>
      </c>
      <c r="N15" s="2" t="str">
        <f t="shared" si="6"/>
        <v>kuldeep</v>
      </c>
      <c r="O15" s="2" t="str">
        <f t="shared" si="7"/>
        <v>Kuldeep Padshala</v>
      </c>
      <c r="P15" s="2" t="str">
        <f t="shared" si="8"/>
        <v>Kuldeep</v>
      </c>
      <c r="Q15" s="2" t="str">
        <f t="shared" si="9"/>
        <v>kuldeep</v>
      </c>
    </row>
    <row r="16" spans="1:29" x14ac:dyDescent="0.25">
      <c r="A16" s="2">
        <v>15</v>
      </c>
      <c r="B16" s="2" t="s">
        <v>20</v>
      </c>
      <c r="C16" s="2" t="s">
        <v>42</v>
      </c>
      <c r="D16" s="2">
        <v>96</v>
      </c>
      <c r="E16" s="2">
        <v>45</v>
      </c>
      <c r="F16" s="2">
        <v>30</v>
      </c>
      <c r="G16" s="2">
        <v>63</v>
      </c>
      <c r="H16" s="2">
        <f t="shared" si="0"/>
        <v>234</v>
      </c>
      <c r="I16" s="3">
        <f t="shared" si="1"/>
        <v>0.58499999999999996</v>
      </c>
      <c r="J16" s="2" t="str">
        <f t="shared" si="2"/>
        <v>C+</v>
      </c>
      <c r="K16" s="2">
        <f t="shared" si="3"/>
        <v>30</v>
      </c>
      <c r="L16" s="2">
        <f t="shared" si="4"/>
        <v>96</v>
      </c>
      <c r="M16" s="2" t="str">
        <f t="shared" si="5"/>
        <v>HASAN</v>
      </c>
      <c r="N16" s="2" t="str">
        <f t="shared" si="6"/>
        <v>hasan</v>
      </c>
      <c r="O16" s="2" t="str">
        <f t="shared" si="7"/>
        <v>Hasan Mankda</v>
      </c>
      <c r="P16" s="2" t="str">
        <f t="shared" si="8"/>
        <v>Hasan</v>
      </c>
      <c r="Q16" s="2" t="str">
        <f t="shared" si="9"/>
        <v>hasan</v>
      </c>
    </row>
    <row r="17" spans="1:17" x14ac:dyDescent="0.25">
      <c r="A17" s="2">
        <v>16</v>
      </c>
      <c r="B17" s="2" t="s">
        <v>5</v>
      </c>
      <c r="C17" s="2" t="s">
        <v>43</v>
      </c>
      <c r="D17" s="2">
        <v>85</v>
      </c>
      <c r="E17" s="2">
        <v>20</v>
      </c>
      <c r="F17" s="2">
        <v>90</v>
      </c>
      <c r="G17" s="2">
        <v>25</v>
      </c>
      <c r="H17" s="2">
        <f t="shared" si="0"/>
        <v>220</v>
      </c>
      <c r="I17" s="3">
        <f t="shared" si="1"/>
        <v>0.55000000000000004</v>
      </c>
      <c r="J17" s="2" t="str">
        <f t="shared" si="2"/>
        <v>C+</v>
      </c>
      <c r="K17" s="2">
        <f t="shared" si="3"/>
        <v>20</v>
      </c>
      <c r="L17" s="2">
        <f t="shared" si="4"/>
        <v>90</v>
      </c>
      <c r="M17" s="2" t="str">
        <f t="shared" si="5"/>
        <v>DHAVAL</v>
      </c>
      <c r="N17" s="2" t="str">
        <f t="shared" si="6"/>
        <v>dhaval</v>
      </c>
      <c r="O17" s="2" t="str">
        <f t="shared" si="7"/>
        <v>Dhaval Soliya</v>
      </c>
      <c r="P17" s="2" t="str">
        <f t="shared" si="8"/>
        <v>Dhaval</v>
      </c>
      <c r="Q17" s="2" t="str">
        <f t="shared" si="9"/>
        <v>dhaval</v>
      </c>
    </row>
    <row r="19" spans="1:17" x14ac:dyDescent="0.25">
      <c r="A19" s="1" t="s">
        <v>49</v>
      </c>
      <c r="B19" s="1" t="s">
        <v>50</v>
      </c>
      <c r="C19" s="1"/>
      <c r="M19" s="1" t="s">
        <v>28</v>
      </c>
      <c r="N19" s="1" t="s">
        <v>29</v>
      </c>
    </row>
    <row r="20" spans="1:17" x14ac:dyDescent="0.25">
      <c r="A20" s="2">
        <v>13</v>
      </c>
      <c r="B20" s="2">
        <f>VLOOKUP(A20,A1:G17,6,FALSE)</f>
        <v>90</v>
      </c>
      <c r="M20" s="2">
        <f>COUNT(D2:D17)</f>
        <v>16</v>
      </c>
      <c r="N20" s="2">
        <f>COUNTIF(D2:D17,"&gt;60")</f>
        <v>12</v>
      </c>
    </row>
  </sheetData>
  <dataValidations count="2">
    <dataValidation type="whole" errorStyle="warning" allowBlank="1" showInputMessage="1" showErrorMessage="1" error="you are fail" sqref="D2:G15 V8:Y11 T4:AC7">
      <formula1>33</formula1>
      <formula2>100</formula2>
    </dataValidation>
    <dataValidation type="whole" errorStyle="warning" allowBlank="1" showInputMessage="1" showErrorMessage="1" error="You are fail" sqref="D16:G17">
      <formula1>33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Dhamsaniya</dc:creator>
  <cp:lastModifiedBy>Ramesh Dhamsaniya</cp:lastModifiedBy>
  <dcterms:created xsi:type="dcterms:W3CDTF">2025-08-06T04:27:59Z</dcterms:created>
  <dcterms:modified xsi:type="dcterms:W3CDTF">2025-08-06T05:54:48Z</dcterms:modified>
</cp:coreProperties>
</file>