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2e835b9282d109/Dokumente/Data Science Bootcamp/Week 1/Magist Presentation/"/>
    </mc:Choice>
  </mc:AlternateContent>
  <xr:revisionPtr revIDLastSave="46" documentId="8_{39144B0B-5C08-4931-B5C9-8D1BF2730CD3}" xr6:coauthVersionLast="47" xr6:coauthVersionMax="47" xr10:uidLastSave="{47597970-4446-4CF1-B9A6-C0254F569193}"/>
  <bookViews>
    <workbookView xWindow="-120" yWindow="-120" windowWidth="38640" windowHeight="21240" xr2:uid="{2F08C1AB-7A89-4316-AA8F-5F5922A3E6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D56" i="1"/>
  <c r="D57" i="1"/>
  <c r="C58" i="1"/>
  <c r="B58" i="1"/>
  <c r="C51" i="1"/>
  <c r="D51" i="1" s="1"/>
  <c r="B5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8" i="1"/>
  <c r="C22" i="1"/>
</calcChain>
</file>

<file path=xl/sharedStrings.xml><?xml version="1.0" encoding="utf-8"?>
<sst xmlns="http://schemas.openxmlformats.org/spreadsheetml/2006/main" count="51" uniqueCount="50">
  <si>
    <t>num_of_tech_products</t>
  </si>
  <si>
    <t>num_of_non_tech_products</t>
  </si>
  <si>
    <t>What percentage of overall ORDERS are tech-Orders?</t>
  </si>
  <si>
    <t>#total sold items</t>
  </si>
  <si>
    <t>total sold items amount</t>
  </si>
  <si>
    <t>Ø price</t>
  </si>
  <si>
    <t>Total sold items - total generated revenue - average price of sold items</t>
  </si>
  <si>
    <t>ye_mo</t>
  </si>
  <si>
    <t>2016_10</t>
  </si>
  <si>
    <t>2016_12</t>
  </si>
  <si>
    <t>2016_9</t>
  </si>
  <si>
    <t>2017_1</t>
  </si>
  <si>
    <t>2017_10</t>
  </si>
  <si>
    <t>2017_11</t>
  </si>
  <si>
    <t>2017_12</t>
  </si>
  <si>
    <t>2017_2</t>
  </si>
  <si>
    <t>2017_3</t>
  </si>
  <si>
    <t>2017_4</t>
  </si>
  <si>
    <t>2017_5</t>
  </si>
  <si>
    <t>2017_6</t>
  </si>
  <si>
    <t>2017_7</t>
  </si>
  <si>
    <t>2017_8</t>
  </si>
  <si>
    <t>2017_9</t>
  </si>
  <si>
    <t>2018_1</t>
  </si>
  <si>
    <t>2018_2</t>
  </si>
  <si>
    <t>2018_3</t>
  </si>
  <si>
    <t>2018_4</t>
  </si>
  <si>
    <t>2018_5</t>
  </si>
  <si>
    <t>2018_6</t>
  </si>
  <si>
    <t>2018_7</t>
  </si>
  <si>
    <t>2018_8</t>
  </si>
  <si>
    <t>count_TOTAL</t>
  </si>
  <si>
    <t>count_TECH</t>
  </si>
  <si>
    <t>%</t>
  </si>
  <si>
    <t>SUMME</t>
  </si>
  <si>
    <r>
      <t xml:space="preserve">Comment:
</t>
    </r>
    <r>
      <rPr>
        <sz val="11"/>
        <color theme="1"/>
        <rFont val="Calibri"/>
        <family val="2"/>
        <scheme val="minor"/>
      </rPr>
      <t>Magist is a growing plattform (trend-line).
Tech-products are a important market for magist, but they only make up for 22% of all orders in average. The growth of the tech-branch is also significantly smaller than the growth of other product categories. Hence one can expect a declining share of tech-products.</t>
    </r>
  </si>
  <si>
    <r>
      <rPr>
        <b/>
        <u/>
        <sz val="11"/>
        <color theme="1"/>
        <rFont val="Calibri"/>
        <family val="2"/>
        <scheme val="minor"/>
      </rPr>
      <t xml:space="preserve">Comment
</t>
    </r>
    <r>
      <rPr>
        <sz val="11"/>
        <color theme="1"/>
        <rFont val="Calibri"/>
        <family val="2"/>
        <scheme val="minor"/>
      </rPr>
      <t>The offered products at the Magist-plattform are mainly non-tech-products (85%)</t>
    </r>
  </si>
  <si>
    <r>
      <t xml:space="preserve">Comment:
</t>
    </r>
    <r>
      <rPr>
        <sz val="11"/>
        <color theme="1"/>
        <rFont val="Calibri"/>
        <family val="2"/>
        <scheme val="minor"/>
      </rPr>
      <t>The average price of a good sold on the magist plattform is about 120 which differs greatly from the average price Eniac gains per order</t>
    </r>
  </si>
  <si>
    <t>Comparison between non-tech and tech-products on the magist plattform</t>
  </si>
  <si>
    <t>non-tech</t>
  </si>
  <si>
    <t>tech</t>
  </si>
  <si>
    <t>Items sold</t>
  </si>
  <si>
    <t>Generated amount</t>
  </si>
  <si>
    <t>There seems something off… I expected to see an average price of 120,65</t>
  </si>
  <si>
    <t>Average product-price Magist vs Average tech-product-price Magist vs Eniac average</t>
  </si>
  <si>
    <t>Ø product-price Magist</t>
  </si>
  <si>
    <t>Ø tech-product-price Magist</t>
  </si>
  <si>
    <t>Ø Eniac</t>
  </si>
  <si>
    <r>
      <rPr>
        <b/>
        <u/>
        <sz val="11"/>
        <color theme="1"/>
        <rFont val="Calibri"/>
        <family val="2"/>
        <scheme val="minor"/>
      </rPr>
      <t xml:space="preserve">Comment:
</t>
    </r>
    <r>
      <rPr>
        <sz val="11"/>
        <color theme="1"/>
        <rFont val="Calibri"/>
        <family val="2"/>
        <scheme val="minor"/>
      </rPr>
      <t>The Ø product-price of Magist and Eniac are completely different. The magist item-orders are concentrated in a lower price-segment</t>
    </r>
  </si>
  <si>
    <t>Delivery-rate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</si>
</sst>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3" fontId="0" fillId="0" borderId="3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3" fillId="2" borderId="2" xfId="0" applyFont="1" applyFill="1" applyBorder="1"/>
    <xf numFmtId="0" fontId="1" fillId="2" borderId="5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3" borderId="9" xfId="0" applyFill="1" applyBorder="1"/>
    <xf numFmtId="0" fontId="0" fillId="3" borderId="10" xfId="0" applyFill="1" applyBorder="1"/>
    <xf numFmtId="9" fontId="0" fillId="3" borderId="11" xfId="0" applyNumberFormat="1" applyFill="1" applyBorder="1"/>
    <xf numFmtId="9" fontId="0" fillId="0" borderId="13" xfId="0" applyNumberFormat="1" applyBorder="1"/>
    <xf numFmtId="9" fontId="0" fillId="0" borderId="14" xfId="0" applyNumberFormat="1" applyBorder="1"/>
    <xf numFmtId="0" fontId="3" fillId="2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0" fillId="4" borderId="0" xfId="0" applyFill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#Products</a:t>
            </a:r>
            <a:r>
              <a:rPr lang="de-DE" baseline="0"/>
              <a:t> on Magist plattform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2-4A84-9E1E-AF749AFDC7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Tabelle1!$A$1:$B$1</c:f>
              <c:strCache>
                <c:ptCount val="2"/>
                <c:pt idx="0">
                  <c:v>num_of_tech_products</c:v>
                </c:pt>
                <c:pt idx="1">
                  <c:v>num_of_non_tech_products</c:v>
                </c:pt>
              </c:strCache>
            </c:strRef>
          </c:cat>
          <c:val>
            <c:numRef>
              <c:f>Tabelle1!$A$2:$B$2</c:f>
              <c:numCache>
                <c:formatCode>General</c:formatCode>
                <c:ptCount val="2"/>
                <c:pt idx="0">
                  <c:v>4809</c:v>
                </c:pt>
                <c:pt idx="1">
                  <c:v>28142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A84-9E1E-AF749AFDC7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Orders</a:t>
            </a:r>
            <a:r>
              <a:rPr lang="de-DE" baseline="0"/>
              <a:t> per Month TOTAL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count_TOTAL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Tabelle1!$B$28:$B$50</c:f>
              <c:numCache>
                <c:formatCode>General</c:formatCode>
                <c:ptCount val="23"/>
                <c:pt idx="0">
                  <c:v>4</c:v>
                </c:pt>
                <c:pt idx="1">
                  <c:v>324</c:v>
                </c:pt>
                <c:pt idx="2">
                  <c:v>1</c:v>
                </c:pt>
                <c:pt idx="3">
                  <c:v>798</c:v>
                </c:pt>
                <c:pt idx="4">
                  <c:v>1780</c:v>
                </c:pt>
                <c:pt idx="5">
                  <c:v>2678</c:v>
                </c:pt>
                <c:pt idx="6">
                  <c:v>2402</c:v>
                </c:pt>
                <c:pt idx="7">
                  <c:v>3695</c:v>
                </c:pt>
                <c:pt idx="8">
                  <c:v>3256</c:v>
                </c:pt>
                <c:pt idx="9">
                  <c:v>4013</c:v>
                </c:pt>
                <c:pt idx="10">
                  <c:v>4337</c:v>
                </c:pt>
                <c:pt idx="11">
                  <c:v>4285</c:v>
                </c:pt>
                <c:pt idx="12">
                  <c:v>4636</c:v>
                </c:pt>
                <c:pt idx="13">
                  <c:v>7538</c:v>
                </c:pt>
                <c:pt idx="14">
                  <c:v>5681</c:v>
                </c:pt>
                <c:pt idx="15">
                  <c:v>7254</c:v>
                </c:pt>
                <c:pt idx="16">
                  <c:v>6735</c:v>
                </c:pt>
                <c:pt idx="17">
                  <c:v>7212</c:v>
                </c:pt>
                <c:pt idx="18">
                  <c:v>6930</c:v>
                </c:pt>
                <c:pt idx="19">
                  <c:v>6872</c:v>
                </c:pt>
                <c:pt idx="20">
                  <c:v>6176</c:v>
                </c:pt>
                <c:pt idx="21">
                  <c:v>6265</c:v>
                </c:pt>
                <c:pt idx="22">
                  <c:v>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8-439B-BBD1-92A87DB1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06256"/>
        <c:axId val="1340586704"/>
      </c:lineChart>
      <c:catAx>
        <c:axId val="1340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586704"/>
        <c:crosses val="autoZero"/>
        <c:auto val="1"/>
        <c:lblAlgn val="ctr"/>
        <c:lblOffset val="100"/>
        <c:noMultiLvlLbl val="0"/>
      </c:catAx>
      <c:valAx>
        <c:axId val="1340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6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Orders</a:t>
            </a:r>
            <a:r>
              <a:rPr lang="de-DE" baseline="0"/>
              <a:t> of TECH-products in total Magist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count_TOTAL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Tabelle1!$B$28:$B$50</c:f>
              <c:numCache>
                <c:formatCode>General</c:formatCode>
                <c:ptCount val="23"/>
                <c:pt idx="0">
                  <c:v>4</c:v>
                </c:pt>
                <c:pt idx="1">
                  <c:v>324</c:v>
                </c:pt>
                <c:pt idx="2">
                  <c:v>1</c:v>
                </c:pt>
                <c:pt idx="3">
                  <c:v>798</c:v>
                </c:pt>
                <c:pt idx="4">
                  <c:v>1780</c:v>
                </c:pt>
                <c:pt idx="5">
                  <c:v>2678</c:v>
                </c:pt>
                <c:pt idx="6">
                  <c:v>2402</c:v>
                </c:pt>
                <c:pt idx="7">
                  <c:v>3695</c:v>
                </c:pt>
                <c:pt idx="8">
                  <c:v>3256</c:v>
                </c:pt>
                <c:pt idx="9">
                  <c:v>4013</c:v>
                </c:pt>
                <c:pt idx="10">
                  <c:v>4337</c:v>
                </c:pt>
                <c:pt idx="11">
                  <c:v>4285</c:v>
                </c:pt>
                <c:pt idx="12">
                  <c:v>4636</c:v>
                </c:pt>
                <c:pt idx="13">
                  <c:v>7538</c:v>
                </c:pt>
                <c:pt idx="14">
                  <c:v>5681</c:v>
                </c:pt>
                <c:pt idx="15">
                  <c:v>7254</c:v>
                </c:pt>
                <c:pt idx="16">
                  <c:v>6735</c:v>
                </c:pt>
                <c:pt idx="17">
                  <c:v>7212</c:v>
                </c:pt>
                <c:pt idx="18">
                  <c:v>6930</c:v>
                </c:pt>
                <c:pt idx="19">
                  <c:v>6872</c:v>
                </c:pt>
                <c:pt idx="20">
                  <c:v>6176</c:v>
                </c:pt>
                <c:pt idx="21">
                  <c:v>6265</c:v>
                </c:pt>
                <c:pt idx="22">
                  <c:v>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D-4140-930A-8BAD3D70DBCF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count_TECH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Tabelle1!$C$28:$C$50</c:f>
              <c:numCache>
                <c:formatCode>General</c:formatCode>
                <c:ptCount val="23"/>
                <c:pt idx="0">
                  <c:v>1</c:v>
                </c:pt>
                <c:pt idx="1">
                  <c:v>40</c:v>
                </c:pt>
                <c:pt idx="2">
                  <c:v>0</c:v>
                </c:pt>
                <c:pt idx="3">
                  <c:v>78</c:v>
                </c:pt>
                <c:pt idx="4">
                  <c:v>289</c:v>
                </c:pt>
                <c:pt idx="5">
                  <c:v>483</c:v>
                </c:pt>
                <c:pt idx="6">
                  <c:v>451</c:v>
                </c:pt>
                <c:pt idx="7">
                  <c:v>773</c:v>
                </c:pt>
                <c:pt idx="8">
                  <c:v>608</c:v>
                </c:pt>
                <c:pt idx="9">
                  <c:v>748</c:v>
                </c:pt>
                <c:pt idx="10">
                  <c:v>801</c:v>
                </c:pt>
                <c:pt idx="11">
                  <c:v>830</c:v>
                </c:pt>
                <c:pt idx="12">
                  <c:v>1022</c:v>
                </c:pt>
                <c:pt idx="13">
                  <c:v>1622</c:v>
                </c:pt>
                <c:pt idx="14">
                  <c:v>1178</c:v>
                </c:pt>
                <c:pt idx="15">
                  <c:v>1842</c:v>
                </c:pt>
                <c:pt idx="16">
                  <c:v>2058</c:v>
                </c:pt>
                <c:pt idx="17">
                  <c:v>1838</c:v>
                </c:pt>
                <c:pt idx="18">
                  <c:v>1629</c:v>
                </c:pt>
                <c:pt idx="19">
                  <c:v>1633</c:v>
                </c:pt>
                <c:pt idx="20">
                  <c:v>1364</c:v>
                </c:pt>
                <c:pt idx="21">
                  <c:v>1392</c:v>
                </c:pt>
                <c:pt idx="22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D-4140-930A-8BAD3D70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195632"/>
        <c:axId val="1676353984"/>
      </c:lineChart>
      <c:catAx>
        <c:axId val="16921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353984"/>
        <c:crosses val="autoZero"/>
        <c:auto val="1"/>
        <c:lblAlgn val="ctr"/>
        <c:lblOffset val="100"/>
        <c:noMultiLvlLbl val="0"/>
      </c:catAx>
      <c:valAx>
        <c:axId val="1676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1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Ø</a:t>
            </a:r>
            <a:r>
              <a:rPr lang="de-DE" baseline="0"/>
              <a:t> Product-Prices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1A-4DA2-A82A-780ED380813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A-4DA2-A82A-780ED3808135}"/>
              </c:ext>
            </c:extLst>
          </c:dPt>
          <c:cat>
            <c:strRef>
              <c:f>Tabelle1!$A$62:$A$64</c:f>
              <c:strCache>
                <c:ptCount val="3"/>
                <c:pt idx="0">
                  <c:v>Ø product-price Magist</c:v>
                </c:pt>
                <c:pt idx="1">
                  <c:v>Ø tech-product-price Magist</c:v>
                </c:pt>
                <c:pt idx="2">
                  <c:v>Ø Eniac</c:v>
                </c:pt>
              </c:strCache>
            </c:strRef>
          </c:cat>
          <c:val>
            <c:numRef>
              <c:f>Tabelle1!$B$62:$B$64</c:f>
              <c:numCache>
                <c:formatCode>General</c:formatCode>
                <c:ptCount val="3"/>
                <c:pt idx="0">
                  <c:v>121</c:v>
                </c:pt>
                <c:pt idx="1">
                  <c:v>132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A-4DA2-A82A-780ED380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399808"/>
        <c:axId val="1719405216"/>
      </c:barChart>
      <c:catAx>
        <c:axId val="17193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405216"/>
        <c:crosses val="autoZero"/>
        <c:auto val="1"/>
        <c:lblAlgn val="ctr"/>
        <c:lblOffset val="100"/>
        <c:noMultiLvlLbl val="0"/>
      </c:catAx>
      <c:valAx>
        <c:axId val="1719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3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33337</xdr:rowOff>
    </xdr:from>
    <xdr:to>
      <xdr:col>5</xdr:col>
      <xdr:colOff>314325</xdr:colOff>
      <xdr:row>14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FDB522-20F2-90A6-87BB-A93F5A409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24</xdr:row>
      <xdr:rowOff>4762</xdr:rowOff>
    </xdr:from>
    <xdr:to>
      <xdr:col>10</xdr:col>
      <xdr:colOff>676275</xdr:colOff>
      <xdr:row>38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75054C9-81F2-2961-0BED-5F107E91C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176212</xdr:colOff>
      <xdr:row>24</xdr:row>
      <xdr:rowOff>14287</xdr:rowOff>
    </xdr:from>
    <xdr:to>
      <xdr:col>17</xdr:col>
      <xdr:colOff>176212</xdr:colOff>
      <xdr:row>38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E6BDB8-7310-A0E9-A231-6156C981C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138112</xdr:colOff>
      <xdr:row>61</xdr:row>
      <xdr:rowOff>47625</xdr:rowOff>
    </xdr:from>
    <xdr:to>
      <xdr:col>10</xdr:col>
      <xdr:colOff>138112</xdr:colOff>
      <xdr:row>75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1B950BB-CBDF-C146-A493-EDCD1DCA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8101-8DBA-4864-BF19-76BF2110C6C6}">
  <dimension ref="A1:J81"/>
  <sheetViews>
    <sheetView tabSelected="1" workbookViewId="0">
      <selection activeCell="K57" sqref="K57"/>
    </sheetView>
  </sheetViews>
  <sheetFormatPr baseColWidth="10" defaultRowHeight="15" x14ac:dyDescent="0.25"/>
  <cols>
    <col min="1" max="1" width="18.28515625" customWidth="1"/>
    <col min="2" max="2" width="12.7109375" bestFit="1" customWidth="1"/>
  </cols>
  <sheetData>
    <row r="1" spans="1:9" ht="15.75" thickTop="1" x14ac:dyDescent="0.25">
      <c r="A1" s="1" t="s">
        <v>0</v>
      </c>
      <c r="B1" s="2" t="s">
        <v>1</v>
      </c>
    </row>
    <row r="2" spans="1:9" ht="15.75" thickBot="1" x14ac:dyDescent="0.3">
      <c r="A2" s="3">
        <v>4809</v>
      </c>
      <c r="B2" s="4">
        <v>28142</v>
      </c>
    </row>
    <row r="3" spans="1:9" ht="15.75" thickTop="1" x14ac:dyDescent="0.25">
      <c r="G3" s="29" t="s">
        <v>36</v>
      </c>
      <c r="H3" s="30"/>
      <c r="I3" s="31"/>
    </row>
    <row r="4" spans="1:9" x14ac:dyDescent="0.25">
      <c r="G4" s="32"/>
      <c r="H4" s="33"/>
      <c r="I4" s="34"/>
    </row>
    <row r="5" spans="1:9" x14ac:dyDescent="0.25">
      <c r="G5" s="32"/>
      <c r="H5" s="33"/>
      <c r="I5" s="34"/>
    </row>
    <row r="6" spans="1:9" ht="15.75" thickBot="1" x14ac:dyDescent="0.3">
      <c r="G6" s="35"/>
      <c r="H6" s="36"/>
      <c r="I6" s="37"/>
    </row>
    <row r="7" spans="1:9" ht="15.75" thickTop="1" x14ac:dyDescent="0.25"/>
    <row r="17" spans="1:10" x14ac:dyDescent="0.25">
      <c r="A17" t="s">
        <v>2</v>
      </c>
    </row>
    <row r="19" spans="1:10" ht="15.75" thickBot="1" x14ac:dyDescent="0.3"/>
    <row r="20" spans="1:10" ht="16.5" thickTop="1" thickBot="1" x14ac:dyDescent="0.3">
      <c r="A20" s="10" t="s">
        <v>6</v>
      </c>
      <c r="G20" s="20" t="s">
        <v>37</v>
      </c>
      <c r="H20" s="38"/>
      <c r="I20" s="38"/>
      <c r="J20" s="39"/>
    </row>
    <row r="21" spans="1:10" ht="15.75" thickTop="1" x14ac:dyDescent="0.25">
      <c r="A21" s="1" t="s">
        <v>3</v>
      </c>
      <c r="B21" s="9" t="s">
        <v>4</v>
      </c>
      <c r="C21" s="2" t="s">
        <v>5</v>
      </c>
      <c r="G21" s="40"/>
      <c r="H21" s="41"/>
      <c r="I21" s="41"/>
      <c r="J21" s="42"/>
    </row>
    <row r="22" spans="1:10" ht="15.75" thickBot="1" x14ac:dyDescent="0.3">
      <c r="A22" s="5">
        <v>112650</v>
      </c>
      <c r="B22" s="6">
        <v>13591643.699999999</v>
      </c>
      <c r="C22" s="7">
        <f>B22/A22</f>
        <v>120.65373901464713</v>
      </c>
      <c r="G22" s="40"/>
      <c r="H22" s="41"/>
      <c r="I22" s="41"/>
      <c r="J22" s="42"/>
    </row>
    <row r="23" spans="1:10" ht="16.5" thickTop="1" thickBot="1" x14ac:dyDescent="0.3">
      <c r="G23" s="43"/>
      <c r="H23" s="44"/>
      <c r="I23" s="44"/>
      <c r="J23" s="45"/>
    </row>
    <row r="24" spans="1:10" ht="15.75" thickTop="1" x14ac:dyDescent="0.25"/>
    <row r="26" spans="1:10" ht="15.75" thickBot="1" x14ac:dyDescent="0.3"/>
    <row r="27" spans="1:10" ht="15.75" thickTop="1" x14ac:dyDescent="0.25">
      <c r="A27" s="1" t="s">
        <v>7</v>
      </c>
      <c r="B27" s="9" t="s">
        <v>31</v>
      </c>
      <c r="C27" s="8" t="s">
        <v>32</v>
      </c>
      <c r="D27" s="19" t="s">
        <v>33</v>
      </c>
    </row>
    <row r="28" spans="1:10" x14ac:dyDescent="0.25">
      <c r="A28" s="11" t="s">
        <v>10</v>
      </c>
      <c r="B28" s="13">
        <v>4</v>
      </c>
      <c r="C28" s="12">
        <v>1</v>
      </c>
      <c r="D28" s="17">
        <f>C28/B28</f>
        <v>0.25</v>
      </c>
    </row>
    <row r="29" spans="1:10" x14ac:dyDescent="0.25">
      <c r="A29" s="11" t="s">
        <v>8</v>
      </c>
      <c r="B29" s="13">
        <v>324</v>
      </c>
      <c r="C29" s="12">
        <v>40</v>
      </c>
      <c r="D29" s="17">
        <f t="shared" ref="D29:D51" si="0">C29/B29</f>
        <v>0.12345679012345678</v>
      </c>
    </row>
    <row r="30" spans="1:10" x14ac:dyDescent="0.25">
      <c r="A30" s="11" t="s">
        <v>9</v>
      </c>
      <c r="B30" s="13">
        <v>1</v>
      </c>
      <c r="C30" s="12">
        <v>0</v>
      </c>
      <c r="D30" s="17">
        <f t="shared" si="0"/>
        <v>0</v>
      </c>
    </row>
    <row r="31" spans="1:10" x14ac:dyDescent="0.25">
      <c r="A31" s="11" t="s">
        <v>11</v>
      </c>
      <c r="B31" s="13">
        <v>798</v>
      </c>
      <c r="C31" s="12">
        <v>78</v>
      </c>
      <c r="D31" s="17">
        <f t="shared" si="0"/>
        <v>9.7744360902255634E-2</v>
      </c>
    </row>
    <row r="32" spans="1:10" x14ac:dyDescent="0.25">
      <c r="A32" s="11" t="s">
        <v>15</v>
      </c>
      <c r="B32" s="13">
        <v>1780</v>
      </c>
      <c r="C32" s="12">
        <v>289</v>
      </c>
      <c r="D32" s="17">
        <f t="shared" si="0"/>
        <v>0.16235955056179777</v>
      </c>
    </row>
    <row r="33" spans="1:10" x14ac:dyDescent="0.25">
      <c r="A33" s="11" t="s">
        <v>16</v>
      </c>
      <c r="B33" s="13">
        <v>2678</v>
      </c>
      <c r="C33" s="12">
        <v>483</v>
      </c>
      <c r="D33" s="17">
        <f t="shared" si="0"/>
        <v>0.18035847647498132</v>
      </c>
    </row>
    <row r="34" spans="1:10" x14ac:dyDescent="0.25">
      <c r="A34" s="11" t="s">
        <v>17</v>
      </c>
      <c r="B34" s="13">
        <v>2402</v>
      </c>
      <c r="C34" s="12">
        <v>451</v>
      </c>
      <c r="D34" s="17">
        <f t="shared" si="0"/>
        <v>0.18776019983347211</v>
      </c>
    </row>
    <row r="35" spans="1:10" x14ac:dyDescent="0.25">
      <c r="A35" s="11" t="s">
        <v>18</v>
      </c>
      <c r="B35" s="13">
        <v>3695</v>
      </c>
      <c r="C35" s="12">
        <v>773</v>
      </c>
      <c r="D35" s="17">
        <f t="shared" si="0"/>
        <v>0.20920162381596752</v>
      </c>
    </row>
    <row r="36" spans="1:10" x14ac:dyDescent="0.25">
      <c r="A36" s="11" t="s">
        <v>19</v>
      </c>
      <c r="B36" s="13">
        <v>3256</v>
      </c>
      <c r="C36" s="12">
        <v>608</v>
      </c>
      <c r="D36" s="17">
        <f t="shared" si="0"/>
        <v>0.18673218673218672</v>
      </c>
    </row>
    <row r="37" spans="1:10" x14ac:dyDescent="0.25">
      <c r="A37" s="11" t="s">
        <v>20</v>
      </c>
      <c r="B37" s="13">
        <v>4013</v>
      </c>
      <c r="C37" s="12">
        <v>748</v>
      </c>
      <c r="D37" s="17">
        <f t="shared" si="0"/>
        <v>0.18639421878893594</v>
      </c>
    </row>
    <row r="38" spans="1:10" x14ac:dyDescent="0.25">
      <c r="A38" s="11" t="s">
        <v>21</v>
      </c>
      <c r="B38" s="13">
        <v>4337</v>
      </c>
      <c r="C38" s="12">
        <v>801</v>
      </c>
      <c r="D38" s="17">
        <f t="shared" si="0"/>
        <v>0.18468987779571133</v>
      </c>
    </row>
    <row r="39" spans="1:10" ht="15.75" thickBot="1" x14ac:dyDescent="0.3">
      <c r="A39" s="11" t="s">
        <v>22</v>
      </c>
      <c r="B39" s="13">
        <v>4285</v>
      </c>
      <c r="C39" s="12">
        <v>830</v>
      </c>
      <c r="D39" s="17">
        <f t="shared" si="0"/>
        <v>0.19369894982497082</v>
      </c>
    </row>
    <row r="40" spans="1:10" ht="15" customHeight="1" thickTop="1" x14ac:dyDescent="0.25">
      <c r="A40" s="11" t="s">
        <v>12</v>
      </c>
      <c r="B40" s="13">
        <v>4636</v>
      </c>
      <c r="C40" s="12">
        <v>1022</v>
      </c>
      <c r="D40" s="17">
        <f t="shared" si="0"/>
        <v>0.22044866264020707</v>
      </c>
      <c r="F40" s="20" t="s">
        <v>35</v>
      </c>
      <c r="G40" s="21"/>
      <c r="H40" s="21"/>
      <c r="I40" s="21"/>
      <c r="J40" s="22"/>
    </row>
    <row r="41" spans="1:10" x14ac:dyDescent="0.25">
      <c r="A41" s="11" t="s">
        <v>13</v>
      </c>
      <c r="B41" s="13">
        <v>7538</v>
      </c>
      <c r="C41" s="12">
        <v>1622</v>
      </c>
      <c r="D41" s="17">
        <f t="shared" si="0"/>
        <v>0.21517643937383921</v>
      </c>
      <c r="F41" s="23"/>
      <c r="G41" s="24"/>
      <c r="H41" s="24"/>
      <c r="I41" s="24"/>
      <c r="J41" s="25"/>
    </row>
    <row r="42" spans="1:10" x14ac:dyDescent="0.25">
      <c r="A42" s="11" t="s">
        <v>14</v>
      </c>
      <c r="B42" s="13">
        <v>5681</v>
      </c>
      <c r="C42" s="12">
        <v>1178</v>
      </c>
      <c r="D42" s="17">
        <f t="shared" si="0"/>
        <v>0.20735785953177258</v>
      </c>
      <c r="F42" s="23"/>
      <c r="G42" s="24"/>
      <c r="H42" s="24"/>
      <c r="I42" s="24"/>
      <c r="J42" s="25"/>
    </row>
    <row r="43" spans="1:10" x14ac:dyDescent="0.25">
      <c r="A43" s="11" t="s">
        <v>23</v>
      </c>
      <c r="B43" s="13">
        <v>7254</v>
      </c>
      <c r="C43" s="12">
        <v>1842</v>
      </c>
      <c r="D43" s="17">
        <f t="shared" si="0"/>
        <v>0.25392886683209265</v>
      </c>
      <c r="F43" s="23"/>
      <c r="G43" s="24"/>
      <c r="H43" s="24"/>
      <c r="I43" s="24"/>
      <c r="J43" s="25"/>
    </row>
    <row r="44" spans="1:10" x14ac:dyDescent="0.25">
      <c r="A44" s="11" t="s">
        <v>24</v>
      </c>
      <c r="B44" s="13">
        <v>6735</v>
      </c>
      <c r="C44" s="12">
        <v>2058</v>
      </c>
      <c r="D44" s="17">
        <f t="shared" si="0"/>
        <v>0.30556792873051225</v>
      </c>
      <c r="F44" s="23"/>
      <c r="G44" s="24"/>
      <c r="H44" s="24"/>
      <c r="I44" s="24"/>
      <c r="J44" s="25"/>
    </row>
    <row r="45" spans="1:10" x14ac:dyDescent="0.25">
      <c r="A45" s="11" t="s">
        <v>25</v>
      </c>
      <c r="B45" s="13">
        <v>7212</v>
      </c>
      <c r="C45" s="12">
        <v>1838</v>
      </c>
      <c r="D45" s="17">
        <f t="shared" si="0"/>
        <v>0.25485302273987798</v>
      </c>
      <c r="F45" s="23"/>
      <c r="G45" s="24"/>
      <c r="H45" s="24"/>
      <c r="I45" s="24"/>
      <c r="J45" s="25"/>
    </row>
    <row r="46" spans="1:10" x14ac:dyDescent="0.25">
      <c r="A46" s="11" t="s">
        <v>26</v>
      </c>
      <c r="B46" s="13">
        <v>6930</v>
      </c>
      <c r="C46" s="12">
        <v>1629</v>
      </c>
      <c r="D46" s="17">
        <f t="shared" si="0"/>
        <v>0.23506493506493506</v>
      </c>
      <c r="F46" s="23"/>
      <c r="G46" s="24"/>
      <c r="H46" s="24"/>
      <c r="I46" s="24"/>
      <c r="J46" s="25"/>
    </row>
    <row r="47" spans="1:10" ht="15.75" thickBot="1" x14ac:dyDescent="0.3">
      <c r="A47" s="11" t="s">
        <v>27</v>
      </c>
      <c r="B47" s="13">
        <v>6872</v>
      </c>
      <c r="C47" s="12">
        <v>1633</v>
      </c>
      <c r="D47" s="17">
        <f t="shared" si="0"/>
        <v>0.23763096623981372</v>
      </c>
      <c r="F47" s="26"/>
      <c r="G47" s="27"/>
      <c r="H47" s="27"/>
      <c r="I47" s="27"/>
      <c r="J47" s="28"/>
    </row>
    <row r="48" spans="1:10" ht="15.75" thickTop="1" x14ac:dyDescent="0.25">
      <c r="A48" s="11" t="s">
        <v>28</v>
      </c>
      <c r="B48" s="13">
        <v>6176</v>
      </c>
      <c r="C48" s="12">
        <v>1364</v>
      </c>
      <c r="D48" s="17">
        <f t="shared" si="0"/>
        <v>0.22085492227979275</v>
      </c>
    </row>
    <row r="49" spans="1:6" x14ac:dyDescent="0.25">
      <c r="A49" s="11" t="s">
        <v>29</v>
      </c>
      <c r="B49" s="13">
        <v>6265</v>
      </c>
      <c r="C49" s="12">
        <v>1392</v>
      </c>
      <c r="D49" s="17">
        <f t="shared" si="0"/>
        <v>0.22218675179569033</v>
      </c>
    </row>
    <row r="50" spans="1:6" ht="15.75" thickBot="1" x14ac:dyDescent="0.3">
      <c r="A50" s="11" t="s">
        <v>30</v>
      </c>
      <c r="B50" s="13">
        <v>6549</v>
      </c>
      <c r="C50" s="12">
        <v>1299</v>
      </c>
      <c r="D50" s="18">
        <f t="shared" si="0"/>
        <v>0.19835089326614749</v>
      </c>
    </row>
    <row r="51" spans="1:6" ht="16.5" thickTop="1" thickBot="1" x14ac:dyDescent="0.3">
      <c r="A51" s="14" t="s">
        <v>34</v>
      </c>
      <c r="B51" s="15">
        <f>SUM(B28:B50)</f>
        <v>99421</v>
      </c>
      <c r="C51" s="15">
        <f>SUM(C28:C50)</f>
        <v>21979</v>
      </c>
      <c r="D51" s="16">
        <f t="shared" si="0"/>
        <v>0.22106999527262852</v>
      </c>
    </row>
    <row r="52" spans="1:6" ht="15.75" thickTop="1" x14ac:dyDescent="0.25">
      <c r="A52" s="13"/>
      <c r="B52" s="13"/>
    </row>
    <row r="54" spans="1:6" x14ac:dyDescent="0.25">
      <c r="A54" s="10" t="s">
        <v>38</v>
      </c>
    </row>
    <row r="55" spans="1:6" x14ac:dyDescent="0.25">
      <c r="B55" t="s">
        <v>39</v>
      </c>
      <c r="C55" t="s">
        <v>40</v>
      </c>
    </row>
    <row r="56" spans="1:6" x14ac:dyDescent="0.25">
      <c r="A56" t="s">
        <v>41</v>
      </c>
      <c r="B56">
        <v>90671</v>
      </c>
      <c r="C56">
        <v>21979</v>
      </c>
      <c r="D56">
        <f>+B56+C56</f>
        <v>112650</v>
      </c>
      <c r="F56" t="s">
        <v>43</v>
      </c>
    </row>
    <row r="57" spans="1:6" x14ac:dyDescent="0.25">
      <c r="A57" t="s">
        <v>42</v>
      </c>
      <c r="B57">
        <v>1068808</v>
      </c>
      <c r="C57">
        <v>2903564</v>
      </c>
      <c r="D57">
        <f>+B57+C57</f>
        <v>3972372</v>
      </c>
    </row>
    <row r="58" spans="1:6" x14ac:dyDescent="0.25">
      <c r="A58" t="s">
        <v>5</v>
      </c>
      <c r="B58">
        <f>+B57/B56</f>
        <v>11.787760143816655</v>
      </c>
      <c r="C58">
        <f>+C57/C56</f>
        <v>132.10628327039447</v>
      </c>
      <c r="D58" s="46">
        <f>+D57/D56</f>
        <v>35.26295605858855</v>
      </c>
    </row>
    <row r="61" spans="1:6" x14ac:dyDescent="0.25">
      <c r="A61" t="s">
        <v>44</v>
      </c>
    </row>
    <row r="62" spans="1:6" x14ac:dyDescent="0.25">
      <c r="A62" t="s">
        <v>45</v>
      </c>
      <c r="B62">
        <v>121</v>
      </c>
    </row>
    <row r="63" spans="1:6" x14ac:dyDescent="0.25">
      <c r="A63" t="s">
        <v>46</v>
      </c>
      <c r="B63">
        <v>132</v>
      </c>
    </row>
    <row r="64" spans="1:6" x14ac:dyDescent="0.25">
      <c r="A64" t="s">
        <v>47</v>
      </c>
      <c r="B64">
        <v>540</v>
      </c>
    </row>
    <row r="66" spans="1:3" ht="15.75" thickBot="1" x14ac:dyDescent="0.3"/>
    <row r="67" spans="1:3" ht="15.75" thickTop="1" x14ac:dyDescent="0.25">
      <c r="A67" s="29" t="s">
        <v>48</v>
      </c>
      <c r="B67" s="30"/>
      <c r="C67" s="31"/>
    </row>
    <row r="68" spans="1:3" x14ac:dyDescent="0.25">
      <c r="A68" s="32"/>
      <c r="B68" s="33"/>
      <c r="C68" s="34"/>
    </row>
    <row r="69" spans="1:3" x14ac:dyDescent="0.25">
      <c r="A69" s="32"/>
      <c r="B69" s="33"/>
      <c r="C69" s="34"/>
    </row>
    <row r="70" spans="1:3" x14ac:dyDescent="0.25">
      <c r="A70" s="32"/>
      <c r="B70" s="33"/>
      <c r="C70" s="34"/>
    </row>
    <row r="71" spans="1:3" x14ac:dyDescent="0.25">
      <c r="A71" s="32"/>
      <c r="B71" s="33"/>
      <c r="C71" s="34"/>
    </row>
    <row r="72" spans="1:3" ht="15.75" thickBot="1" x14ac:dyDescent="0.3">
      <c r="A72" s="35"/>
      <c r="B72" s="36"/>
      <c r="C72" s="37"/>
    </row>
    <row r="73" spans="1:3" ht="15.75" thickTop="1" x14ac:dyDescent="0.25"/>
    <row r="81" spans="1:1" x14ac:dyDescent="0.25">
      <c r="A81" s="10" t="s">
        <v>49</v>
      </c>
    </row>
  </sheetData>
  <mergeCells count="4">
    <mergeCell ref="F40:J47"/>
    <mergeCell ref="G3:I6"/>
    <mergeCell ref="G20:J23"/>
    <mergeCell ref="A67:C72"/>
  </mergeCells>
  <conditionalFormatting sqref="D28:D50">
    <cfRule type="top10" dxfId="0" priority="1" rank="3"/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Fuhr</dc:creator>
  <cp:lastModifiedBy>Peter Fuhr</cp:lastModifiedBy>
  <dcterms:created xsi:type="dcterms:W3CDTF">2022-06-29T20:46:43Z</dcterms:created>
  <dcterms:modified xsi:type="dcterms:W3CDTF">2022-06-29T22:11:40Z</dcterms:modified>
</cp:coreProperties>
</file>