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95992D7F-1084-459C-99C2-9F9ED7AF88CA}" xr6:coauthVersionLast="45" xr6:coauthVersionMax="45" xr10:uidLastSave="{00000000-0000-0000-0000-000000000000}"/>
  <bookViews>
    <workbookView xWindow="-120" yWindow="-120" windowWidth="20730" windowHeight="11160" firstSheet="1" activeTab="3" xr2:uid="{B90B6617-AECD-4461-B465-AC3F6D2121D1}"/>
  </bookViews>
  <sheets>
    <sheet name="Dataset" sheetId="1" r:id="rId1"/>
    <sheet name="Latihan" sheetId="4" r:id="rId2"/>
    <sheet name="Pivot" sheetId="2" r:id="rId3"/>
    <sheet name="Dashboard" sheetId="6" r:id="rId4"/>
  </sheets>
  <definedNames>
    <definedName name="_xlnm._FilterDatabase" localSheetId="0" hidden="1">Dataset!$A$1:$J$2</definedName>
    <definedName name="_xlnm._FilterDatabase" localSheetId="1" hidden="1">Latihan!$A$4:$J$24</definedName>
    <definedName name="Slicer_Kelas">#N/A</definedName>
    <definedName name="Slicer_Tarif_Hari">#N/A</definedName>
    <definedName name="Slicer_Tip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4" i="4" l="1"/>
  <c r="J24" i="4" s="1"/>
  <c r="G24" i="4"/>
  <c r="F24" i="4"/>
  <c r="I23" i="4"/>
  <c r="J23" i="4" s="1"/>
  <c r="G23" i="4"/>
  <c r="F23" i="4"/>
  <c r="I22" i="4"/>
  <c r="J22" i="4" s="1"/>
  <c r="G22" i="4"/>
  <c r="F22" i="4"/>
  <c r="I21" i="4"/>
  <c r="J21" i="4" s="1"/>
  <c r="G21" i="4"/>
  <c r="F21" i="4"/>
  <c r="I20" i="4"/>
  <c r="J20" i="4" s="1"/>
  <c r="G20" i="4"/>
  <c r="F20" i="4"/>
  <c r="I19" i="4"/>
  <c r="J19" i="4" s="1"/>
  <c r="G19" i="4"/>
  <c r="F19" i="4"/>
  <c r="I18" i="4"/>
  <c r="J18" i="4" s="1"/>
  <c r="G18" i="4"/>
  <c r="F18" i="4"/>
  <c r="I17" i="4"/>
  <c r="J17" i="4" s="1"/>
  <c r="G17" i="4"/>
  <c r="F17" i="4"/>
  <c r="I16" i="4"/>
  <c r="J16" i="4" s="1"/>
  <c r="G16" i="4"/>
  <c r="F16" i="4"/>
  <c r="I15" i="4"/>
  <c r="J15" i="4" s="1"/>
  <c r="G15" i="4"/>
  <c r="F15" i="4"/>
  <c r="I14" i="4"/>
  <c r="J14" i="4" s="1"/>
  <c r="G14" i="4"/>
  <c r="F14" i="4"/>
  <c r="I13" i="4"/>
  <c r="J13" i="4" s="1"/>
  <c r="G13" i="4"/>
  <c r="F13" i="4"/>
  <c r="I12" i="4"/>
  <c r="J12" i="4" s="1"/>
  <c r="G12" i="4"/>
  <c r="F12" i="4"/>
  <c r="I11" i="4"/>
  <c r="J11" i="4" s="1"/>
  <c r="G11" i="4"/>
  <c r="F11" i="4"/>
  <c r="I10" i="4"/>
  <c r="J10" i="4" s="1"/>
  <c r="G10" i="4"/>
  <c r="F10" i="4"/>
  <c r="I9" i="4"/>
  <c r="J9" i="4" s="1"/>
  <c r="G9" i="4"/>
  <c r="F9" i="4"/>
  <c r="I8" i="4"/>
  <c r="J8" i="4" s="1"/>
  <c r="G8" i="4"/>
  <c r="F8" i="4"/>
  <c r="I7" i="4"/>
  <c r="J7" i="4" s="1"/>
  <c r="G7" i="4"/>
  <c r="F7" i="4"/>
  <c r="I6" i="4"/>
  <c r="J6" i="4" s="1"/>
  <c r="G6" i="4"/>
  <c r="F6" i="4"/>
  <c r="I5" i="4"/>
  <c r="J5" i="4" s="1"/>
  <c r="G5" i="4"/>
  <c r="F5" i="4"/>
</calcChain>
</file>

<file path=xl/sharedStrings.xml><?xml version="1.0" encoding="utf-8"?>
<sst xmlns="http://schemas.openxmlformats.org/spreadsheetml/2006/main" count="251" uniqueCount="116">
  <si>
    <t xml:space="preserve">HOTEL KARTIKA </t>
  </si>
  <si>
    <t>1 Agustus 2022 - 31 Agustus 2022</t>
  </si>
  <si>
    <t>Kode</t>
  </si>
  <si>
    <t>No.</t>
  </si>
  <si>
    <t>Pengunjung</t>
  </si>
  <si>
    <t>No. Kode</t>
  </si>
  <si>
    <t>Kelas</t>
  </si>
  <si>
    <t>Posisi</t>
  </si>
  <si>
    <t>Tipe</t>
  </si>
  <si>
    <t>Lama Menginap</t>
  </si>
  <si>
    <t>Total</t>
  </si>
  <si>
    <t>A123E9M</t>
  </si>
  <si>
    <t>A145E3T</t>
  </si>
  <si>
    <t>B125W3M</t>
  </si>
  <si>
    <t>D196W2L</t>
  </si>
  <si>
    <t>A158EAT</t>
  </si>
  <si>
    <t>C256E9M</t>
  </si>
  <si>
    <t>B288W1L</t>
  </si>
  <si>
    <t>D290W4M</t>
  </si>
  <si>
    <t>A279W1L</t>
  </si>
  <si>
    <t>B173E2T</t>
  </si>
  <si>
    <t>B125E7L</t>
  </si>
  <si>
    <t>C167W5A</t>
  </si>
  <si>
    <t>A198W8M</t>
  </si>
  <si>
    <t>C174E6A</t>
  </si>
  <si>
    <t>B129W4L</t>
  </si>
  <si>
    <t>C265E9T</t>
  </si>
  <si>
    <t>A234W4T</t>
  </si>
  <si>
    <t>C249E1A</t>
  </si>
  <si>
    <t>D126E7M</t>
  </si>
  <si>
    <t>B289E3L</t>
  </si>
  <si>
    <t>Lina</t>
  </si>
  <si>
    <t>Lili</t>
  </si>
  <si>
    <t>Didi</t>
  </si>
  <si>
    <t>Achmad</t>
  </si>
  <si>
    <t>Deriansyah</t>
  </si>
  <si>
    <t>Beri</t>
  </si>
  <si>
    <t>Merisa</t>
  </si>
  <si>
    <t>Joshua</t>
  </si>
  <si>
    <t>Bruno</t>
  </si>
  <si>
    <t>Warno</t>
  </si>
  <si>
    <t>Budi</t>
  </si>
  <si>
    <t>Mikael</t>
  </si>
  <si>
    <t>Layli</t>
  </si>
  <si>
    <t>Rasty</t>
  </si>
  <si>
    <t>Susanti</t>
  </si>
  <si>
    <t>Johny</t>
  </si>
  <si>
    <t>Nita</t>
  </si>
  <si>
    <t>Yanti</t>
  </si>
  <si>
    <t>Juni</t>
  </si>
  <si>
    <t>Bisma</t>
  </si>
  <si>
    <t>VIP</t>
  </si>
  <si>
    <t>Kelas 1</t>
  </si>
  <si>
    <t>Kelas 3</t>
  </si>
  <si>
    <t>Kelas 2</t>
  </si>
  <si>
    <t>KODE</t>
  </si>
  <si>
    <t>A</t>
  </si>
  <si>
    <t>B</t>
  </si>
  <si>
    <t>C</t>
  </si>
  <si>
    <t>D</t>
  </si>
  <si>
    <t>East</t>
  </si>
  <si>
    <t>West</t>
  </si>
  <si>
    <t>North</t>
  </si>
  <si>
    <t>South</t>
  </si>
  <si>
    <t>POSISI</t>
  </si>
  <si>
    <t>M</t>
  </si>
  <si>
    <t>T</t>
  </si>
  <si>
    <t>L</t>
  </si>
  <si>
    <t>TIPE</t>
  </si>
  <si>
    <t>Melati</t>
  </si>
  <si>
    <t>Tulip</t>
  </si>
  <si>
    <t>Anggrek</t>
  </si>
  <si>
    <t>Grand Total</t>
  </si>
  <si>
    <t>Sum of Total</t>
  </si>
  <si>
    <t>Download file data mentah di sini,  </t>
  </si>
  <si>
    <t>https://drive.google.com/file/d/1JaWqFxUhd5V7guszAfV5LZCZXt14ox4p/view?usp=sharing </t>
  </si>
  <si>
    <t>II. Instruksi Kerja :  </t>
  </si>
  <si>
    <t>A. Kelengkapan Data </t>
  </si>
  <si>
    <t>I. Instruksi Tugas</t>
  </si>
  <si>
    <t>2. Lengkapilah data yang telah anda download menggunakan rumus fungsi logika pada tabel yang telah disediakan.</t>
  </si>
  <si>
    <t>3. Buatlah dashboard pivot table menggunakan data yang telah disediakan untuk mengetahui total penjualan di posisi west, north, east, south.</t>
  </si>
  <si>
    <t>4. Lengkapi pivot table tersebut dengan slicer dan pivot chart, Setiap slicer, dan pivot chart yang di buat harus diberikan alasan kenapa anda menampilkannya (memilihnya).</t>
  </si>
  <si>
    <t>5. Berikan narasi singkat berupa penjelasan apa maksud dari dashboard yang anda buat dan gunanya untuk apa.</t>
  </si>
  <si>
    <t>1. Isian tabel pada file excel lengkap sesuai dengan tabel yang diberikan </t>
  </si>
  <si>
    <t>2. Mampu mempersiapkan data dengan tabel pada microsoft office excel </t>
  </si>
  <si>
    <t>3. Mampu untuk melengkapi data pada tebl sesuai dengan instruksi yang diberikan </t>
  </si>
  <si>
    <t>B. Proses</t>
  </si>
  <si>
    <t>C. Hasil</t>
  </si>
  <si>
    <t>- Konsistensi dalam format data diseluruh tabel </t>
  </si>
  <si>
    <t>1. Mampu membuat tabel data excel sesuai dengan data soal pada microsoft office excel.  </t>
  </si>
  <si>
    <t>3. Mampu membuat dasboard menggunakan pivot table untuk mengetahui total penjualan di posisi west, north, east, south.  </t>
  </si>
  <si>
    <t>4. Mampu Menggunakan fitur silcer dan pivot chart dalam pembuatan dasboard menggunakan pivot table.  </t>
  </si>
  <si>
    <t>5. Mampu menjelaskan alasan atau narasi singkat berupa penjelasan maksud dari dasboard yang dibuat dan slicer maupun chart pivot yang dipilih.  </t>
  </si>
  <si>
    <t>2. Mampu menggunakan rumus fungsi logika sesuai dengan data yang ada pada soal.  </t>
  </si>
  <si>
    <t>1. Mampu menunjukan tabel data yang sudah dibuat pada microsoft office excel  </t>
  </si>
  <si>
    <t>2. Mampu menunjukan hasil penggunaan rumus fungsi logika sesuai dengan kasus yang ada dalam microsoft excel  </t>
  </si>
  <si>
    <t>3. Mampu menunjukan hasil pembuatan pivot table dan menunjukan posisi masing masing total penjualan berdasarkan posisi eart, west, north dan south pada microsoft excel.</t>
  </si>
  <si>
    <t>4. Mampu menampilkan hasil pembuatan slicer dan pivot chart dalam microsoft excel.  </t>
  </si>
  <si>
    <t>5. Mampu menunjukan hasil alasan atau narasi singkat berkaitan dengan pengambilan slicer dan pivot chart yang dibuat dalam microsoft excel.  </t>
  </si>
  <si>
    <t>Aspek yang dinilai :  </t>
  </si>
  <si>
    <t>D. Kerapian Penulisan dan Pengetikan</t>
  </si>
  <si>
    <t>1. Buatlah tabel data sesuai dengan data yang telah didownload di atas</t>
  </si>
  <si>
    <t>Tarif / Hari</t>
  </si>
  <si>
    <t>KELAS</t>
  </si>
  <si>
    <t>TARIF</t>
  </si>
  <si>
    <t>4. Lengkapi pivot table tersebut dengan slicer dan pivot chart, Setiap slicer dan pivot chart yang dibuat harus diberikan alasan kenapa anda menampilkannya (memilihnya).</t>
  </si>
  <si>
    <t>Deskripsi Singkat:</t>
  </si>
  <si>
    <t>a. Terlihat pada tabel total penjualan di East ada sebanyak Rp 8.700.000</t>
  </si>
  <si>
    <t>b. Terlihat pada tabel total penjualan di North ada sebanyak Rp 4.875.000</t>
  </si>
  <si>
    <t>c. Terlihat pada tabel total penjualan di South ada sebanyak Rp 845.000</t>
  </si>
  <si>
    <t>d. Terlihat pada tabel total penjualan di West ada sebanyak Rp 4.300.000</t>
  </si>
  <si>
    <t>1. Pivot table di atas menampilkan perhitungan total penjualan di posisi (west, north, east, south) dari data yang telah disediakan.</t>
  </si>
  <si>
    <t>a. Fields Posisi ditempatkan pada "Rows" untuk menampilkan hasil secara vertikal.</t>
  </si>
  <si>
    <t>2. Dilihat dari pivot table fields, maka:</t>
  </si>
  <si>
    <t>b. Fields Total ditempatkan pada "Values". Value field settings dari field Total diatur menjadi SUM.</t>
  </si>
  <si>
    <t>Dashboard chart Total Penjualan by Posisi berfungsi untuk melihat total penjualan fields Posisi berdasarkan Kelas, Tipe, Tarif / Hari menggunakan slicer untuk setiap kategori yang ingin diketahui.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</si>
</sst>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Rp-3809]* #,##0_-;\-[$Rp-3809]* #,##0_-;_-[$Rp-3809]* &quot;-&quot;??_-;_-@_-"/>
    <numFmt numFmtId="165" formatCode="_-[$Rp-421]* #,##0_-;\-[$Rp-421]* #,##0_-;_-[$Rp-421]* &quot;-&quot;_-;_-@_-"/>
  </numFmts>
  <fonts count="12" x14ac:knownFonts="1">
    <font>
      <sz val="11"/>
      <color theme="1"/>
      <name val="Calibri"/>
      <family val="2"/>
      <scheme val="minor"/>
    </font>
    <font>
      <b/>
      <sz val="11"/>
      <color theme="1"/>
      <name val="Calibri"/>
      <family val="2"/>
      <scheme val="minor"/>
    </font>
    <font>
      <u/>
      <sz val="11"/>
      <color theme="10"/>
      <name val="Calibri"/>
      <family val="2"/>
      <scheme val="minor"/>
    </font>
    <font>
      <b/>
      <sz val="10"/>
      <color rgb="FF212529"/>
      <name val="Arial"/>
      <family val="2"/>
    </font>
    <font>
      <sz val="10"/>
      <color theme="1"/>
      <name val="Arial"/>
      <family val="2"/>
    </font>
    <font>
      <sz val="10"/>
      <color rgb="FF212529"/>
      <name val="Arial"/>
      <family val="2"/>
    </font>
    <font>
      <u/>
      <sz val="10"/>
      <color theme="10"/>
      <name val="Arial"/>
      <family val="2"/>
    </font>
    <font>
      <b/>
      <sz val="14"/>
      <color theme="1"/>
      <name val="Calibri"/>
      <family val="2"/>
      <scheme val="minor"/>
    </font>
    <font>
      <sz val="8"/>
      <name val="Calibri"/>
      <family val="2"/>
      <scheme val="minor"/>
    </font>
    <font>
      <b/>
      <sz val="10"/>
      <color theme="1"/>
      <name val="Calibri"/>
      <family val="2"/>
      <scheme val="minor"/>
    </font>
    <font>
      <sz val="10"/>
      <name val="Calibri"/>
      <family val="2"/>
      <scheme val="minor"/>
    </font>
    <font>
      <sz val="10"/>
      <color theme="1"/>
      <name val="Calibri"/>
      <family val="2"/>
      <scheme val="minor"/>
    </font>
  </fonts>
  <fills count="4">
    <fill>
      <patternFill patternType="none"/>
    </fill>
    <fill>
      <patternFill patternType="gray125"/>
    </fill>
    <fill>
      <patternFill patternType="solid">
        <fgColor theme="5"/>
        <bgColor indexed="64"/>
      </patternFill>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0" fontId="1" fillId="0" borderId="1" xfId="0" applyFont="1" applyBorder="1" applyAlignment="1">
      <alignment horizontal="center"/>
    </xf>
    <xf numFmtId="0" fontId="1" fillId="0" borderId="0" xfId="0" applyFont="1" applyAlignment="1">
      <alignment horizontal="center"/>
    </xf>
    <xf numFmtId="0" fontId="0" fillId="0" borderId="1" xfId="0" applyBorder="1" applyAlignment="1">
      <alignment horizontal="center" vertical="center"/>
    </xf>
    <xf numFmtId="164" fontId="0" fillId="0" borderId="1" xfId="0" applyNumberFormat="1" applyBorder="1"/>
    <xf numFmtId="164" fontId="0" fillId="0" borderId="0" xfId="0" applyNumberFormat="1"/>
    <xf numFmtId="0" fontId="1" fillId="2" borderId="1" xfId="0" applyFont="1" applyFill="1" applyBorder="1" applyAlignment="1">
      <alignment horizontal="center"/>
    </xf>
    <xf numFmtId="0" fontId="1" fillId="3" borderId="1" xfId="0" applyFont="1" applyFill="1" applyBorder="1" applyAlignment="1">
      <alignment horizontal="center" vertical="center"/>
    </xf>
    <xf numFmtId="0" fontId="1" fillId="3" borderId="1" xfId="0" applyFont="1" applyFill="1" applyBorder="1" applyAlignment="1">
      <alignment horizontal="center"/>
    </xf>
    <xf numFmtId="0" fontId="0" fillId="0" borderId="0" xfId="0" pivotButton="1"/>
    <xf numFmtId="0" fontId="0" fillId="0" borderId="0" xfId="0" applyAlignment="1">
      <alignment horizontal="left"/>
    </xf>
    <xf numFmtId="0" fontId="3" fillId="0" borderId="0" xfId="0" applyFont="1" applyAlignment="1">
      <alignment horizontal="left" vertical="center"/>
    </xf>
    <xf numFmtId="0" fontId="4" fillId="0" borderId="0" xfId="0" applyFont="1"/>
    <xf numFmtId="0" fontId="5" fillId="0" borderId="0" xfId="0" applyFont="1" applyAlignment="1">
      <alignment horizontal="left" vertical="center"/>
    </xf>
    <xf numFmtId="0" fontId="6" fillId="0" borderId="0" xfId="1" applyFont="1" applyAlignment="1">
      <alignment horizontal="left" vertical="center"/>
    </xf>
    <xf numFmtId="0" fontId="4" fillId="0" borderId="0" xfId="0" applyFont="1" applyAlignment="1"/>
    <xf numFmtId="0" fontId="4" fillId="0" borderId="0" xfId="0" applyFont="1" applyAlignment="1">
      <alignment horizontal="center"/>
    </xf>
    <xf numFmtId="165" fontId="0" fillId="0" borderId="0" xfId="0" applyNumberFormat="1"/>
    <xf numFmtId="0" fontId="7" fillId="0" borderId="0" xfId="0" applyFont="1" applyAlignment="1">
      <alignment horizontal="center"/>
    </xf>
    <xf numFmtId="0" fontId="1" fillId="0" borderId="0" xfId="0" applyFont="1" applyAlignment="1">
      <alignment horizontal="left"/>
    </xf>
    <xf numFmtId="0" fontId="9" fillId="0" borderId="0" xfId="0" applyFont="1" applyAlignment="1">
      <alignment horizontal="left"/>
    </xf>
    <xf numFmtId="0" fontId="10" fillId="0" borderId="0" xfId="0" applyFont="1" applyAlignment="1">
      <alignment horizontal="left" vertical="center"/>
    </xf>
    <xf numFmtId="0" fontId="11"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0082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[Unjuk Keterampilan.xlsx]Pivot!PivotTable1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Pivot!$A$4:$A$8</c:f>
              <c:strCache>
                <c:ptCount val="4"/>
                <c:pt idx="0">
                  <c:v>East</c:v>
                </c:pt>
                <c:pt idx="1">
                  <c:v>North</c:v>
                </c:pt>
                <c:pt idx="2">
                  <c:v>South</c:v>
                </c:pt>
                <c:pt idx="3">
                  <c:v>West</c:v>
                </c:pt>
              </c:strCache>
            </c:strRef>
          </c:cat>
          <c:val>
            <c:numRef>
              <c:f>Pivot!$B$4:$B$8</c:f>
              <c:numCache>
                <c:formatCode>_-[$Rp-421]* #,##0_-;\-[$Rp-421]* #,##0_-;_-[$Rp-421]* "-"_-;_-@_-</c:formatCode>
                <c:ptCount val="4"/>
                <c:pt idx="0">
                  <c:v>8700000</c:v>
                </c:pt>
                <c:pt idx="1">
                  <c:v>4875000</c:v>
                </c:pt>
                <c:pt idx="2">
                  <c:v>845000</c:v>
                </c:pt>
                <c:pt idx="3">
                  <c:v>4300000</c:v>
                </c:pt>
              </c:numCache>
            </c:numRef>
          </c:val>
          <c:extLst>
            <c:ext xmlns:c16="http://schemas.microsoft.com/office/drawing/2014/chart" uri="{C3380CC4-5D6E-409C-BE32-E72D297353CC}">
              <c16:uniqueId val="{00000000-9F80-4C4A-AAD3-DC16BCF69525}"/>
            </c:ext>
          </c:extLst>
        </c:ser>
        <c:dLbls>
          <c:dLblPos val="inEnd"/>
          <c:showLegendKey val="0"/>
          <c:showVal val="1"/>
          <c:showCatName val="0"/>
          <c:showSerName val="0"/>
          <c:showPercent val="0"/>
          <c:showBubbleSize val="0"/>
        </c:dLbls>
        <c:gapWidth val="150"/>
        <c:overlap val="100"/>
        <c:axId val="1576096559"/>
        <c:axId val="1382473711"/>
      </c:barChart>
      <c:catAx>
        <c:axId val="1576096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382473711"/>
        <c:crosses val="autoZero"/>
        <c:auto val="1"/>
        <c:lblAlgn val="ctr"/>
        <c:lblOffset val="100"/>
        <c:noMultiLvlLbl val="0"/>
      </c:catAx>
      <c:valAx>
        <c:axId val="1382473711"/>
        <c:scaling>
          <c:orientation val="minMax"/>
        </c:scaling>
        <c:delete val="0"/>
        <c:axPos val="l"/>
        <c:numFmt formatCode="_-[$Rp-421]* #,##0_-;\-[$Rp-421]* #,##0_-;_-[$Rp-421]*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57609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590550</xdr:colOff>
      <xdr:row>17</xdr:row>
      <xdr:rowOff>190499</xdr:rowOff>
    </xdr:to>
    <xdr:graphicFrame macro="">
      <xdr:nvGraphicFramePr>
        <xdr:cNvPr id="2" name="Chart 1">
          <a:extLst>
            <a:ext uri="{FF2B5EF4-FFF2-40B4-BE49-F238E27FC236}">
              <a16:creationId xmlns:a16="http://schemas.microsoft.com/office/drawing/2014/main" id="{378DE5F3-1C3E-44EF-93A1-AE9DBF1B7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18</xdr:row>
      <xdr:rowOff>0</xdr:rowOff>
    </xdr:from>
    <xdr:to>
      <xdr:col>7</xdr:col>
      <xdr:colOff>600807</xdr:colOff>
      <xdr:row>22</xdr:row>
      <xdr:rowOff>190499</xdr:rowOff>
    </xdr:to>
    <mc:AlternateContent xmlns:mc="http://schemas.openxmlformats.org/markup-compatibility/2006">
      <mc:Choice xmlns:a14="http://schemas.microsoft.com/office/drawing/2010/main" Requires="a14">
        <xdr:graphicFrame macro="">
          <xdr:nvGraphicFramePr>
            <xdr:cNvPr id="3" name="Kelas">
              <a:extLst>
                <a:ext uri="{FF2B5EF4-FFF2-40B4-BE49-F238E27FC236}">
                  <a16:creationId xmlns:a16="http://schemas.microsoft.com/office/drawing/2014/main" id="{C577F065-9476-45E6-BA11-0BD1A5FCB931}"/>
                </a:ext>
              </a:extLst>
            </xdr:cNvPr>
            <xdr:cNvGraphicFramePr/>
          </xdr:nvGraphicFramePr>
          <xdr:xfrm>
            <a:off x="0" y="0"/>
            <a:ext cx="0" cy="0"/>
          </xdr:xfrm>
          <a:graphic>
            <a:graphicData uri="http://schemas.microsoft.com/office/drawing/2010/slicer">
              <sle:slicer xmlns:sle="http://schemas.microsoft.com/office/drawing/2010/slicer" name="Kelas"/>
            </a:graphicData>
          </a:graphic>
        </xdr:graphicFrame>
      </mc:Choice>
      <mc:Fallback>
        <xdr:sp macro="" textlink="">
          <xdr:nvSpPr>
            <xdr:cNvPr id="0" name=""/>
            <xdr:cNvSpPr>
              <a:spLocks noTextEdit="1"/>
            </xdr:cNvSpPr>
          </xdr:nvSpPr>
          <xdr:spPr>
            <a:xfrm>
              <a:off x="0" y="3429000"/>
              <a:ext cx="4868007" cy="95249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600076</xdr:colOff>
      <xdr:row>2</xdr:row>
      <xdr:rowOff>183173</xdr:rowOff>
    </xdr:from>
    <xdr:to>
      <xdr:col>10</xdr:col>
      <xdr:colOff>600076</xdr:colOff>
      <xdr:row>10</xdr:row>
      <xdr:rowOff>87923</xdr:rowOff>
    </xdr:to>
    <mc:AlternateContent xmlns:mc="http://schemas.openxmlformats.org/markup-compatibility/2006">
      <mc:Choice xmlns:a14="http://schemas.microsoft.com/office/drawing/2010/main" Requires="a14">
        <xdr:graphicFrame macro="">
          <xdr:nvGraphicFramePr>
            <xdr:cNvPr id="4" name="Tipe">
              <a:extLst>
                <a:ext uri="{FF2B5EF4-FFF2-40B4-BE49-F238E27FC236}">
                  <a16:creationId xmlns:a16="http://schemas.microsoft.com/office/drawing/2014/main" id="{6D7E040E-A15C-4F7A-B921-ADDB96F3A774}"/>
                </a:ext>
              </a:extLst>
            </xdr:cNvPr>
            <xdr:cNvGraphicFramePr/>
          </xdr:nvGraphicFramePr>
          <xdr:xfrm>
            <a:off x="0" y="0"/>
            <a:ext cx="0" cy="0"/>
          </xdr:xfrm>
          <a:graphic>
            <a:graphicData uri="http://schemas.microsoft.com/office/drawing/2010/slicer">
              <sle:slicer xmlns:sle="http://schemas.microsoft.com/office/drawing/2010/slicer" name="Tipe"/>
            </a:graphicData>
          </a:graphic>
        </xdr:graphicFrame>
      </mc:Choice>
      <mc:Fallback>
        <xdr:sp macro="" textlink="">
          <xdr:nvSpPr>
            <xdr:cNvPr id="0" name=""/>
            <xdr:cNvSpPr>
              <a:spLocks noTextEdit="1"/>
            </xdr:cNvSpPr>
          </xdr:nvSpPr>
          <xdr:spPr>
            <a:xfrm>
              <a:off x="4867276" y="564173"/>
              <a:ext cx="1828800" cy="14287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600076</xdr:colOff>
      <xdr:row>10</xdr:row>
      <xdr:rowOff>87924</xdr:rowOff>
    </xdr:from>
    <xdr:to>
      <xdr:col>10</xdr:col>
      <xdr:colOff>600076</xdr:colOff>
      <xdr:row>18</xdr:row>
      <xdr:rowOff>2198</xdr:rowOff>
    </xdr:to>
    <mc:AlternateContent xmlns:mc="http://schemas.openxmlformats.org/markup-compatibility/2006">
      <mc:Choice xmlns:a14="http://schemas.microsoft.com/office/drawing/2010/main" Requires="a14">
        <xdr:graphicFrame macro="">
          <xdr:nvGraphicFramePr>
            <xdr:cNvPr id="5" name="Tarif/Hari">
              <a:extLst>
                <a:ext uri="{FF2B5EF4-FFF2-40B4-BE49-F238E27FC236}">
                  <a16:creationId xmlns:a16="http://schemas.microsoft.com/office/drawing/2014/main" id="{ABB4E8E4-606E-4AE4-AA56-3A35214C03DC}"/>
                </a:ext>
              </a:extLst>
            </xdr:cNvPr>
            <xdr:cNvGraphicFramePr/>
          </xdr:nvGraphicFramePr>
          <xdr:xfrm>
            <a:off x="0" y="0"/>
            <a:ext cx="0" cy="0"/>
          </xdr:xfrm>
          <a:graphic>
            <a:graphicData uri="http://schemas.microsoft.com/office/drawing/2010/slicer">
              <sle:slicer xmlns:sle="http://schemas.microsoft.com/office/drawing/2010/slicer" name="Tarif/Hari"/>
            </a:graphicData>
          </a:graphic>
        </xdr:graphicFrame>
      </mc:Choice>
      <mc:Fallback>
        <xdr:sp macro="" textlink="">
          <xdr:nvSpPr>
            <xdr:cNvPr id="0" name=""/>
            <xdr:cNvSpPr>
              <a:spLocks noTextEdit="1"/>
            </xdr:cNvSpPr>
          </xdr:nvSpPr>
          <xdr:spPr>
            <a:xfrm>
              <a:off x="4867276" y="1992924"/>
              <a:ext cx="1828800" cy="143827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10</xdr:col>
      <xdr:colOff>600075</xdr:colOff>
      <xdr:row>2</xdr:row>
      <xdr:rowOff>180974</xdr:rowOff>
    </xdr:to>
    <xdr:sp macro="" textlink="">
      <xdr:nvSpPr>
        <xdr:cNvPr id="6" name="Rectangle 5">
          <a:extLst>
            <a:ext uri="{FF2B5EF4-FFF2-40B4-BE49-F238E27FC236}">
              <a16:creationId xmlns:a16="http://schemas.microsoft.com/office/drawing/2014/main" id="{2C5B95F0-6CBE-4E01-874D-BE9DB208AEA2}"/>
            </a:ext>
          </a:extLst>
        </xdr:cNvPr>
        <xdr:cNvSpPr/>
      </xdr:nvSpPr>
      <xdr:spPr>
        <a:xfrm>
          <a:off x="0" y="0"/>
          <a:ext cx="6696075" cy="5619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3000">
              <a:solidFill>
                <a:schemeClr val="bg1"/>
              </a:solidFill>
              <a:latin typeface="News706 BT" panose="02040804060705020204" pitchFamily="18" charset="0"/>
            </a:rPr>
            <a:t>TOTAL</a:t>
          </a:r>
          <a:r>
            <a:rPr lang="en-ID" sz="3000" baseline="0">
              <a:solidFill>
                <a:schemeClr val="bg1"/>
              </a:solidFill>
              <a:latin typeface="News706 BT" panose="02040804060705020204" pitchFamily="18" charset="0"/>
            </a:rPr>
            <a:t> PENJUALAN BY POSISI</a:t>
          </a:r>
          <a:endParaRPr lang="en-ID" sz="3000">
            <a:solidFill>
              <a:schemeClr val="bg1"/>
            </a:solidFill>
            <a:latin typeface="News706 BT" panose="020408040607050202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84.982154976853" createdVersion="6" refreshedVersion="6" minRefreshableVersion="3" recordCount="20" xr:uid="{9BCB3A58-990D-4DE8-AC4D-BD6D742A77BD}">
  <cacheSource type="worksheet">
    <worksheetSource ref="A4:J24" sheet="Dataset"/>
  </cacheSource>
  <cacheFields count="10">
    <cacheField name="No." numFmtId="0">
      <sharedItems containsSemiMixedTypes="0" containsString="0" containsNumber="1" containsInteger="1" minValue="1" maxValue="20"/>
    </cacheField>
    <cacheField name="Kode" numFmtId="0">
      <sharedItems/>
    </cacheField>
    <cacheField name="Pengunjung" numFmtId="0">
      <sharedItems/>
    </cacheField>
    <cacheField name="No. Kode" numFmtId="0">
      <sharedItems containsSemiMixedTypes="0" containsString="0" containsNumber="1" containsInteger="1" minValue="123" maxValue="290"/>
    </cacheField>
    <cacheField name="Kelas" numFmtId="0">
      <sharedItems count="4">
        <s v="VIP"/>
        <s v="Kelas 1"/>
        <s v="Kelas 3"/>
        <s v="Kelas 2"/>
      </sharedItems>
    </cacheField>
    <cacheField name="Posisi" numFmtId="0">
      <sharedItems count="4">
        <s v="East"/>
        <s v="West"/>
        <s v="South"/>
        <s v="North"/>
      </sharedItems>
    </cacheField>
    <cacheField name="Tipe" numFmtId="0">
      <sharedItems count="4">
        <s v="Melati"/>
        <s v="Tulip"/>
        <s v="Lili"/>
        <s v="Anggrek"/>
      </sharedItems>
    </cacheField>
    <cacheField name="Lama Menginap" numFmtId="0">
      <sharedItems containsSemiMixedTypes="0" containsString="0" containsNumber="1" containsInteger="1" minValue="1" maxValue="9"/>
    </cacheField>
    <cacheField name="Tarif/Hari" numFmtId="164">
      <sharedItems containsSemiMixedTypes="0" containsString="0" containsNumber="1" containsInteger="1" minValue="65000" maxValue="300000" count="4">
        <n v="300000"/>
        <n v="215000"/>
        <n v="65000"/>
        <n v="140000"/>
      </sharedItems>
    </cacheField>
    <cacheField name="Total" numFmtId="164">
      <sharedItems containsSemiMixedTypes="0" containsString="0" containsNumber="1" containsInteger="1" minValue="130000" maxValue="2700000"/>
    </cacheField>
  </cacheFields>
  <extLst>
    <ext xmlns:x14="http://schemas.microsoft.com/office/spreadsheetml/2009/9/main" uri="{725AE2AE-9491-48be-B2B4-4EB974FC3084}">
      <x14:pivotCacheDefinition pivotCacheId="6629352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
    <s v="A123E9M"/>
    <s v="Lina"/>
    <n v="123"/>
    <x v="0"/>
    <x v="0"/>
    <x v="0"/>
    <n v="9"/>
    <x v="0"/>
    <n v="2700000"/>
  </r>
  <r>
    <n v="2"/>
    <s v="A145E3T"/>
    <s v="Lili"/>
    <n v="145"/>
    <x v="0"/>
    <x v="0"/>
    <x v="1"/>
    <n v="3"/>
    <x v="0"/>
    <n v="900000"/>
  </r>
  <r>
    <n v="3"/>
    <s v="B125W3M"/>
    <s v="Didi"/>
    <n v="125"/>
    <x v="1"/>
    <x v="1"/>
    <x v="0"/>
    <n v="3"/>
    <x v="1"/>
    <n v="645000"/>
  </r>
  <r>
    <n v="4"/>
    <s v="D196W2L"/>
    <s v="Achmad"/>
    <n v="196"/>
    <x v="2"/>
    <x v="2"/>
    <x v="2"/>
    <n v="2"/>
    <x v="2"/>
    <n v="130000"/>
  </r>
  <r>
    <n v="5"/>
    <s v="A158EAT"/>
    <s v="Deriansyah"/>
    <n v="158"/>
    <x v="0"/>
    <x v="0"/>
    <x v="1"/>
    <n v="4"/>
    <x v="0"/>
    <n v="1200000"/>
  </r>
  <r>
    <n v="6"/>
    <s v="C256E9M"/>
    <s v="Beri"/>
    <n v="256"/>
    <x v="3"/>
    <x v="3"/>
    <x v="0"/>
    <n v="9"/>
    <x v="3"/>
    <n v="1260000"/>
  </r>
  <r>
    <n v="7"/>
    <s v="B288W1L"/>
    <s v="Merisa"/>
    <n v="288"/>
    <x v="1"/>
    <x v="1"/>
    <x v="2"/>
    <n v="1"/>
    <x v="1"/>
    <n v="215000"/>
  </r>
  <r>
    <n v="8"/>
    <s v="D290W4M"/>
    <s v="Joshua"/>
    <n v="290"/>
    <x v="2"/>
    <x v="2"/>
    <x v="0"/>
    <n v="4"/>
    <x v="2"/>
    <n v="260000"/>
  </r>
  <r>
    <n v="9"/>
    <s v="A279W1L"/>
    <s v="Bruno"/>
    <n v="279"/>
    <x v="0"/>
    <x v="0"/>
    <x v="2"/>
    <n v="1"/>
    <x v="0"/>
    <n v="300000"/>
  </r>
  <r>
    <n v="10"/>
    <s v="B173E2T"/>
    <s v="Warno"/>
    <n v="173"/>
    <x v="1"/>
    <x v="1"/>
    <x v="1"/>
    <n v="2"/>
    <x v="1"/>
    <n v="430000"/>
  </r>
  <r>
    <n v="11"/>
    <s v="B125E7L"/>
    <s v="Budi"/>
    <n v="125"/>
    <x v="1"/>
    <x v="1"/>
    <x v="2"/>
    <n v="7"/>
    <x v="1"/>
    <n v="1505000"/>
  </r>
  <r>
    <n v="12"/>
    <s v="C167W5A"/>
    <s v="Mikael"/>
    <n v="167"/>
    <x v="3"/>
    <x v="3"/>
    <x v="3"/>
    <n v="5"/>
    <x v="3"/>
    <n v="700000"/>
  </r>
  <r>
    <n v="13"/>
    <s v="A198W8M"/>
    <s v="Layli"/>
    <n v="198"/>
    <x v="0"/>
    <x v="0"/>
    <x v="0"/>
    <n v="8"/>
    <x v="0"/>
    <n v="2400000"/>
  </r>
  <r>
    <n v="14"/>
    <s v="C174E6A"/>
    <s v="Rasty"/>
    <n v="174"/>
    <x v="3"/>
    <x v="3"/>
    <x v="3"/>
    <n v="6"/>
    <x v="3"/>
    <n v="840000"/>
  </r>
  <r>
    <n v="15"/>
    <s v="B129W4L"/>
    <s v="Susanti"/>
    <n v="129"/>
    <x v="1"/>
    <x v="1"/>
    <x v="2"/>
    <n v="4"/>
    <x v="1"/>
    <n v="860000"/>
  </r>
  <r>
    <n v="16"/>
    <s v="C265E9T"/>
    <s v="Johny"/>
    <n v="265"/>
    <x v="1"/>
    <x v="3"/>
    <x v="1"/>
    <n v="9"/>
    <x v="1"/>
    <n v="1935000"/>
  </r>
  <r>
    <n v="17"/>
    <s v="A234W4T"/>
    <s v="Nita"/>
    <n v="234"/>
    <x v="0"/>
    <x v="0"/>
    <x v="1"/>
    <n v="4"/>
    <x v="0"/>
    <n v="1200000"/>
  </r>
  <r>
    <n v="18"/>
    <s v="C249E1A"/>
    <s v="Yanti"/>
    <n v="249"/>
    <x v="3"/>
    <x v="3"/>
    <x v="3"/>
    <n v="1"/>
    <x v="3"/>
    <n v="140000"/>
  </r>
  <r>
    <n v="19"/>
    <s v="D126E7M"/>
    <s v="Juni"/>
    <n v="126"/>
    <x v="2"/>
    <x v="2"/>
    <x v="0"/>
    <n v="7"/>
    <x v="2"/>
    <n v="455000"/>
  </r>
  <r>
    <n v="20"/>
    <s v="B289E3L"/>
    <s v="Bisma"/>
    <n v="289"/>
    <x v="1"/>
    <x v="1"/>
    <x v="2"/>
    <n v="3"/>
    <x v="1"/>
    <n v="645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DD1A79-3771-41E7-8763-CB212E7BA31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osisi">
  <location ref="A3:B8" firstHeaderRow="1" firstDataRow="1" firstDataCol="1"/>
  <pivotFields count="10">
    <pivotField showAll="0"/>
    <pivotField showAll="0"/>
    <pivotField showAll="0"/>
    <pivotField showAll="0"/>
    <pivotField showAll="0">
      <items count="5">
        <item x="1"/>
        <item x="3"/>
        <item x="2"/>
        <item x="0"/>
        <item t="default"/>
      </items>
    </pivotField>
    <pivotField axis="axisRow" showAll="0">
      <items count="5">
        <item x="0"/>
        <item x="3"/>
        <item x="2"/>
        <item x="1"/>
        <item t="default"/>
      </items>
    </pivotField>
    <pivotField showAll="0">
      <items count="5">
        <item x="3"/>
        <item x="2"/>
        <item x="0"/>
        <item x="1"/>
        <item t="default"/>
      </items>
    </pivotField>
    <pivotField showAll="0"/>
    <pivotField numFmtId="164" showAll="0">
      <items count="5">
        <item x="2"/>
        <item x="3"/>
        <item x="1"/>
        <item x="0"/>
        <item t="default"/>
      </items>
    </pivotField>
    <pivotField dataField="1" numFmtId="164" showAll="0"/>
  </pivotFields>
  <rowFields count="1">
    <field x="5"/>
  </rowFields>
  <rowItems count="5">
    <i>
      <x/>
    </i>
    <i>
      <x v="1"/>
    </i>
    <i>
      <x v="2"/>
    </i>
    <i>
      <x v="3"/>
    </i>
    <i t="grand">
      <x/>
    </i>
  </rowItems>
  <colItems count="1">
    <i/>
  </colItems>
  <dataFields count="1">
    <dataField name="Sum of Total" fld="9" baseField="5" baseItem="0" numFmtId="165"/>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las" xr10:uid="{0807DBAA-FA89-4443-871C-24F281764D90}" sourceName="Kelas">
  <pivotTables>
    <pivotTable tabId="2" name="PivotTable1"/>
  </pivotTables>
  <data>
    <tabular pivotCacheId="662935225">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pe" xr10:uid="{837A3C26-9427-453B-921B-A70FFED6EEB3}" sourceName="Tipe">
  <pivotTables>
    <pivotTable tabId="2" name="PivotTable1"/>
  </pivotTables>
  <data>
    <tabular pivotCacheId="662935225">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rif_Hari" xr10:uid="{A3586891-B812-478D-97FC-B9B9BC178ABB}" sourceName="Tarif/Hari">
  <pivotTables>
    <pivotTable tabId="2" name="PivotTable1"/>
  </pivotTables>
  <data>
    <tabular pivotCacheId="662935225">
      <items count="4">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elas" xr10:uid="{05A7DC2E-53CB-46B9-9859-3A535580A5C2}" cache="Slicer_Kelas" caption="Kelas" columnCount="2" rowHeight="241300"/>
  <slicer name="Tipe" xr10:uid="{BEC2DCDE-5034-489F-9328-2D7BE77A3220}" cache="Slicer_Tipe" caption="Tipe" rowHeight="241300"/>
  <slicer name="Tarif/Hari" xr10:uid="{4ACA7758-6A37-436F-A2BA-1D4EFFF36E9C}" cache="Slicer_Tarif_Hari" caption="Tarif/Hari"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rive.google.com/file/d/1JaWqFxUhd5V7guszAfV5LZCZXt14ox4p/view?usp=sharing"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rive.google.com/file/d/1JaWqFxUhd5V7guszAfV5LZCZXt14ox4p/view?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9E74-20CC-4C26-907B-91079BD9A9ED}">
  <sheetPr codeName="Sheet1"/>
  <dimension ref="A1:K65"/>
  <sheetViews>
    <sheetView workbookViewId="0">
      <selection sqref="A1:J1"/>
    </sheetView>
  </sheetViews>
  <sheetFormatPr defaultRowHeight="15" x14ac:dyDescent="0.25"/>
  <cols>
    <col min="1" max="1" width="5.85546875" style="1" bestFit="1" customWidth="1"/>
    <col min="2" max="2" width="9.85546875" bestFit="1" customWidth="1"/>
    <col min="3" max="3" width="11.5703125" bestFit="1" customWidth="1"/>
    <col min="5" max="5" width="11.28515625" bestFit="1" customWidth="1"/>
    <col min="6" max="7" width="14" bestFit="1" customWidth="1"/>
    <col min="8" max="8" width="15.140625" bestFit="1" customWidth="1"/>
    <col min="9" max="9" width="11.28515625" bestFit="1" customWidth="1"/>
    <col min="10" max="10" width="12.85546875" bestFit="1" customWidth="1"/>
    <col min="11" max="11" width="10.28515625" bestFit="1" customWidth="1"/>
  </cols>
  <sheetData>
    <row r="1" spans="1:10" ht="18.75" x14ac:dyDescent="0.3">
      <c r="A1" s="21" t="s">
        <v>0</v>
      </c>
      <c r="B1" s="21"/>
      <c r="C1" s="21"/>
      <c r="D1" s="21"/>
      <c r="E1" s="21"/>
      <c r="F1" s="21"/>
      <c r="G1" s="21"/>
      <c r="H1" s="21"/>
      <c r="I1" s="21"/>
      <c r="J1" s="21"/>
    </row>
    <row r="2" spans="1:10" ht="18.75" x14ac:dyDescent="0.3">
      <c r="A2" s="21" t="s">
        <v>1</v>
      </c>
      <c r="B2" s="21"/>
      <c r="C2" s="21"/>
      <c r="D2" s="21"/>
      <c r="E2" s="21"/>
      <c r="F2" s="21"/>
      <c r="G2" s="21"/>
      <c r="H2" s="21"/>
      <c r="I2" s="21"/>
      <c r="J2" s="21"/>
    </row>
    <row r="3" spans="1:10" x14ac:dyDescent="0.25">
      <c r="B3" s="1"/>
      <c r="C3" s="1"/>
      <c r="D3" s="1"/>
      <c r="E3" s="1"/>
      <c r="F3" s="1"/>
      <c r="G3" s="1"/>
      <c r="H3" s="1"/>
      <c r="I3" s="1"/>
      <c r="J3" s="1"/>
    </row>
    <row r="4" spans="1:10" s="5" customFormat="1" x14ac:dyDescent="0.25">
      <c r="A4" s="9" t="s">
        <v>3</v>
      </c>
      <c r="B4" s="9" t="s">
        <v>2</v>
      </c>
      <c r="C4" s="9" t="s">
        <v>4</v>
      </c>
      <c r="D4" s="9" t="s">
        <v>5</v>
      </c>
      <c r="E4" s="9" t="s">
        <v>6</v>
      </c>
      <c r="F4" s="9" t="s">
        <v>7</v>
      </c>
      <c r="G4" s="9" t="s">
        <v>8</v>
      </c>
      <c r="H4" s="9" t="s">
        <v>9</v>
      </c>
      <c r="I4" s="9" t="s">
        <v>102</v>
      </c>
      <c r="J4" s="9" t="s">
        <v>10</v>
      </c>
    </row>
    <row r="5" spans="1:10" x14ac:dyDescent="0.25">
      <c r="A5" s="3">
        <v>1</v>
      </c>
      <c r="B5" s="6" t="s">
        <v>11</v>
      </c>
      <c r="C5" s="6" t="s">
        <v>31</v>
      </c>
      <c r="D5" s="6">
        <v>123</v>
      </c>
      <c r="E5" s="6" t="s">
        <v>51</v>
      </c>
      <c r="F5" s="3"/>
      <c r="G5" s="3"/>
      <c r="H5" s="6">
        <v>9</v>
      </c>
      <c r="I5" s="7"/>
      <c r="J5" s="7"/>
    </row>
    <row r="6" spans="1:10" x14ac:dyDescent="0.25">
      <c r="A6" s="3">
        <v>2</v>
      </c>
      <c r="B6" s="6" t="s">
        <v>12</v>
      </c>
      <c r="C6" s="6" t="s">
        <v>32</v>
      </c>
      <c r="D6" s="6">
        <v>145</v>
      </c>
      <c r="E6" s="6" t="s">
        <v>51</v>
      </c>
      <c r="F6" s="3"/>
      <c r="G6" s="3"/>
      <c r="H6" s="6">
        <v>3</v>
      </c>
      <c r="I6" s="7"/>
      <c r="J6" s="7"/>
    </row>
    <row r="7" spans="1:10" x14ac:dyDescent="0.25">
      <c r="A7" s="3">
        <v>3</v>
      </c>
      <c r="B7" s="6" t="s">
        <v>13</v>
      </c>
      <c r="C7" s="6" t="s">
        <v>33</v>
      </c>
      <c r="D7" s="6">
        <v>125</v>
      </c>
      <c r="E7" s="6" t="s">
        <v>52</v>
      </c>
      <c r="F7" s="3"/>
      <c r="G7" s="3"/>
      <c r="H7" s="6">
        <v>3</v>
      </c>
      <c r="I7" s="7"/>
      <c r="J7" s="7"/>
    </row>
    <row r="8" spans="1:10" x14ac:dyDescent="0.25">
      <c r="A8" s="3">
        <v>4</v>
      </c>
      <c r="B8" s="6" t="s">
        <v>14</v>
      </c>
      <c r="C8" s="6" t="s">
        <v>34</v>
      </c>
      <c r="D8" s="6">
        <v>196</v>
      </c>
      <c r="E8" s="6" t="s">
        <v>53</v>
      </c>
      <c r="F8" s="3"/>
      <c r="G8" s="3"/>
      <c r="H8" s="6">
        <v>2</v>
      </c>
      <c r="I8" s="7"/>
      <c r="J8" s="7"/>
    </row>
    <row r="9" spans="1:10" x14ac:dyDescent="0.25">
      <c r="A9" s="3">
        <v>5</v>
      </c>
      <c r="B9" s="6" t="s">
        <v>15</v>
      </c>
      <c r="C9" s="6" t="s">
        <v>35</v>
      </c>
      <c r="D9" s="6">
        <v>158</v>
      </c>
      <c r="E9" s="6" t="s">
        <v>51</v>
      </c>
      <c r="F9" s="3"/>
      <c r="G9" s="3"/>
      <c r="H9" s="6">
        <v>4</v>
      </c>
      <c r="I9" s="7"/>
      <c r="J9" s="7"/>
    </row>
    <row r="10" spans="1:10" x14ac:dyDescent="0.25">
      <c r="A10" s="3">
        <v>6</v>
      </c>
      <c r="B10" s="6" t="s">
        <v>16</v>
      </c>
      <c r="C10" s="6" t="s">
        <v>36</v>
      </c>
      <c r="D10" s="6">
        <v>256</v>
      </c>
      <c r="E10" s="6" t="s">
        <v>54</v>
      </c>
      <c r="F10" s="3"/>
      <c r="G10" s="3"/>
      <c r="H10" s="6">
        <v>9</v>
      </c>
      <c r="I10" s="7"/>
      <c r="J10" s="7"/>
    </row>
    <row r="11" spans="1:10" x14ac:dyDescent="0.25">
      <c r="A11" s="3">
        <v>7</v>
      </c>
      <c r="B11" s="6" t="s">
        <v>17</v>
      </c>
      <c r="C11" s="6" t="s">
        <v>37</v>
      </c>
      <c r="D11" s="6">
        <v>288</v>
      </c>
      <c r="E11" s="6" t="s">
        <v>52</v>
      </c>
      <c r="F11" s="3"/>
      <c r="G11" s="3"/>
      <c r="H11" s="6">
        <v>1</v>
      </c>
      <c r="I11" s="7"/>
      <c r="J11" s="7"/>
    </row>
    <row r="12" spans="1:10" x14ac:dyDescent="0.25">
      <c r="A12" s="3">
        <v>8</v>
      </c>
      <c r="B12" s="6" t="s">
        <v>18</v>
      </c>
      <c r="C12" s="6" t="s">
        <v>38</v>
      </c>
      <c r="D12" s="6">
        <v>290</v>
      </c>
      <c r="E12" s="6" t="s">
        <v>53</v>
      </c>
      <c r="F12" s="3"/>
      <c r="G12" s="3"/>
      <c r="H12" s="6">
        <v>4</v>
      </c>
      <c r="I12" s="7"/>
      <c r="J12" s="7"/>
    </row>
    <row r="13" spans="1:10" x14ac:dyDescent="0.25">
      <c r="A13" s="3">
        <v>9</v>
      </c>
      <c r="B13" s="6" t="s">
        <v>19</v>
      </c>
      <c r="C13" s="6" t="s">
        <v>39</v>
      </c>
      <c r="D13" s="6">
        <v>279</v>
      </c>
      <c r="E13" s="6" t="s">
        <v>51</v>
      </c>
      <c r="F13" s="3"/>
      <c r="G13" s="3"/>
      <c r="H13" s="6">
        <v>1</v>
      </c>
      <c r="I13" s="7"/>
      <c r="J13" s="7"/>
    </row>
    <row r="14" spans="1:10" x14ac:dyDescent="0.25">
      <c r="A14" s="3">
        <v>10</v>
      </c>
      <c r="B14" s="6" t="s">
        <v>20</v>
      </c>
      <c r="C14" s="6" t="s">
        <v>40</v>
      </c>
      <c r="D14" s="6">
        <v>173</v>
      </c>
      <c r="E14" s="6" t="s">
        <v>52</v>
      </c>
      <c r="F14" s="3"/>
      <c r="G14" s="3"/>
      <c r="H14" s="6">
        <v>2</v>
      </c>
      <c r="I14" s="7"/>
      <c r="J14" s="7"/>
    </row>
    <row r="15" spans="1:10" x14ac:dyDescent="0.25">
      <c r="A15" s="3">
        <v>11</v>
      </c>
      <c r="B15" s="6" t="s">
        <v>21</v>
      </c>
      <c r="C15" s="6" t="s">
        <v>41</v>
      </c>
      <c r="D15" s="6">
        <v>125</v>
      </c>
      <c r="E15" s="6" t="s">
        <v>52</v>
      </c>
      <c r="F15" s="3"/>
      <c r="G15" s="3"/>
      <c r="H15" s="6">
        <v>7</v>
      </c>
      <c r="I15" s="7"/>
      <c r="J15" s="7"/>
    </row>
    <row r="16" spans="1:10" x14ac:dyDescent="0.25">
      <c r="A16" s="3">
        <v>12</v>
      </c>
      <c r="B16" s="6" t="s">
        <v>22</v>
      </c>
      <c r="C16" s="6" t="s">
        <v>42</v>
      </c>
      <c r="D16" s="6">
        <v>167</v>
      </c>
      <c r="E16" s="6" t="s">
        <v>54</v>
      </c>
      <c r="F16" s="3"/>
      <c r="G16" s="3"/>
      <c r="H16" s="6">
        <v>5</v>
      </c>
      <c r="I16" s="7"/>
      <c r="J16" s="7"/>
    </row>
    <row r="17" spans="1:11" x14ac:dyDescent="0.25">
      <c r="A17" s="3">
        <v>13</v>
      </c>
      <c r="B17" s="6" t="s">
        <v>23</v>
      </c>
      <c r="C17" s="6" t="s">
        <v>43</v>
      </c>
      <c r="D17" s="6">
        <v>198</v>
      </c>
      <c r="E17" s="6" t="s">
        <v>51</v>
      </c>
      <c r="F17" s="3"/>
      <c r="G17" s="3"/>
      <c r="H17" s="6">
        <v>8</v>
      </c>
      <c r="I17" s="7"/>
      <c r="J17" s="7"/>
    </row>
    <row r="18" spans="1:11" x14ac:dyDescent="0.25">
      <c r="A18" s="3">
        <v>14</v>
      </c>
      <c r="B18" s="6" t="s">
        <v>24</v>
      </c>
      <c r="C18" s="6" t="s">
        <v>44</v>
      </c>
      <c r="D18" s="6">
        <v>174</v>
      </c>
      <c r="E18" s="6" t="s">
        <v>54</v>
      </c>
      <c r="F18" s="3"/>
      <c r="G18" s="3"/>
      <c r="H18" s="6">
        <v>6</v>
      </c>
      <c r="I18" s="7"/>
      <c r="J18" s="7"/>
    </row>
    <row r="19" spans="1:11" x14ac:dyDescent="0.25">
      <c r="A19" s="3">
        <v>15</v>
      </c>
      <c r="B19" s="6" t="s">
        <v>25</v>
      </c>
      <c r="C19" s="6" t="s">
        <v>45</v>
      </c>
      <c r="D19" s="6">
        <v>129</v>
      </c>
      <c r="E19" s="6" t="s">
        <v>52</v>
      </c>
      <c r="F19" s="3"/>
      <c r="G19" s="3"/>
      <c r="H19" s="6">
        <v>4</v>
      </c>
      <c r="I19" s="7"/>
      <c r="J19" s="7"/>
    </row>
    <row r="20" spans="1:11" x14ac:dyDescent="0.25">
      <c r="A20" s="3">
        <v>16</v>
      </c>
      <c r="B20" s="6" t="s">
        <v>26</v>
      </c>
      <c r="C20" s="6" t="s">
        <v>46</v>
      </c>
      <c r="D20" s="6">
        <v>265</v>
      </c>
      <c r="E20" s="6" t="s">
        <v>52</v>
      </c>
      <c r="F20" s="3"/>
      <c r="G20" s="3"/>
      <c r="H20" s="6">
        <v>9</v>
      </c>
      <c r="I20" s="7"/>
      <c r="J20" s="7"/>
    </row>
    <row r="21" spans="1:11" x14ac:dyDescent="0.25">
      <c r="A21" s="3">
        <v>17</v>
      </c>
      <c r="B21" s="6" t="s">
        <v>27</v>
      </c>
      <c r="C21" s="6" t="s">
        <v>47</v>
      </c>
      <c r="D21" s="6">
        <v>234</v>
      </c>
      <c r="E21" s="6" t="s">
        <v>51</v>
      </c>
      <c r="F21" s="3"/>
      <c r="G21" s="3"/>
      <c r="H21" s="6">
        <v>4</v>
      </c>
      <c r="I21" s="7"/>
      <c r="J21" s="7"/>
    </row>
    <row r="22" spans="1:11" x14ac:dyDescent="0.25">
      <c r="A22" s="3">
        <v>18</v>
      </c>
      <c r="B22" s="6" t="s">
        <v>28</v>
      </c>
      <c r="C22" s="6" t="s">
        <v>48</v>
      </c>
      <c r="D22" s="6">
        <v>249</v>
      </c>
      <c r="E22" s="6" t="s">
        <v>54</v>
      </c>
      <c r="F22" s="3"/>
      <c r="G22" s="3"/>
      <c r="H22" s="6">
        <v>1</v>
      </c>
      <c r="I22" s="7"/>
      <c r="J22" s="7"/>
    </row>
    <row r="23" spans="1:11" x14ac:dyDescent="0.25">
      <c r="A23" s="3">
        <v>19</v>
      </c>
      <c r="B23" s="6" t="s">
        <v>29</v>
      </c>
      <c r="C23" s="6" t="s">
        <v>49</v>
      </c>
      <c r="D23" s="6">
        <v>126</v>
      </c>
      <c r="E23" s="6" t="s">
        <v>53</v>
      </c>
      <c r="F23" s="3"/>
      <c r="G23" s="3"/>
      <c r="H23" s="6">
        <v>7</v>
      </c>
      <c r="I23" s="7"/>
      <c r="J23" s="7"/>
    </row>
    <row r="24" spans="1:11" x14ac:dyDescent="0.25">
      <c r="A24" s="3">
        <v>20</v>
      </c>
      <c r="B24" s="6" t="s">
        <v>30</v>
      </c>
      <c r="C24" s="6" t="s">
        <v>50</v>
      </c>
      <c r="D24" s="6">
        <v>289</v>
      </c>
      <c r="E24" s="6" t="s">
        <v>52</v>
      </c>
      <c r="F24" s="3"/>
      <c r="G24" s="3"/>
      <c r="H24" s="6">
        <v>3</v>
      </c>
      <c r="I24" s="7"/>
      <c r="J24" s="7"/>
    </row>
    <row r="25" spans="1:11" x14ac:dyDescent="0.25">
      <c r="J25" s="8"/>
    </row>
    <row r="26" spans="1:11" x14ac:dyDescent="0.25">
      <c r="A26" s="10" t="s">
        <v>55</v>
      </c>
      <c r="B26" s="10" t="s">
        <v>64</v>
      </c>
      <c r="D26" s="10" t="s">
        <v>55</v>
      </c>
      <c r="E26" s="10" t="s">
        <v>68</v>
      </c>
      <c r="G26" s="11" t="s">
        <v>103</v>
      </c>
      <c r="H26" s="4" t="s">
        <v>51</v>
      </c>
      <c r="I26" s="4" t="s">
        <v>52</v>
      </c>
      <c r="J26" s="4" t="s">
        <v>54</v>
      </c>
      <c r="K26" s="4" t="s">
        <v>53</v>
      </c>
    </row>
    <row r="27" spans="1:11" x14ac:dyDescent="0.25">
      <c r="A27" s="3" t="s">
        <v>56</v>
      </c>
      <c r="B27" s="2" t="s">
        <v>60</v>
      </c>
      <c r="D27" s="3" t="s">
        <v>65</v>
      </c>
      <c r="E27" s="2" t="s">
        <v>69</v>
      </c>
      <c r="G27" s="11" t="s">
        <v>104</v>
      </c>
      <c r="H27" s="7">
        <v>300000</v>
      </c>
      <c r="I27" s="7">
        <v>215000</v>
      </c>
      <c r="J27" s="7">
        <v>140000</v>
      </c>
      <c r="K27" s="7">
        <v>65000</v>
      </c>
    </row>
    <row r="28" spans="1:11" x14ac:dyDescent="0.25">
      <c r="A28" s="3" t="s">
        <v>57</v>
      </c>
      <c r="B28" s="2" t="s">
        <v>61</v>
      </c>
      <c r="D28" s="3" t="s">
        <v>66</v>
      </c>
      <c r="E28" s="2" t="s">
        <v>70</v>
      </c>
    </row>
    <row r="29" spans="1:11" x14ac:dyDescent="0.25">
      <c r="A29" s="3" t="s">
        <v>58</v>
      </c>
      <c r="B29" s="2" t="s">
        <v>62</v>
      </c>
      <c r="D29" s="3" t="s">
        <v>56</v>
      </c>
      <c r="E29" s="2" t="s">
        <v>71</v>
      </c>
    </row>
    <row r="30" spans="1:11" x14ac:dyDescent="0.25">
      <c r="A30" s="3" t="s">
        <v>59</v>
      </c>
      <c r="B30" s="2" t="s">
        <v>63</v>
      </c>
      <c r="D30" s="3" t="s">
        <v>67</v>
      </c>
      <c r="E30" s="2" t="s">
        <v>32</v>
      </c>
    </row>
    <row r="32" spans="1:11" x14ac:dyDescent="0.25">
      <c r="A32" s="14" t="s">
        <v>78</v>
      </c>
      <c r="B32" s="15"/>
      <c r="C32" s="15"/>
    </row>
    <row r="33" spans="1:3" x14ac:dyDescent="0.25">
      <c r="A33" s="16" t="s">
        <v>74</v>
      </c>
      <c r="B33" s="15"/>
      <c r="C33" s="15"/>
    </row>
    <row r="34" spans="1:3" x14ac:dyDescent="0.25">
      <c r="A34" s="17" t="s">
        <v>75</v>
      </c>
      <c r="B34" s="15"/>
      <c r="C34" s="15"/>
    </row>
    <row r="35" spans="1:3" x14ac:dyDescent="0.25">
      <c r="A35" s="18"/>
      <c r="B35" s="15"/>
      <c r="C35" s="15"/>
    </row>
    <row r="36" spans="1:3" x14ac:dyDescent="0.25">
      <c r="A36" s="14" t="s">
        <v>76</v>
      </c>
      <c r="B36" s="15"/>
      <c r="C36" s="15"/>
    </row>
    <row r="37" spans="1:3" x14ac:dyDescent="0.25">
      <c r="A37" s="16" t="s">
        <v>101</v>
      </c>
      <c r="B37" s="15"/>
      <c r="C37" s="15"/>
    </row>
    <row r="38" spans="1:3" x14ac:dyDescent="0.25">
      <c r="A38" s="16" t="s">
        <v>79</v>
      </c>
      <c r="B38" s="15"/>
      <c r="C38" s="15"/>
    </row>
    <row r="39" spans="1:3" x14ac:dyDescent="0.25">
      <c r="A39" s="16" t="s">
        <v>80</v>
      </c>
      <c r="B39" s="15"/>
      <c r="C39" s="15"/>
    </row>
    <row r="40" spans="1:3" x14ac:dyDescent="0.25">
      <c r="A40" s="16" t="s">
        <v>81</v>
      </c>
      <c r="B40" s="15"/>
      <c r="C40" s="15"/>
    </row>
    <row r="41" spans="1:3" x14ac:dyDescent="0.25">
      <c r="A41" s="16" t="s">
        <v>82</v>
      </c>
      <c r="B41" s="15"/>
      <c r="C41" s="15"/>
    </row>
    <row r="42" spans="1:3" x14ac:dyDescent="0.25">
      <c r="A42" s="18"/>
      <c r="B42" s="15"/>
      <c r="C42" s="15"/>
    </row>
    <row r="43" spans="1:3" x14ac:dyDescent="0.25">
      <c r="A43" s="16" t="s">
        <v>99</v>
      </c>
      <c r="B43" s="15"/>
      <c r="C43" s="15"/>
    </row>
    <row r="44" spans="1:3" x14ac:dyDescent="0.25">
      <c r="A44" s="14" t="s">
        <v>77</v>
      </c>
      <c r="B44" s="15"/>
      <c r="C44" s="15"/>
    </row>
    <row r="45" spans="1:3" x14ac:dyDescent="0.25">
      <c r="A45" s="16" t="s">
        <v>83</v>
      </c>
      <c r="B45" s="15"/>
      <c r="C45" s="15"/>
    </row>
    <row r="46" spans="1:3" x14ac:dyDescent="0.25">
      <c r="A46" s="16" t="s">
        <v>84</v>
      </c>
      <c r="B46" s="15"/>
      <c r="C46" s="15"/>
    </row>
    <row r="47" spans="1:3" x14ac:dyDescent="0.25">
      <c r="A47" s="16" t="s">
        <v>85</v>
      </c>
      <c r="B47" s="15"/>
      <c r="C47" s="15"/>
    </row>
    <row r="49" spans="1:1" x14ac:dyDescent="0.25">
      <c r="A49" s="14" t="s">
        <v>86</v>
      </c>
    </row>
    <row r="50" spans="1:1" x14ac:dyDescent="0.25">
      <c r="A50" s="16" t="s">
        <v>89</v>
      </c>
    </row>
    <row r="51" spans="1:1" x14ac:dyDescent="0.25">
      <c r="A51" s="16" t="s">
        <v>93</v>
      </c>
    </row>
    <row r="52" spans="1:1" x14ac:dyDescent="0.25">
      <c r="A52" s="16" t="s">
        <v>90</v>
      </c>
    </row>
    <row r="53" spans="1:1" x14ac:dyDescent="0.25">
      <c r="A53" s="16" t="s">
        <v>91</v>
      </c>
    </row>
    <row r="54" spans="1:1" x14ac:dyDescent="0.25">
      <c r="A54" s="16" t="s">
        <v>92</v>
      </c>
    </row>
    <row r="55" spans="1:1" x14ac:dyDescent="0.25">
      <c r="A55" s="16"/>
    </row>
    <row r="56" spans="1:1" x14ac:dyDescent="0.25">
      <c r="A56" s="14" t="s">
        <v>87</v>
      </c>
    </row>
    <row r="57" spans="1:1" x14ac:dyDescent="0.25">
      <c r="A57" s="16" t="s">
        <v>94</v>
      </c>
    </row>
    <row r="58" spans="1:1" x14ac:dyDescent="0.25">
      <c r="A58" s="16" t="s">
        <v>95</v>
      </c>
    </row>
    <row r="59" spans="1:1" x14ac:dyDescent="0.25">
      <c r="A59" s="16" t="s">
        <v>96</v>
      </c>
    </row>
    <row r="60" spans="1:1" x14ac:dyDescent="0.25">
      <c r="A60" s="16" t="s">
        <v>97</v>
      </c>
    </row>
    <row r="61" spans="1:1" x14ac:dyDescent="0.25">
      <c r="A61" s="16" t="s">
        <v>98</v>
      </c>
    </row>
    <row r="62" spans="1:1" x14ac:dyDescent="0.25">
      <c r="A62" s="18"/>
    </row>
    <row r="63" spans="1:1" x14ac:dyDescent="0.25">
      <c r="A63" s="14" t="s">
        <v>100</v>
      </c>
    </row>
    <row r="64" spans="1:1" x14ac:dyDescent="0.25">
      <c r="A64" s="16" t="s">
        <v>88</v>
      </c>
    </row>
    <row r="65" spans="1:1" x14ac:dyDescent="0.25">
      <c r="A65" s="19"/>
    </row>
  </sheetData>
  <mergeCells count="2">
    <mergeCell ref="A1:J1"/>
    <mergeCell ref="A2:J2"/>
  </mergeCells>
  <hyperlinks>
    <hyperlink ref="A34" r:id="rId1" display="https://drive.google.com/file/d/1JaWqFxUhd5V7guszAfV5LZCZXt14ox4p/view?usp=sharing" xr:uid="{5BE09B0B-DE22-498F-8268-BAEEBCD3FFC1}"/>
  </hyperlinks>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B8834-8157-4B2C-8E72-BB11E478C11F}">
  <dimension ref="A1:K47"/>
  <sheetViews>
    <sheetView topLeftCell="A3" workbookViewId="0">
      <selection activeCell="M7" sqref="M7"/>
    </sheetView>
  </sheetViews>
  <sheetFormatPr defaultRowHeight="15" x14ac:dyDescent="0.25"/>
  <cols>
    <col min="1" max="1" width="5.85546875" style="1" bestFit="1" customWidth="1"/>
    <col min="2" max="2" width="9.85546875" bestFit="1" customWidth="1"/>
    <col min="3" max="3" width="11.5703125" bestFit="1" customWidth="1"/>
    <col min="5" max="5" width="11.28515625" bestFit="1" customWidth="1"/>
    <col min="6" max="7" width="14" bestFit="1" customWidth="1"/>
    <col min="8" max="8" width="15.140625" bestFit="1" customWidth="1"/>
    <col min="9" max="9" width="11.28515625" bestFit="1" customWidth="1"/>
    <col min="10" max="10" width="12.85546875" bestFit="1" customWidth="1"/>
    <col min="11" max="11" width="9.140625" customWidth="1"/>
  </cols>
  <sheetData>
    <row r="1" spans="1:10" ht="18.75" x14ac:dyDescent="0.3">
      <c r="A1" s="21" t="s">
        <v>0</v>
      </c>
      <c r="B1" s="21"/>
      <c r="C1" s="21"/>
      <c r="D1" s="21"/>
      <c r="E1" s="21"/>
      <c r="F1" s="21"/>
      <c r="G1" s="21"/>
      <c r="H1" s="21"/>
      <c r="I1" s="21"/>
      <c r="J1" s="21"/>
    </row>
    <row r="2" spans="1:10" ht="18.75" x14ac:dyDescent="0.3">
      <c r="A2" s="21" t="s">
        <v>1</v>
      </c>
      <c r="B2" s="21"/>
      <c r="C2" s="21"/>
      <c r="D2" s="21"/>
      <c r="E2" s="21"/>
      <c r="F2" s="21"/>
      <c r="G2" s="21"/>
      <c r="H2" s="21"/>
      <c r="I2" s="21"/>
      <c r="J2" s="21"/>
    </row>
    <row r="3" spans="1:10" x14ac:dyDescent="0.25">
      <c r="B3" s="1"/>
      <c r="C3" s="1"/>
      <c r="D3" s="1"/>
      <c r="E3" s="1"/>
      <c r="F3" s="1"/>
      <c r="G3" s="1"/>
      <c r="H3" s="1"/>
      <c r="I3" s="1"/>
      <c r="J3" s="1"/>
    </row>
    <row r="4" spans="1:10" s="5" customFormat="1" x14ac:dyDescent="0.25">
      <c r="A4" s="9" t="s">
        <v>3</v>
      </c>
      <c r="B4" s="9" t="s">
        <v>2</v>
      </c>
      <c r="C4" s="9" t="s">
        <v>4</v>
      </c>
      <c r="D4" s="9" t="s">
        <v>5</v>
      </c>
      <c r="E4" s="9" t="s">
        <v>6</v>
      </c>
      <c r="F4" s="9" t="s">
        <v>7</v>
      </c>
      <c r="G4" s="9" t="s">
        <v>8</v>
      </c>
      <c r="H4" s="9" t="s">
        <v>9</v>
      </c>
      <c r="I4" s="9" t="s">
        <v>102</v>
      </c>
      <c r="J4" s="9" t="s">
        <v>10</v>
      </c>
    </row>
    <row r="5" spans="1:10" x14ac:dyDescent="0.25">
      <c r="A5" s="3">
        <v>1</v>
      </c>
      <c r="B5" s="6" t="s">
        <v>11</v>
      </c>
      <c r="C5" s="6" t="s">
        <v>31</v>
      </c>
      <c r="D5" s="6">
        <v>123</v>
      </c>
      <c r="E5" s="6" t="s">
        <v>51</v>
      </c>
      <c r="F5" s="3" t="str">
        <f>VLOOKUP(LEFT(B5,1),$A$27:$B$30,2,0)</f>
        <v>East</v>
      </c>
      <c r="G5" s="3" t="str">
        <f t="shared" ref="G5:G24" si="0">VLOOKUP(RIGHT(B5,1),$D$27:$E$30,2,0)</f>
        <v>Melati</v>
      </c>
      <c r="H5" s="6">
        <v>9</v>
      </c>
      <c r="I5" s="7">
        <f t="shared" ref="I5:I24" si="1">HLOOKUP(E5,$G$26:$K$27,2,0)</f>
        <v>300000</v>
      </c>
      <c r="J5" s="7">
        <f>H5*I5</f>
        <v>2700000</v>
      </c>
    </row>
    <row r="6" spans="1:10" x14ac:dyDescent="0.25">
      <c r="A6" s="3">
        <v>2</v>
      </c>
      <c r="B6" s="6" t="s">
        <v>12</v>
      </c>
      <c r="C6" s="6" t="s">
        <v>32</v>
      </c>
      <c r="D6" s="6">
        <v>145</v>
      </c>
      <c r="E6" s="6" t="s">
        <v>51</v>
      </c>
      <c r="F6" s="3" t="str">
        <f t="shared" ref="F6:F24" si="2">VLOOKUP(LEFT(B6,1),$A$27:$B$30,2,0)</f>
        <v>East</v>
      </c>
      <c r="G6" s="3" t="str">
        <f t="shared" si="0"/>
        <v>Tulip</v>
      </c>
      <c r="H6" s="6">
        <v>3</v>
      </c>
      <c r="I6" s="7">
        <f t="shared" si="1"/>
        <v>300000</v>
      </c>
      <c r="J6" s="7">
        <f t="shared" ref="J6:J24" si="3">H6*I6</f>
        <v>900000</v>
      </c>
    </row>
    <row r="7" spans="1:10" x14ac:dyDescent="0.25">
      <c r="A7" s="3">
        <v>3</v>
      </c>
      <c r="B7" s="6" t="s">
        <v>13</v>
      </c>
      <c r="C7" s="6" t="s">
        <v>33</v>
      </c>
      <c r="D7" s="6">
        <v>125</v>
      </c>
      <c r="E7" s="6" t="s">
        <v>52</v>
      </c>
      <c r="F7" s="3" t="str">
        <f t="shared" si="2"/>
        <v>West</v>
      </c>
      <c r="G7" s="3" t="str">
        <f t="shared" si="0"/>
        <v>Melati</v>
      </c>
      <c r="H7" s="6">
        <v>3</v>
      </c>
      <c r="I7" s="7">
        <f t="shared" si="1"/>
        <v>215000</v>
      </c>
      <c r="J7" s="7">
        <f t="shared" si="3"/>
        <v>645000</v>
      </c>
    </row>
    <row r="8" spans="1:10" x14ac:dyDescent="0.25">
      <c r="A8" s="3">
        <v>4</v>
      </c>
      <c r="B8" s="6" t="s">
        <v>14</v>
      </c>
      <c r="C8" s="6" t="s">
        <v>34</v>
      </c>
      <c r="D8" s="6">
        <v>196</v>
      </c>
      <c r="E8" s="6" t="s">
        <v>53</v>
      </c>
      <c r="F8" s="3" t="str">
        <f t="shared" si="2"/>
        <v>South</v>
      </c>
      <c r="G8" s="3" t="str">
        <f t="shared" si="0"/>
        <v>Lili</v>
      </c>
      <c r="H8" s="6">
        <v>2</v>
      </c>
      <c r="I8" s="7">
        <f t="shared" si="1"/>
        <v>65000</v>
      </c>
      <c r="J8" s="7">
        <f t="shared" si="3"/>
        <v>130000</v>
      </c>
    </row>
    <row r="9" spans="1:10" x14ac:dyDescent="0.25">
      <c r="A9" s="3">
        <v>5</v>
      </c>
      <c r="B9" s="6" t="s">
        <v>15</v>
      </c>
      <c r="C9" s="6" t="s">
        <v>35</v>
      </c>
      <c r="D9" s="6">
        <v>158</v>
      </c>
      <c r="E9" s="6" t="s">
        <v>51</v>
      </c>
      <c r="F9" s="3" t="str">
        <f t="shared" si="2"/>
        <v>East</v>
      </c>
      <c r="G9" s="3" t="str">
        <f t="shared" si="0"/>
        <v>Tulip</v>
      </c>
      <c r="H9" s="6">
        <v>4</v>
      </c>
      <c r="I9" s="7">
        <f t="shared" si="1"/>
        <v>300000</v>
      </c>
      <c r="J9" s="7">
        <f t="shared" si="3"/>
        <v>1200000</v>
      </c>
    </row>
    <row r="10" spans="1:10" x14ac:dyDescent="0.25">
      <c r="A10" s="3">
        <v>6</v>
      </c>
      <c r="B10" s="6" t="s">
        <v>16</v>
      </c>
      <c r="C10" s="6" t="s">
        <v>36</v>
      </c>
      <c r="D10" s="6">
        <v>256</v>
      </c>
      <c r="E10" s="6" t="s">
        <v>54</v>
      </c>
      <c r="F10" s="3" t="str">
        <f t="shared" si="2"/>
        <v>North</v>
      </c>
      <c r="G10" s="3" t="str">
        <f t="shared" si="0"/>
        <v>Melati</v>
      </c>
      <c r="H10" s="6">
        <v>9</v>
      </c>
      <c r="I10" s="7">
        <f t="shared" si="1"/>
        <v>140000</v>
      </c>
      <c r="J10" s="7">
        <f t="shared" si="3"/>
        <v>1260000</v>
      </c>
    </row>
    <row r="11" spans="1:10" x14ac:dyDescent="0.25">
      <c r="A11" s="3">
        <v>7</v>
      </c>
      <c r="B11" s="6" t="s">
        <v>17</v>
      </c>
      <c r="C11" s="6" t="s">
        <v>37</v>
      </c>
      <c r="D11" s="6">
        <v>288</v>
      </c>
      <c r="E11" s="6" t="s">
        <v>52</v>
      </c>
      <c r="F11" s="3" t="str">
        <f t="shared" si="2"/>
        <v>West</v>
      </c>
      <c r="G11" s="3" t="str">
        <f t="shared" si="0"/>
        <v>Lili</v>
      </c>
      <c r="H11" s="6">
        <v>1</v>
      </c>
      <c r="I11" s="7">
        <f t="shared" si="1"/>
        <v>215000</v>
      </c>
      <c r="J11" s="7">
        <f t="shared" si="3"/>
        <v>215000</v>
      </c>
    </row>
    <row r="12" spans="1:10" x14ac:dyDescent="0.25">
      <c r="A12" s="3">
        <v>8</v>
      </c>
      <c r="B12" s="6" t="s">
        <v>18</v>
      </c>
      <c r="C12" s="6" t="s">
        <v>38</v>
      </c>
      <c r="D12" s="6">
        <v>290</v>
      </c>
      <c r="E12" s="6" t="s">
        <v>53</v>
      </c>
      <c r="F12" s="3" t="str">
        <f t="shared" si="2"/>
        <v>South</v>
      </c>
      <c r="G12" s="3" t="str">
        <f t="shared" si="0"/>
        <v>Melati</v>
      </c>
      <c r="H12" s="6">
        <v>4</v>
      </c>
      <c r="I12" s="7">
        <f t="shared" si="1"/>
        <v>65000</v>
      </c>
      <c r="J12" s="7">
        <f t="shared" si="3"/>
        <v>260000</v>
      </c>
    </row>
    <row r="13" spans="1:10" x14ac:dyDescent="0.25">
      <c r="A13" s="3">
        <v>9</v>
      </c>
      <c r="B13" s="6" t="s">
        <v>19</v>
      </c>
      <c r="C13" s="6" t="s">
        <v>39</v>
      </c>
      <c r="D13" s="6">
        <v>279</v>
      </c>
      <c r="E13" s="6" t="s">
        <v>51</v>
      </c>
      <c r="F13" s="3" t="str">
        <f t="shared" si="2"/>
        <v>East</v>
      </c>
      <c r="G13" s="3" t="str">
        <f t="shared" si="0"/>
        <v>Lili</v>
      </c>
      <c r="H13" s="6">
        <v>1</v>
      </c>
      <c r="I13" s="7">
        <f t="shared" si="1"/>
        <v>300000</v>
      </c>
      <c r="J13" s="7">
        <f t="shared" si="3"/>
        <v>300000</v>
      </c>
    </row>
    <row r="14" spans="1:10" x14ac:dyDescent="0.25">
      <c r="A14" s="3">
        <v>10</v>
      </c>
      <c r="B14" s="6" t="s">
        <v>20</v>
      </c>
      <c r="C14" s="6" t="s">
        <v>40</v>
      </c>
      <c r="D14" s="6">
        <v>173</v>
      </c>
      <c r="E14" s="6" t="s">
        <v>52</v>
      </c>
      <c r="F14" s="3" t="str">
        <f t="shared" si="2"/>
        <v>West</v>
      </c>
      <c r="G14" s="3" t="str">
        <f t="shared" si="0"/>
        <v>Tulip</v>
      </c>
      <c r="H14" s="6">
        <v>2</v>
      </c>
      <c r="I14" s="7">
        <f t="shared" si="1"/>
        <v>215000</v>
      </c>
      <c r="J14" s="7">
        <f t="shared" si="3"/>
        <v>430000</v>
      </c>
    </row>
    <row r="15" spans="1:10" x14ac:dyDescent="0.25">
      <c r="A15" s="3">
        <v>11</v>
      </c>
      <c r="B15" s="6" t="s">
        <v>21</v>
      </c>
      <c r="C15" s="6" t="s">
        <v>41</v>
      </c>
      <c r="D15" s="6">
        <v>125</v>
      </c>
      <c r="E15" s="6" t="s">
        <v>52</v>
      </c>
      <c r="F15" s="3" t="str">
        <f t="shared" si="2"/>
        <v>West</v>
      </c>
      <c r="G15" s="3" t="str">
        <f t="shared" si="0"/>
        <v>Lili</v>
      </c>
      <c r="H15" s="6">
        <v>7</v>
      </c>
      <c r="I15" s="7">
        <f t="shared" si="1"/>
        <v>215000</v>
      </c>
      <c r="J15" s="7">
        <f t="shared" si="3"/>
        <v>1505000</v>
      </c>
    </row>
    <row r="16" spans="1:10" x14ac:dyDescent="0.25">
      <c r="A16" s="3">
        <v>12</v>
      </c>
      <c r="B16" s="6" t="s">
        <v>22</v>
      </c>
      <c r="C16" s="6" t="s">
        <v>42</v>
      </c>
      <c r="D16" s="6">
        <v>167</v>
      </c>
      <c r="E16" s="6" t="s">
        <v>54</v>
      </c>
      <c r="F16" s="3" t="str">
        <f t="shared" si="2"/>
        <v>North</v>
      </c>
      <c r="G16" s="3" t="str">
        <f t="shared" si="0"/>
        <v>Anggrek</v>
      </c>
      <c r="H16" s="6">
        <v>5</v>
      </c>
      <c r="I16" s="7">
        <f t="shared" si="1"/>
        <v>140000</v>
      </c>
      <c r="J16" s="7">
        <f t="shared" si="3"/>
        <v>700000</v>
      </c>
    </row>
    <row r="17" spans="1:11" x14ac:dyDescent="0.25">
      <c r="A17" s="3">
        <v>13</v>
      </c>
      <c r="B17" s="6" t="s">
        <v>23</v>
      </c>
      <c r="C17" s="6" t="s">
        <v>43</v>
      </c>
      <c r="D17" s="6">
        <v>198</v>
      </c>
      <c r="E17" s="6" t="s">
        <v>51</v>
      </c>
      <c r="F17" s="3" t="str">
        <f t="shared" si="2"/>
        <v>East</v>
      </c>
      <c r="G17" s="3" t="str">
        <f t="shared" si="0"/>
        <v>Melati</v>
      </c>
      <c r="H17" s="6">
        <v>8</v>
      </c>
      <c r="I17" s="7">
        <f t="shared" si="1"/>
        <v>300000</v>
      </c>
      <c r="J17" s="7">
        <f t="shared" si="3"/>
        <v>2400000</v>
      </c>
    </row>
    <row r="18" spans="1:11" x14ac:dyDescent="0.25">
      <c r="A18" s="3">
        <v>14</v>
      </c>
      <c r="B18" s="6" t="s">
        <v>24</v>
      </c>
      <c r="C18" s="6" t="s">
        <v>44</v>
      </c>
      <c r="D18" s="6">
        <v>174</v>
      </c>
      <c r="E18" s="6" t="s">
        <v>54</v>
      </c>
      <c r="F18" s="3" t="str">
        <f t="shared" si="2"/>
        <v>North</v>
      </c>
      <c r="G18" s="3" t="str">
        <f t="shared" si="0"/>
        <v>Anggrek</v>
      </c>
      <c r="H18" s="6">
        <v>6</v>
      </c>
      <c r="I18" s="7">
        <f t="shared" si="1"/>
        <v>140000</v>
      </c>
      <c r="J18" s="7">
        <f t="shared" si="3"/>
        <v>840000</v>
      </c>
    </row>
    <row r="19" spans="1:11" x14ac:dyDescent="0.25">
      <c r="A19" s="3">
        <v>15</v>
      </c>
      <c r="B19" s="6" t="s">
        <v>25</v>
      </c>
      <c r="C19" s="6" t="s">
        <v>45</v>
      </c>
      <c r="D19" s="6">
        <v>129</v>
      </c>
      <c r="E19" s="6" t="s">
        <v>52</v>
      </c>
      <c r="F19" s="3" t="str">
        <f t="shared" si="2"/>
        <v>West</v>
      </c>
      <c r="G19" s="3" t="str">
        <f t="shared" si="0"/>
        <v>Lili</v>
      </c>
      <c r="H19" s="6">
        <v>4</v>
      </c>
      <c r="I19" s="7">
        <f t="shared" si="1"/>
        <v>215000</v>
      </c>
      <c r="J19" s="7">
        <f t="shared" si="3"/>
        <v>860000</v>
      </c>
    </row>
    <row r="20" spans="1:11" x14ac:dyDescent="0.25">
      <c r="A20" s="3">
        <v>16</v>
      </c>
      <c r="B20" s="6" t="s">
        <v>26</v>
      </c>
      <c r="C20" s="6" t="s">
        <v>46</v>
      </c>
      <c r="D20" s="6">
        <v>265</v>
      </c>
      <c r="E20" s="6" t="s">
        <v>52</v>
      </c>
      <c r="F20" s="3" t="str">
        <f t="shared" si="2"/>
        <v>North</v>
      </c>
      <c r="G20" s="3" t="str">
        <f t="shared" si="0"/>
        <v>Tulip</v>
      </c>
      <c r="H20" s="6">
        <v>9</v>
      </c>
      <c r="I20" s="7">
        <f t="shared" si="1"/>
        <v>215000</v>
      </c>
      <c r="J20" s="7">
        <f t="shared" si="3"/>
        <v>1935000</v>
      </c>
    </row>
    <row r="21" spans="1:11" x14ac:dyDescent="0.25">
      <c r="A21" s="3">
        <v>17</v>
      </c>
      <c r="B21" s="6" t="s">
        <v>27</v>
      </c>
      <c r="C21" s="6" t="s">
        <v>47</v>
      </c>
      <c r="D21" s="6">
        <v>234</v>
      </c>
      <c r="E21" s="6" t="s">
        <v>51</v>
      </c>
      <c r="F21" s="3" t="str">
        <f t="shared" si="2"/>
        <v>East</v>
      </c>
      <c r="G21" s="3" t="str">
        <f t="shared" si="0"/>
        <v>Tulip</v>
      </c>
      <c r="H21" s="6">
        <v>4</v>
      </c>
      <c r="I21" s="7">
        <f t="shared" si="1"/>
        <v>300000</v>
      </c>
      <c r="J21" s="7">
        <f t="shared" si="3"/>
        <v>1200000</v>
      </c>
    </row>
    <row r="22" spans="1:11" x14ac:dyDescent="0.25">
      <c r="A22" s="3">
        <v>18</v>
      </c>
      <c r="B22" s="6" t="s">
        <v>28</v>
      </c>
      <c r="C22" s="6" t="s">
        <v>48</v>
      </c>
      <c r="D22" s="6">
        <v>249</v>
      </c>
      <c r="E22" s="6" t="s">
        <v>54</v>
      </c>
      <c r="F22" s="3" t="str">
        <f t="shared" si="2"/>
        <v>North</v>
      </c>
      <c r="G22" s="3" t="str">
        <f t="shared" si="0"/>
        <v>Anggrek</v>
      </c>
      <c r="H22" s="6">
        <v>1</v>
      </c>
      <c r="I22" s="7">
        <f t="shared" si="1"/>
        <v>140000</v>
      </c>
      <c r="J22" s="7">
        <f t="shared" si="3"/>
        <v>140000</v>
      </c>
    </row>
    <row r="23" spans="1:11" x14ac:dyDescent="0.25">
      <c r="A23" s="3">
        <v>19</v>
      </c>
      <c r="B23" s="6" t="s">
        <v>29</v>
      </c>
      <c r="C23" s="6" t="s">
        <v>49</v>
      </c>
      <c r="D23" s="6">
        <v>126</v>
      </c>
      <c r="E23" s="6" t="s">
        <v>53</v>
      </c>
      <c r="F23" s="3" t="str">
        <f t="shared" si="2"/>
        <v>South</v>
      </c>
      <c r="G23" s="3" t="str">
        <f t="shared" si="0"/>
        <v>Melati</v>
      </c>
      <c r="H23" s="6">
        <v>7</v>
      </c>
      <c r="I23" s="7">
        <f t="shared" si="1"/>
        <v>65000</v>
      </c>
      <c r="J23" s="7">
        <f t="shared" si="3"/>
        <v>455000</v>
      </c>
    </row>
    <row r="24" spans="1:11" x14ac:dyDescent="0.25">
      <c r="A24" s="3">
        <v>20</v>
      </c>
      <c r="B24" s="6" t="s">
        <v>30</v>
      </c>
      <c r="C24" s="6" t="s">
        <v>50</v>
      </c>
      <c r="D24" s="6">
        <v>289</v>
      </c>
      <c r="E24" s="6" t="s">
        <v>52</v>
      </c>
      <c r="F24" s="3" t="str">
        <f t="shared" si="2"/>
        <v>West</v>
      </c>
      <c r="G24" s="3" t="str">
        <f t="shared" si="0"/>
        <v>Lili</v>
      </c>
      <c r="H24" s="6">
        <v>3</v>
      </c>
      <c r="I24" s="7">
        <f t="shared" si="1"/>
        <v>215000</v>
      </c>
      <c r="J24" s="7">
        <f t="shared" si="3"/>
        <v>645000</v>
      </c>
    </row>
    <row r="25" spans="1:11" x14ac:dyDescent="0.25">
      <c r="J25" s="8"/>
    </row>
    <row r="26" spans="1:11" x14ac:dyDescent="0.25">
      <c r="A26" s="10" t="s">
        <v>55</v>
      </c>
      <c r="B26" s="10" t="s">
        <v>64</v>
      </c>
      <c r="D26" s="10" t="s">
        <v>55</v>
      </c>
      <c r="E26" s="10" t="s">
        <v>68</v>
      </c>
      <c r="G26" s="11" t="s">
        <v>103</v>
      </c>
      <c r="H26" s="4" t="s">
        <v>51</v>
      </c>
      <c r="I26" s="4" t="s">
        <v>52</v>
      </c>
      <c r="J26" s="4" t="s">
        <v>54</v>
      </c>
      <c r="K26" s="4" t="s">
        <v>53</v>
      </c>
    </row>
    <row r="27" spans="1:11" x14ac:dyDescent="0.25">
      <c r="A27" s="3" t="s">
        <v>56</v>
      </c>
      <c r="B27" s="2" t="s">
        <v>60</v>
      </c>
      <c r="D27" s="3" t="s">
        <v>65</v>
      </c>
      <c r="E27" s="2" t="s">
        <v>69</v>
      </c>
      <c r="G27" s="11" t="s">
        <v>104</v>
      </c>
      <c r="H27" s="7">
        <v>300000</v>
      </c>
      <c r="I27" s="7">
        <v>215000</v>
      </c>
      <c r="J27" s="7">
        <v>140000</v>
      </c>
      <c r="K27" s="7">
        <v>65000</v>
      </c>
    </row>
    <row r="28" spans="1:11" x14ac:dyDescent="0.25">
      <c r="A28" s="3" t="s">
        <v>57</v>
      </c>
      <c r="B28" s="2" t="s">
        <v>61</v>
      </c>
      <c r="D28" s="3" t="s">
        <v>66</v>
      </c>
      <c r="E28" s="2" t="s">
        <v>70</v>
      </c>
    </row>
    <row r="29" spans="1:11" x14ac:dyDescent="0.25">
      <c r="A29" s="3" t="s">
        <v>58</v>
      </c>
      <c r="B29" s="2" t="s">
        <v>62</v>
      </c>
      <c r="D29" s="3" t="s">
        <v>56</v>
      </c>
      <c r="E29" s="2" t="s">
        <v>71</v>
      </c>
    </row>
    <row r="30" spans="1:11" x14ac:dyDescent="0.25">
      <c r="A30" s="3" t="s">
        <v>59</v>
      </c>
      <c r="B30" s="2" t="s">
        <v>63</v>
      </c>
      <c r="D30" s="3" t="s">
        <v>67</v>
      </c>
      <c r="E30" s="2" t="s">
        <v>32</v>
      </c>
    </row>
    <row r="32" spans="1:11" x14ac:dyDescent="0.25">
      <c r="A32" s="14" t="s">
        <v>78</v>
      </c>
      <c r="B32" s="15"/>
      <c r="C32" s="15"/>
    </row>
    <row r="33" spans="1:3" x14ac:dyDescent="0.25">
      <c r="A33" s="16" t="s">
        <v>74</v>
      </c>
      <c r="B33" s="15"/>
      <c r="C33" s="15"/>
    </row>
    <row r="34" spans="1:3" x14ac:dyDescent="0.25">
      <c r="A34" s="17" t="s">
        <v>75</v>
      </c>
      <c r="B34" s="15"/>
      <c r="C34" s="15"/>
    </row>
    <row r="35" spans="1:3" x14ac:dyDescent="0.25">
      <c r="A35" s="18"/>
      <c r="B35" s="15"/>
      <c r="C35" s="15"/>
    </row>
    <row r="36" spans="1:3" x14ac:dyDescent="0.25">
      <c r="A36" s="14" t="s">
        <v>76</v>
      </c>
      <c r="B36" s="15"/>
      <c r="C36" s="15"/>
    </row>
    <row r="37" spans="1:3" x14ac:dyDescent="0.25">
      <c r="A37" s="16" t="s">
        <v>101</v>
      </c>
      <c r="B37" s="15"/>
      <c r="C37" s="15"/>
    </row>
    <row r="38" spans="1:3" x14ac:dyDescent="0.25">
      <c r="A38" s="16" t="s">
        <v>79</v>
      </c>
      <c r="B38" s="15"/>
      <c r="C38" s="15"/>
    </row>
    <row r="39" spans="1:3" x14ac:dyDescent="0.25">
      <c r="A39" s="16" t="s">
        <v>80</v>
      </c>
      <c r="B39" s="15"/>
      <c r="C39" s="15"/>
    </row>
    <row r="40" spans="1:3" x14ac:dyDescent="0.25">
      <c r="A40" s="16" t="s">
        <v>105</v>
      </c>
      <c r="B40" s="15"/>
      <c r="C40" s="15"/>
    </row>
    <row r="41" spans="1:3" x14ac:dyDescent="0.25">
      <c r="A41" s="16" t="s">
        <v>82</v>
      </c>
      <c r="B41" s="15"/>
      <c r="C41" s="15"/>
    </row>
    <row r="42" spans="1:3" x14ac:dyDescent="0.25">
      <c r="A42" s="18"/>
      <c r="B42" s="15"/>
      <c r="C42" s="15"/>
    </row>
    <row r="43" spans="1:3" x14ac:dyDescent="0.25">
      <c r="A43" s="19"/>
      <c r="B43" s="15"/>
      <c r="C43" s="15"/>
    </row>
    <row r="44" spans="1:3" x14ac:dyDescent="0.25">
      <c r="B44" s="15"/>
      <c r="C44" s="15"/>
    </row>
    <row r="45" spans="1:3" x14ac:dyDescent="0.25">
      <c r="B45" s="15"/>
      <c r="C45" s="15"/>
    </row>
    <row r="46" spans="1:3" x14ac:dyDescent="0.25">
      <c r="B46" s="15"/>
      <c r="C46" s="15"/>
    </row>
    <row r="47" spans="1:3" x14ac:dyDescent="0.25">
      <c r="B47" s="15"/>
      <c r="C47" s="15"/>
    </row>
  </sheetData>
  <autoFilter ref="A4:J24" xr:uid="{0C4946FB-A1E5-45F4-A2D6-D1756727EE61}"/>
  <mergeCells count="2">
    <mergeCell ref="A1:J1"/>
    <mergeCell ref="A2:J2"/>
  </mergeCells>
  <hyperlinks>
    <hyperlink ref="A34" r:id="rId1" display="https://drive.google.com/file/d/1JaWqFxUhd5V7guszAfV5LZCZXt14ox4p/view?usp=sharing" xr:uid="{F4364525-7FAC-4AF6-8B6D-BEDD9F5194EB}"/>
  </hyperlinks>
  <pageMargins left="0.7" right="0.7" top="0.75" bottom="0.75" header="0.3" footer="0.3"/>
  <pageSetup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CE5AB-5125-4230-9F5B-535E5FA5A0B9}">
  <sheetPr codeName="Sheet2"/>
  <dimension ref="A3:B18"/>
  <sheetViews>
    <sheetView workbookViewId="0">
      <selection activeCell="B21" sqref="B21"/>
    </sheetView>
  </sheetViews>
  <sheetFormatPr defaultRowHeight="15" x14ac:dyDescent="0.25"/>
  <cols>
    <col min="1" max="1" width="13.140625" bestFit="1" customWidth="1"/>
    <col min="2" max="2" width="14" bestFit="1" customWidth="1"/>
    <col min="3" max="6" width="9.140625" customWidth="1"/>
  </cols>
  <sheetData>
    <row r="3" spans="1:2" x14ac:dyDescent="0.25">
      <c r="A3" s="12" t="s">
        <v>7</v>
      </c>
      <c r="B3" t="s">
        <v>73</v>
      </c>
    </row>
    <row r="4" spans="1:2" x14ac:dyDescent="0.25">
      <c r="A4" s="13" t="s">
        <v>60</v>
      </c>
      <c r="B4" s="20">
        <v>8700000</v>
      </c>
    </row>
    <row r="5" spans="1:2" x14ac:dyDescent="0.25">
      <c r="A5" s="13" t="s">
        <v>62</v>
      </c>
      <c r="B5" s="20">
        <v>4875000</v>
      </c>
    </row>
    <row r="6" spans="1:2" x14ac:dyDescent="0.25">
      <c r="A6" s="13" t="s">
        <v>63</v>
      </c>
      <c r="B6" s="20">
        <v>845000</v>
      </c>
    </row>
    <row r="7" spans="1:2" x14ac:dyDescent="0.25">
      <c r="A7" s="13" t="s">
        <v>61</v>
      </c>
      <c r="B7" s="20">
        <v>4300000</v>
      </c>
    </row>
    <row r="8" spans="1:2" x14ac:dyDescent="0.25">
      <c r="A8" s="13" t="s">
        <v>72</v>
      </c>
      <c r="B8" s="20">
        <v>18720000</v>
      </c>
    </row>
    <row r="10" spans="1:2" x14ac:dyDescent="0.25">
      <c r="A10" s="23" t="s">
        <v>106</v>
      </c>
    </row>
    <row r="11" spans="1:2" x14ac:dyDescent="0.25">
      <c r="A11" s="24" t="s">
        <v>111</v>
      </c>
    </row>
    <row r="12" spans="1:2" x14ac:dyDescent="0.25">
      <c r="A12" s="25" t="s">
        <v>107</v>
      </c>
    </row>
    <row r="13" spans="1:2" x14ac:dyDescent="0.25">
      <c r="A13" s="25" t="s">
        <v>108</v>
      </c>
    </row>
    <row r="14" spans="1:2" x14ac:dyDescent="0.25">
      <c r="A14" s="25" t="s">
        <v>109</v>
      </c>
    </row>
    <row r="15" spans="1:2" x14ac:dyDescent="0.25">
      <c r="A15" s="25" t="s">
        <v>110</v>
      </c>
    </row>
    <row r="16" spans="1:2" x14ac:dyDescent="0.25">
      <c r="A16" s="25" t="s">
        <v>113</v>
      </c>
    </row>
    <row r="17" spans="1:1" x14ac:dyDescent="0.25">
      <c r="A17" s="25" t="s">
        <v>112</v>
      </c>
    </row>
    <row r="18" spans="1:1" x14ac:dyDescent="0.25">
      <c r="A18" s="25" t="s">
        <v>114</v>
      </c>
    </row>
  </sheetData>
  <phoneticPr fontId="8" type="noConversion"/>
  <pageMargins left="0.7" right="0.7" top="0.75" bottom="0.75" header="0.3" footer="0.3"/>
  <pageSetup orientation="portrait" horizontalDpi="300" verticalDpi="3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F040C-D4D2-4702-9BE4-5E84DAF2065B}">
  <dimension ref="A25:A26"/>
  <sheetViews>
    <sheetView tabSelected="1" topLeftCell="A7" zoomScaleNormal="100" workbookViewId="0">
      <selection activeCell="A27" sqref="A27"/>
    </sheetView>
  </sheetViews>
  <sheetFormatPr defaultRowHeight="15" x14ac:dyDescent="0.25"/>
  <sheetData>
    <row r="25" spans="1:1" x14ac:dyDescent="0.25">
      <c r="A25" s="22" t="s">
        <v>106</v>
      </c>
    </row>
    <row r="26" spans="1:1" x14ac:dyDescent="0.25">
      <c r="A26" t="s">
        <v>115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Latihan</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2024-06-28T07:06:33Z</dcterms:created>
  <dcterms:modified xsi:type="dcterms:W3CDTF">2024-07-16T08:51:57Z</dcterms:modified>
</cp:coreProperties>
</file>