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ritical Path Analysis" sheetId="1" state="visible" r:id="rId2"/>
    <sheet name="Risky Path Analysi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<sst xmlns="http://schemas.openxmlformats.org/spreadsheetml/2006/main" count="135" uniqueCount="79">
  <si>
    <t xml:space="preserve">Task</t>
  </si>
  <si>
    <t xml:space="preserve">Duration</t>
  </si>
  <si>
    <t xml:space="preserve">ESD</t>
  </si>
  <si>
    <t xml:space="preserve">LED</t>
  </si>
  <si>
    <t xml:space="preserve">Start</t>
  </si>
  <si>
    <t xml:space="preserve">A</t>
  </si>
  <si>
    <t xml:space="preserve">User Database</t>
  </si>
  <si>
    <t xml:space="preserve">B</t>
  </si>
  <si>
    <t xml:space="preserve">User Registration</t>
  </si>
  <si>
    <t xml:space="preserve">C</t>
  </si>
  <si>
    <t xml:space="preserve">Collect Map Data</t>
  </si>
  <si>
    <t xml:space="preserve">D</t>
  </si>
  <si>
    <t xml:space="preserve">Collect Traffic Data</t>
  </si>
  <si>
    <t xml:space="preserve">E</t>
  </si>
  <si>
    <t xml:space="preserve">User Microservice</t>
  </si>
  <si>
    <t xml:space="preserve">F</t>
  </si>
  <si>
    <t xml:space="preserve">Map Visualisation</t>
  </si>
  <si>
    <t xml:space="preserve">G</t>
  </si>
  <si>
    <t xml:space="preserve">Route Planner</t>
  </si>
  <si>
    <t xml:space="preserve">H</t>
  </si>
  <si>
    <t xml:space="preserve">Company-wide integration</t>
  </si>
  <si>
    <t xml:space="preserve">I</t>
  </si>
  <si>
    <t xml:space="preserve">Android App Frontend</t>
  </si>
  <si>
    <t xml:space="preserve">J</t>
  </si>
  <si>
    <t xml:space="preserve">Finish</t>
  </si>
  <si>
    <t xml:space="preserve">K</t>
  </si>
  <si>
    <t xml:space="preserve">ESD=max(ESD(preceding task) + duration(preceding task), …)</t>
  </si>
  <si>
    <t xml:space="preserve">LED=min(LED(preceding task) - duration(preceding task), …)</t>
  </si>
  <si>
    <t xml:space="preserve">OT</t>
  </si>
  <si>
    <t xml:space="preserve">LT</t>
  </si>
  <si>
    <t xml:space="preserve">PT</t>
  </si>
  <si>
    <t xml:space="preserve">ET</t>
  </si>
  <si>
    <t xml:space="preserve">S_nominator</t>
  </si>
  <si>
    <t xml:space="preserve">S_denominator</t>
  </si>
  <si>
    <t xml:space="preserve">S</t>
  </si>
  <si>
    <t xml:space="preserve">S^2</t>
  </si>
  <si>
    <t xml:space="preserve">Node SP</t>
  </si>
  <si>
    <t xml:space="preserve">Final Node</t>
  </si>
  <si>
    <t xml:space="preserve">Path (one per row)</t>
  </si>
  <si>
    <t xml:space="preserve">Path sum of squares</t>
  </si>
  <si>
    <t xml:space="preserve">Path Stdev</t>
  </si>
  <si>
    <t xml:space="preserve">Risky path? (only for final paths)</t>
  </si>
  <si>
    <t xml:space="preserve">LT Path</t>
  </si>
  <si>
    <t xml:space="preserve">PT Path</t>
  </si>
  <si>
    <t xml:space="preserve">Worst case delay (only for risky paths)</t>
  </si>
  <si>
    <t xml:space="preserve">A-B</t>
  </si>
  <si>
    <t xml:space="preserve">A-C</t>
  </si>
  <si>
    <t xml:space="preserve">A-D</t>
  </si>
  <si>
    <t xml:space="preserve">A-E</t>
  </si>
  <si>
    <t xml:space="preserve">A-B-F</t>
  </si>
  <si>
    <t xml:space="preserve">A-C-F</t>
  </si>
  <si>
    <t xml:space="preserve">A-D-G</t>
  </si>
  <si>
    <t xml:space="preserve">A-D-H</t>
  </si>
  <si>
    <t xml:space="preserve">A-E-H</t>
  </si>
  <si>
    <t xml:space="preserve">A-B-F-H</t>
  </si>
  <si>
    <t xml:space="preserve">A-C-F-H</t>
  </si>
  <si>
    <t xml:space="preserve">A-D-H-I</t>
  </si>
  <si>
    <t xml:space="preserve">ET=(OT+4*LT+PS)</t>
  </si>
  <si>
    <t xml:space="preserve">The standard derivation tells us how risky a path is</t>
  </si>
  <si>
    <t xml:space="preserve">A-E-H-I</t>
  </si>
  <si>
    <t xml:space="preserve">A-B-F-H-I</t>
  </si>
  <si>
    <t xml:space="preserve">A-C-F-H-I</t>
  </si>
  <si>
    <t xml:space="preserve">A-D-G-J</t>
  </si>
  <si>
    <t xml:space="preserve">A-D-H-J</t>
  </si>
  <si>
    <t xml:space="preserve">A-E-H-J</t>
  </si>
  <si>
    <t xml:space="preserve">A-B-F-H-J</t>
  </si>
  <si>
    <t xml:space="preserve">A-C-F-H-J</t>
  </si>
  <si>
    <t xml:space="preserve">A-C-J</t>
  </si>
  <si>
    <t xml:space="preserve">A-D-H-I-K</t>
  </si>
  <si>
    <t xml:space="preserve">yes</t>
  </si>
  <si>
    <t xml:space="preserve">A-E-H-I-K</t>
  </si>
  <si>
    <t xml:space="preserve">A-B-F-H-I-K</t>
  </si>
  <si>
    <t xml:space="preserve">A-C-F-H-I-K</t>
  </si>
  <si>
    <t xml:space="preserve">A-D-G-J-K</t>
  </si>
  <si>
    <t xml:space="preserve">A-D-H-J-K</t>
  </si>
  <si>
    <t xml:space="preserve">A-E-H-J-K</t>
  </si>
  <si>
    <t xml:space="preserve">A-B-F-H-J-K</t>
  </si>
  <si>
    <t xml:space="preserve">A-C-F-H-J-K</t>
  </si>
  <si>
    <t xml:space="preserve">A-C-J-K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</si>
</sst>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"/>
    <numFmt numFmtId="166" formatCode="General"/>
    <numFmt numFmtId="167" formatCode="0.00"/>
    <numFmt numFmtId="168" formatCode="0.00000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/>
      <top style="thin">
        <color rgb="FF333333"/>
      </top>
      <bottom style="thin">
        <color rgb="FF333333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>
        <color rgb="FF333333"/>
      </right>
      <top style="thin">
        <color rgb="FF333333"/>
      </top>
      <bottom style="thin">
        <color rgb="FF333333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1" activeCellId="0" sqref="G1"/>
    </sheetView>
  </sheetViews>
  <sheetFormatPr defaultColWidth="10.5" defaultRowHeight="15.75" zeroHeight="false" outlineLevelRow="0" outlineLevelCol="0"/>
  <cols>
    <col collapsed="false" customWidth="true" hidden="false" outlineLevel="0" max="1" min="1" style="0" width="26"/>
  </cols>
  <sheetData>
    <row r="1" customFormat="false" ht="15" hidden="false" customHeight="false" outlineLevel="0" collapsed="false">
      <c r="A1" s="1" t="s">
        <v>0</v>
      </c>
      <c r="B1" s="1"/>
      <c r="C1" s="1" t="s">
        <v>1</v>
      </c>
      <c r="D1" s="1" t="s">
        <v>2</v>
      </c>
      <c r="E1" s="1" t="s">
        <v>3</v>
      </c>
    </row>
    <row r="2" customFormat="false" ht="15" hidden="false" customHeight="false" outlineLevel="0" collapsed="false">
      <c r="A2" s="1" t="s">
        <v>4</v>
      </c>
      <c r="B2" s="2" t="s">
        <v>5</v>
      </c>
      <c r="C2" s="2" t="n">
        <v>1</v>
      </c>
      <c r="D2" s="1" t="n">
        <v>0</v>
      </c>
      <c r="E2" s="1" t="n">
        <f aca="false">MIN(E3-C3, E4-C4)</f>
        <v>1</v>
      </c>
    </row>
    <row r="3" customFormat="false" ht="15" hidden="false" customHeight="false" outlineLevel="0" collapsed="false">
      <c r="A3" s="1" t="s">
        <v>6</v>
      </c>
      <c r="B3" s="2" t="s">
        <v>7</v>
      </c>
      <c r="C3" s="2" t="n">
        <v>2</v>
      </c>
      <c r="D3" s="1" t="n">
        <f aca="false">D2+C2</f>
        <v>1</v>
      </c>
      <c r="E3" s="1" t="n">
        <f aca="false">E7-C7</f>
        <v>4</v>
      </c>
    </row>
    <row r="4" customFormat="false" ht="15" hidden="false" customHeight="false" outlineLevel="0" collapsed="false">
      <c r="A4" s="1" t="s">
        <v>8</v>
      </c>
      <c r="B4" s="2" t="s">
        <v>9</v>
      </c>
      <c r="C4" s="2" t="n">
        <v>3</v>
      </c>
      <c r="D4" s="1" t="n">
        <f aca="false">D2+C2</f>
        <v>1</v>
      </c>
      <c r="E4" s="1" t="n">
        <f aca="false">MIN(E7-C7, E11-C11)</f>
        <v>4</v>
      </c>
    </row>
    <row r="5" customFormat="false" ht="15" hidden="false" customHeight="false" outlineLevel="0" collapsed="false">
      <c r="A5" s="1" t="s">
        <v>10</v>
      </c>
      <c r="B5" s="2" t="s">
        <v>11</v>
      </c>
      <c r="C5" s="2" t="n">
        <v>3</v>
      </c>
      <c r="D5" s="1" t="n">
        <f aca="false">D2+C2</f>
        <v>1</v>
      </c>
      <c r="E5" s="1" t="n">
        <f aca="false">MIN(E8-C8, E9-C9)</f>
        <v>6</v>
      </c>
    </row>
    <row r="6" customFormat="false" ht="15" hidden="false" customHeight="false" outlineLevel="0" collapsed="false">
      <c r="A6" s="1" t="s">
        <v>12</v>
      </c>
      <c r="B6" s="2" t="s">
        <v>13</v>
      </c>
      <c r="C6" s="2" t="n">
        <v>4</v>
      </c>
      <c r="D6" s="1" t="n">
        <f aca="false">D2+C2</f>
        <v>1</v>
      </c>
      <c r="E6" s="1" t="n">
        <f aca="false">E9-C8</f>
        <v>6</v>
      </c>
    </row>
    <row r="7" customFormat="false" ht="15" hidden="false" customHeight="false" outlineLevel="0" collapsed="false">
      <c r="A7" s="1" t="s">
        <v>14</v>
      </c>
      <c r="B7" s="2" t="s">
        <v>15</v>
      </c>
      <c r="C7" s="2" t="n">
        <v>2</v>
      </c>
      <c r="D7" s="1" t="n">
        <f aca="false">MAX(D3+C3, D4+C4)</f>
        <v>4</v>
      </c>
      <c r="E7" s="1" t="n">
        <f aca="false">E9-C9</f>
        <v>6</v>
      </c>
    </row>
    <row r="8" customFormat="false" ht="15" hidden="false" customHeight="false" outlineLevel="0" collapsed="false">
      <c r="A8" s="1" t="s">
        <v>16</v>
      </c>
      <c r="B8" s="2" t="s">
        <v>17</v>
      </c>
      <c r="C8" s="2" t="n">
        <v>2</v>
      </c>
      <c r="D8" s="1" t="n">
        <f aca="false">D5+C5</f>
        <v>4</v>
      </c>
      <c r="E8" s="1" t="n">
        <f aca="false">E11-C11</f>
        <v>9</v>
      </c>
    </row>
    <row r="9" customFormat="false" ht="15" hidden="false" customHeight="false" outlineLevel="0" collapsed="false">
      <c r="A9" s="1" t="s">
        <v>18</v>
      </c>
      <c r="B9" s="2" t="s">
        <v>19</v>
      </c>
      <c r="C9" s="2" t="n">
        <v>2</v>
      </c>
      <c r="D9" s="1" t="n">
        <f aca="false">MAX(D5+C5, D6+C6, D7+C7)</f>
        <v>6</v>
      </c>
      <c r="E9" s="1" t="n">
        <f aca="false">MIN(E10-C10,E11-C11)</f>
        <v>8</v>
      </c>
    </row>
    <row r="10" customFormat="false" ht="15" hidden="false" customHeight="false" outlineLevel="0" collapsed="false">
      <c r="A10" s="1" t="s">
        <v>20</v>
      </c>
      <c r="B10" s="2" t="s">
        <v>21</v>
      </c>
      <c r="C10" s="2" t="n">
        <v>5</v>
      </c>
      <c r="D10" s="1" t="n">
        <f aca="false">D9+C9</f>
        <v>8</v>
      </c>
      <c r="E10" s="1" t="n">
        <f aca="false">E12-C12</f>
        <v>13</v>
      </c>
    </row>
    <row r="11" customFormat="false" ht="15" hidden="false" customHeight="false" outlineLevel="0" collapsed="false">
      <c r="A11" s="1" t="s">
        <v>22</v>
      </c>
      <c r="B11" s="2" t="s">
        <v>23</v>
      </c>
      <c r="C11" s="2" t="n">
        <v>4</v>
      </c>
      <c r="D11" s="1" t="n">
        <f aca="false">MAX(D4+C4, D8+C8, D9+C9)</f>
        <v>8</v>
      </c>
      <c r="E11" s="1" t="n">
        <f aca="false">E12-C12</f>
        <v>13</v>
      </c>
    </row>
    <row r="12" customFormat="false" ht="15" hidden="false" customHeight="false" outlineLevel="0" collapsed="false">
      <c r="A12" s="1" t="s">
        <v>24</v>
      </c>
      <c r="B12" s="2" t="s">
        <v>25</v>
      </c>
      <c r="C12" s="2" t="n">
        <v>3</v>
      </c>
      <c r="D12" s="1" t="n">
        <f aca="false">MAX(D10+C10, D11+C11)</f>
        <v>13</v>
      </c>
      <c r="E12" s="1" t="n">
        <f aca="false">D12+C12</f>
        <v>16</v>
      </c>
    </row>
    <row r="14" customFormat="false" ht="86.4" hidden="false" customHeight="false" outlineLevel="0" collapsed="false">
      <c r="D14" s="3" t="s">
        <v>26</v>
      </c>
      <c r="E14" s="3" t="s">
        <v>27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8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T30" activeCellId="0" sqref="T30"/>
    </sheetView>
  </sheetViews>
  <sheetFormatPr defaultColWidth="8.83984375" defaultRowHeight="15.75" zeroHeight="false" outlineLevelRow="0" outlineLevelCol="0"/>
  <cols>
    <col collapsed="false" customWidth="true" hidden="false" outlineLevel="0" max="1" min="1" style="0" width="24.83"/>
    <col collapsed="false" customWidth="true" hidden="false" outlineLevel="0" max="2" min="2" style="0" width="6.66"/>
    <col collapsed="false" customWidth="true" hidden="false" outlineLevel="0" max="3" min="3" style="0" width="3.16"/>
    <col collapsed="false" customWidth="true" hidden="false" outlineLevel="0" max="4" min="4" style="0" width="2.67"/>
    <col collapsed="false" customWidth="true" hidden="false" outlineLevel="0" max="5" min="5" style="0" width="3.16"/>
    <col collapsed="false" customWidth="true" hidden="false" outlineLevel="0" max="6" min="6" style="0" width="6.16"/>
    <col collapsed="false" customWidth="true" hidden="false" outlineLevel="0" max="7" min="7" style="0" width="19.33"/>
    <col collapsed="false" customWidth="true" hidden="false" outlineLevel="0" max="8" min="8" style="0" width="14.84"/>
    <col collapsed="false" customWidth="true" hidden="false" outlineLevel="0" max="10" min="9" style="0" width="6.66"/>
    <col collapsed="false" customWidth="true" hidden="false" outlineLevel="0" max="11" min="11" style="0" width="18.66"/>
    <col collapsed="false" customWidth="true" hidden="false" outlineLevel="0" max="12" min="12" style="0" width="10.66"/>
    <col collapsed="false" customWidth="true" hidden="false" outlineLevel="0" max="13" min="13" style="0" width="11.83"/>
    <col collapsed="false" customWidth="true" hidden="false" outlineLevel="0" max="14" min="14" style="0" width="28"/>
    <col collapsed="false" customWidth="true" hidden="false" outlineLevel="0" max="15" min="15" style="4" width="21.34"/>
    <col collapsed="false" customWidth="true" hidden="false" outlineLevel="0" max="16" min="16" style="0" width="12"/>
    <col collapsed="false" customWidth="true" hidden="false" outlineLevel="0" max="17" min="17" style="0" width="34.16"/>
    <col collapsed="false" customWidth="true" hidden="false" outlineLevel="0" max="18" min="18" style="0" width="11.5"/>
    <col collapsed="false" customWidth="true" hidden="false" outlineLevel="0" max="19" min="19" style="0" width="10.17"/>
    <col collapsed="false" customWidth="true" hidden="false" outlineLevel="0" max="20" min="20" style="0" width="38.17"/>
    <col collapsed="false" customWidth="true" hidden="false" outlineLevel="0" max="21" min="21" style="0" width="10.66"/>
    <col collapsed="false" customWidth="true" hidden="false" outlineLevel="0" max="22" min="22" style="0" width="20.66"/>
    <col collapsed="false" customWidth="true" hidden="false" outlineLevel="0" max="69" min="23" style="0" width="10.66"/>
  </cols>
  <sheetData>
    <row r="1" customFormat="false" ht="12.75" hidden="false" customHeight="true" outlineLevel="0" collapsed="false">
      <c r="A1" s="5"/>
      <c r="B1" s="6"/>
      <c r="C1" s="7" t="s">
        <v>28</v>
      </c>
      <c r="D1" s="7" t="s">
        <v>29</v>
      </c>
      <c r="E1" s="7" t="s">
        <v>30</v>
      </c>
      <c r="F1" s="8" t="s">
        <v>31</v>
      </c>
      <c r="G1" s="9" t="s">
        <v>32</v>
      </c>
      <c r="H1" s="9" t="s">
        <v>33</v>
      </c>
      <c r="I1" s="9" t="s">
        <v>34</v>
      </c>
      <c r="J1" s="9" t="s">
        <v>35</v>
      </c>
      <c r="K1" s="9" t="s">
        <v>36</v>
      </c>
      <c r="L1" s="5"/>
      <c r="M1" s="10" t="s">
        <v>37</v>
      </c>
      <c r="N1" s="10" t="s">
        <v>38</v>
      </c>
      <c r="O1" s="10" t="s">
        <v>39</v>
      </c>
      <c r="P1" s="11" t="s">
        <v>40</v>
      </c>
      <c r="Q1" s="10" t="s">
        <v>41</v>
      </c>
      <c r="R1" s="12" t="s">
        <v>42</v>
      </c>
      <c r="S1" s="12" t="s">
        <v>43</v>
      </c>
      <c r="T1" s="10" t="s">
        <v>44</v>
      </c>
    </row>
    <row r="2" customFormat="false" ht="14.25" hidden="false" customHeight="true" outlineLevel="0" collapsed="false">
      <c r="A2" s="1" t="s">
        <v>4</v>
      </c>
      <c r="B2" s="13" t="s">
        <v>5</v>
      </c>
      <c r="C2" s="14" t="n">
        <v>1</v>
      </c>
      <c r="D2" s="14" t="n">
        <v>1</v>
      </c>
      <c r="E2" s="14" t="n">
        <v>1</v>
      </c>
      <c r="F2" s="15" t="n">
        <f aca="false">(C2+4*D2+E2)/6</f>
        <v>1</v>
      </c>
      <c r="G2" s="16" t="n">
        <f aca="false">E2-C2</f>
        <v>0</v>
      </c>
      <c r="H2" s="1" t="n">
        <v>6</v>
      </c>
      <c r="I2" s="17" t="n">
        <f aca="false">$G2/$H2</f>
        <v>0</v>
      </c>
      <c r="J2" s="1" t="n">
        <f aca="false">$I2*$I2</f>
        <v>0</v>
      </c>
      <c r="K2" s="1"/>
      <c r="L2" s="18"/>
      <c r="M2" s="19" t="s">
        <v>7</v>
      </c>
      <c r="N2" s="20" t="s">
        <v>45</v>
      </c>
      <c r="O2" s="21" t="n">
        <f aca="false">J2+J3</f>
        <v>0.0277777777777778</v>
      </c>
      <c r="P2" s="20" t="n">
        <f aca="false">SQRT(O2)</f>
        <v>0.166666666666667</v>
      </c>
      <c r="Q2" s="20"/>
      <c r="R2" s="20" t="n">
        <f aca="false">C2+C3</f>
        <v>3</v>
      </c>
      <c r="S2" s="20" t="n">
        <f aca="false">E2+E3</f>
        <v>4</v>
      </c>
      <c r="T2" s="20"/>
    </row>
    <row r="3" customFormat="false" ht="14.25" hidden="false" customHeight="true" outlineLevel="0" collapsed="false">
      <c r="A3" s="1" t="s">
        <v>6</v>
      </c>
      <c r="B3" s="13" t="s">
        <v>7</v>
      </c>
      <c r="C3" s="14" t="n">
        <v>2</v>
      </c>
      <c r="D3" s="14" t="n">
        <v>2</v>
      </c>
      <c r="E3" s="14" t="n">
        <v>3</v>
      </c>
      <c r="F3" s="15" t="n">
        <f aca="false">(C3+4*D3+E3)/6</f>
        <v>2.16666666666667</v>
      </c>
      <c r="G3" s="16" t="n">
        <f aca="false">E3-C3</f>
        <v>1</v>
      </c>
      <c r="H3" s="1" t="n">
        <v>6</v>
      </c>
      <c r="I3" s="17" t="n">
        <f aca="false">$G3/$H3</f>
        <v>0.166666666666667</v>
      </c>
      <c r="J3" s="1" t="n">
        <f aca="false">$I3*$I3</f>
        <v>0.0277777777777778</v>
      </c>
      <c r="K3" s="1"/>
      <c r="L3" s="18"/>
      <c r="M3" s="19" t="s">
        <v>9</v>
      </c>
      <c r="N3" s="20" t="s">
        <v>46</v>
      </c>
      <c r="O3" s="21" t="n">
        <f aca="false">J2+J4</f>
        <v>0.111111111111111</v>
      </c>
      <c r="P3" s="20" t="n">
        <f aca="false">SQRT(O3)</f>
        <v>0.333333333333333</v>
      </c>
      <c r="Q3" s="20"/>
      <c r="R3" s="20" t="n">
        <f aca="false">C2+C4</f>
        <v>2</v>
      </c>
      <c r="S3" s="20" t="n">
        <f aca="false">E2+E4</f>
        <v>4</v>
      </c>
      <c r="T3" s="20"/>
    </row>
    <row r="4" customFormat="false" ht="14.25" hidden="false" customHeight="true" outlineLevel="0" collapsed="false">
      <c r="A4" s="1" t="s">
        <v>8</v>
      </c>
      <c r="B4" s="13" t="s">
        <v>9</v>
      </c>
      <c r="C4" s="14" t="n">
        <v>1</v>
      </c>
      <c r="D4" s="14" t="n">
        <v>3</v>
      </c>
      <c r="E4" s="14" t="n">
        <v>3</v>
      </c>
      <c r="F4" s="15" t="n">
        <f aca="false">(C4+4*D4+E4)/6</f>
        <v>2.66666666666667</v>
      </c>
      <c r="G4" s="16" t="n">
        <f aca="false">E4-C4</f>
        <v>2</v>
      </c>
      <c r="H4" s="1" t="n">
        <v>6</v>
      </c>
      <c r="I4" s="17" t="n">
        <f aca="false">$G4/$H4</f>
        <v>0.333333333333333</v>
      </c>
      <c r="J4" s="1" t="n">
        <f aca="false">$I4*$I4</f>
        <v>0.111111111111111</v>
      </c>
      <c r="K4" s="1"/>
      <c r="L4" s="18"/>
      <c r="M4" s="19" t="s">
        <v>11</v>
      </c>
      <c r="N4" s="20" t="s">
        <v>47</v>
      </c>
      <c r="O4" s="21" t="n">
        <f aca="false">J2+J5</f>
        <v>0.0277777777777778</v>
      </c>
      <c r="P4" s="20" t="n">
        <f aca="false">SQRT(O4)</f>
        <v>0.166666666666667</v>
      </c>
      <c r="Q4" s="20"/>
      <c r="R4" s="20" t="n">
        <f aca="false">D2+D5</f>
        <v>4</v>
      </c>
      <c r="S4" s="20" t="n">
        <f aca="false">E2+E5</f>
        <v>5</v>
      </c>
      <c r="T4" s="20"/>
    </row>
    <row r="5" customFormat="false" ht="14.25" hidden="false" customHeight="true" outlineLevel="0" collapsed="false">
      <c r="A5" s="1" t="s">
        <v>10</v>
      </c>
      <c r="B5" s="13" t="s">
        <v>11</v>
      </c>
      <c r="C5" s="14" t="n">
        <v>3</v>
      </c>
      <c r="D5" s="14" t="n">
        <v>3</v>
      </c>
      <c r="E5" s="14" t="n">
        <v>4</v>
      </c>
      <c r="F5" s="15" t="n">
        <f aca="false">(C5+4*D5+E5)/6</f>
        <v>3.16666666666667</v>
      </c>
      <c r="G5" s="16" t="n">
        <f aca="false">E5-C5</f>
        <v>1</v>
      </c>
      <c r="H5" s="1" t="n">
        <v>6</v>
      </c>
      <c r="I5" s="17" t="n">
        <f aca="false">$G5/$H5</f>
        <v>0.166666666666667</v>
      </c>
      <c r="J5" s="1" t="n">
        <f aca="false">$I5*$I5</f>
        <v>0.0277777777777778</v>
      </c>
      <c r="K5" s="1"/>
      <c r="L5" s="18"/>
      <c r="M5" s="19" t="s">
        <v>13</v>
      </c>
      <c r="N5" s="20" t="s">
        <v>48</v>
      </c>
      <c r="O5" s="21" t="n">
        <f aca="false">J2+J6</f>
        <v>0.0277777777777778</v>
      </c>
      <c r="P5" s="20" t="n">
        <f aca="false">SQRT(O5)</f>
        <v>0.166666666666667</v>
      </c>
      <c r="Q5" s="20"/>
      <c r="R5" s="20" t="n">
        <f aca="false">D2+D6</f>
        <v>5</v>
      </c>
      <c r="S5" s="20" t="n">
        <f aca="false">E2+E6</f>
        <v>6</v>
      </c>
      <c r="T5" s="20"/>
    </row>
    <row r="6" customFormat="false" ht="14.25" hidden="false" customHeight="true" outlineLevel="0" collapsed="false">
      <c r="A6" s="1" t="s">
        <v>12</v>
      </c>
      <c r="B6" s="13" t="s">
        <v>13</v>
      </c>
      <c r="C6" s="14" t="n">
        <v>4</v>
      </c>
      <c r="D6" s="14" t="n">
        <v>4</v>
      </c>
      <c r="E6" s="14" t="n">
        <v>5</v>
      </c>
      <c r="F6" s="15" t="n">
        <f aca="false">(C6+4*D6+E6)/6</f>
        <v>4.16666666666667</v>
      </c>
      <c r="G6" s="16" t="n">
        <f aca="false">E6-C6</f>
        <v>1</v>
      </c>
      <c r="H6" s="1" t="n">
        <v>6</v>
      </c>
      <c r="I6" s="17" t="n">
        <f aca="false">$G6/$H6</f>
        <v>0.166666666666667</v>
      </c>
      <c r="J6" s="1" t="n">
        <f aca="false">$I6*$I6</f>
        <v>0.0277777777777778</v>
      </c>
      <c r="K6" s="1"/>
      <c r="L6" s="18"/>
      <c r="M6" s="19" t="s">
        <v>15</v>
      </c>
      <c r="N6" s="20" t="s">
        <v>49</v>
      </c>
      <c r="O6" s="21" t="n">
        <f aca="false">O2+J7</f>
        <v>0.0277777777777778</v>
      </c>
      <c r="P6" s="20" t="n">
        <f aca="false">SQRT(O6)</f>
        <v>0.166666666666667</v>
      </c>
      <c r="Q6" s="20"/>
      <c r="R6" s="20" t="n">
        <f aca="false">R2+D7</f>
        <v>5</v>
      </c>
      <c r="S6" s="20" t="n">
        <f aca="false">S2+E7</f>
        <v>6</v>
      </c>
      <c r="T6" s="20"/>
    </row>
    <row r="7" customFormat="false" ht="14.25" hidden="false" customHeight="true" outlineLevel="0" collapsed="false">
      <c r="A7" s="1" t="s">
        <v>14</v>
      </c>
      <c r="B7" s="13" t="s">
        <v>15</v>
      </c>
      <c r="C7" s="14" t="n">
        <v>2</v>
      </c>
      <c r="D7" s="14" t="n">
        <v>2</v>
      </c>
      <c r="E7" s="14" t="n">
        <v>2</v>
      </c>
      <c r="F7" s="15" t="n">
        <f aca="false">(C7+4*D7+E7)/6</f>
        <v>2</v>
      </c>
      <c r="G7" s="16" t="n">
        <f aca="false">E7-C7</f>
        <v>0</v>
      </c>
      <c r="H7" s="1" t="n">
        <v>6</v>
      </c>
      <c r="I7" s="17" t="n">
        <f aca="false">$G7/$H7</f>
        <v>0</v>
      </c>
      <c r="J7" s="1" t="n">
        <f aca="false">$I7*$I7</f>
        <v>0</v>
      </c>
      <c r="K7" s="1"/>
      <c r="L7" s="18"/>
      <c r="M7" s="19" t="s">
        <v>15</v>
      </c>
      <c r="N7" s="20" t="s">
        <v>50</v>
      </c>
      <c r="O7" s="21" t="n">
        <f aca="false">O3+J7</f>
        <v>0.111111111111111</v>
      </c>
      <c r="P7" s="20" t="n">
        <f aca="false">SQRT(O7)</f>
        <v>0.333333333333333</v>
      </c>
      <c r="Q7" s="20"/>
      <c r="R7" s="20" t="n">
        <f aca="false">R3+DC7</f>
        <v>2</v>
      </c>
      <c r="S7" s="20" t="n">
        <f aca="false">S3+DD7</f>
        <v>4</v>
      </c>
      <c r="T7" s="20"/>
    </row>
    <row r="8" customFormat="false" ht="14.25" hidden="false" customHeight="true" outlineLevel="0" collapsed="false">
      <c r="A8" s="1" t="s">
        <v>16</v>
      </c>
      <c r="B8" s="13" t="s">
        <v>17</v>
      </c>
      <c r="C8" s="14" t="n">
        <v>2</v>
      </c>
      <c r="D8" s="14" t="n">
        <v>2</v>
      </c>
      <c r="E8" s="14" t="n">
        <v>3</v>
      </c>
      <c r="F8" s="15" t="n">
        <f aca="false">(C8+4*D8+E8)/6</f>
        <v>2.16666666666667</v>
      </c>
      <c r="G8" s="16" t="n">
        <f aca="false">E8-C8</f>
        <v>1</v>
      </c>
      <c r="H8" s="1" t="n">
        <v>6</v>
      </c>
      <c r="I8" s="17" t="n">
        <f aca="false">$G8/$H8</f>
        <v>0.166666666666667</v>
      </c>
      <c r="J8" s="1" t="n">
        <f aca="false">$I8*$I8</f>
        <v>0.0277777777777778</v>
      </c>
      <c r="K8" s="1"/>
      <c r="L8" s="18"/>
      <c r="M8" s="19" t="s">
        <v>17</v>
      </c>
      <c r="N8" s="20" t="s">
        <v>51</v>
      </c>
      <c r="O8" s="21" t="n">
        <f aca="false">O4+J8</f>
        <v>0.0555555555555556</v>
      </c>
      <c r="P8" s="20" t="n">
        <f aca="false">SQRT(O8)</f>
        <v>0.235702260395516</v>
      </c>
      <c r="Q8" s="20"/>
      <c r="R8" s="20" t="n">
        <f aca="false">R4+D8</f>
        <v>6</v>
      </c>
      <c r="S8" s="20" t="n">
        <f aca="false">S4+E8</f>
        <v>8</v>
      </c>
      <c r="T8" s="20"/>
    </row>
    <row r="9" customFormat="false" ht="14.25" hidden="false" customHeight="true" outlineLevel="0" collapsed="false">
      <c r="A9" s="1" t="s">
        <v>18</v>
      </c>
      <c r="B9" s="13" t="s">
        <v>19</v>
      </c>
      <c r="C9" s="14" t="n">
        <v>2</v>
      </c>
      <c r="D9" s="14" t="n">
        <v>2</v>
      </c>
      <c r="E9" s="14" t="n">
        <v>2</v>
      </c>
      <c r="F9" s="15" t="n">
        <f aca="false">(C9+4*D9+E9)/6</f>
        <v>2</v>
      </c>
      <c r="G9" s="16" t="n">
        <f aca="false">E9-C9</f>
        <v>0</v>
      </c>
      <c r="H9" s="1" t="n">
        <v>6</v>
      </c>
      <c r="I9" s="17" t="n">
        <f aca="false">$G9/$H9</f>
        <v>0</v>
      </c>
      <c r="J9" s="1" t="n">
        <f aca="false">$I9*$I9</f>
        <v>0</v>
      </c>
      <c r="K9" s="1"/>
      <c r="L9" s="18"/>
      <c r="M9" s="19" t="s">
        <v>19</v>
      </c>
      <c r="N9" s="20" t="s">
        <v>52</v>
      </c>
      <c r="O9" s="21" t="n">
        <f aca="false">O4+J9</f>
        <v>0.0277777777777778</v>
      </c>
      <c r="P9" s="20" t="n">
        <f aca="false">SQRT(O9)</f>
        <v>0.166666666666667</v>
      </c>
      <c r="Q9" s="20"/>
      <c r="R9" s="20" t="n">
        <f aca="false">R4+D9</f>
        <v>6</v>
      </c>
      <c r="S9" s="20" t="n">
        <f aca="false">S4+E9</f>
        <v>7</v>
      </c>
      <c r="T9" s="20"/>
    </row>
    <row r="10" customFormat="false" ht="14.25" hidden="false" customHeight="true" outlineLevel="0" collapsed="false">
      <c r="A10" s="1" t="s">
        <v>20</v>
      </c>
      <c r="B10" s="13" t="s">
        <v>21</v>
      </c>
      <c r="C10" s="14" t="n">
        <v>4</v>
      </c>
      <c r="D10" s="14" t="n">
        <v>5</v>
      </c>
      <c r="E10" s="14" t="n">
        <v>7</v>
      </c>
      <c r="F10" s="15" t="n">
        <f aca="false">(C10+4*D10+E10)/6</f>
        <v>5.16666666666667</v>
      </c>
      <c r="G10" s="16" t="n">
        <f aca="false">E10-C10</f>
        <v>3</v>
      </c>
      <c r="H10" s="1" t="n">
        <v>6</v>
      </c>
      <c r="I10" s="17" t="n">
        <f aca="false">$G10/$H10</f>
        <v>0.5</v>
      </c>
      <c r="J10" s="1" t="n">
        <f aca="false">$I10*$I10</f>
        <v>0.25</v>
      </c>
      <c r="K10" s="1"/>
      <c r="L10" s="18"/>
      <c r="M10" s="19" t="s">
        <v>19</v>
      </c>
      <c r="N10" s="20" t="s">
        <v>53</v>
      </c>
      <c r="O10" s="21" t="n">
        <f aca="false">O5+J9</f>
        <v>0.0277777777777778</v>
      </c>
      <c r="P10" s="20" t="n">
        <f aca="false">SQRT(O10)</f>
        <v>0.166666666666667</v>
      </c>
      <c r="Q10" s="20"/>
      <c r="R10" s="20" t="n">
        <f aca="false">R5+D9</f>
        <v>7</v>
      </c>
      <c r="S10" s="20" t="n">
        <f aca="false">S5+E9</f>
        <v>8</v>
      </c>
      <c r="T10" s="20"/>
    </row>
    <row r="11" customFormat="false" ht="14.25" hidden="false" customHeight="true" outlineLevel="0" collapsed="false">
      <c r="A11" s="1" t="s">
        <v>22</v>
      </c>
      <c r="B11" s="13" t="s">
        <v>23</v>
      </c>
      <c r="C11" s="14" t="n">
        <v>3</v>
      </c>
      <c r="D11" s="14" t="n">
        <v>4</v>
      </c>
      <c r="E11" s="14" t="n">
        <v>5</v>
      </c>
      <c r="F11" s="15" t="n">
        <f aca="false">(C11+4*D11+E11)/6</f>
        <v>4</v>
      </c>
      <c r="G11" s="16" t="n">
        <f aca="false">E11-C11</f>
        <v>2</v>
      </c>
      <c r="H11" s="1" t="n">
        <v>6</v>
      </c>
      <c r="I11" s="17" t="n">
        <f aca="false">$G11/$H11</f>
        <v>0.333333333333333</v>
      </c>
      <c r="J11" s="1" t="n">
        <f aca="false">$I11*$I11</f>
        <v>0.111111111111111</v>
      </c>
      <c r="K11" s="1"/>
      <c r="L11" s="18"/>
      <c r="M11" s="19" t="s">
        <v>19</v>
      </c>
      <c r="N11" s="20" t="s">
        <v>54</v>
      </c>
      <c r="O11" s="21" t="n">
        <f aca="false">O6+J9</f>
        <v>0.0277777777777778</v>
      </c>
      <c r="P11" s="20" t="n">
        <f aca="false">SQRT(O11)</f>
        <v>0.166666666666667</v>
      </c>
      <c r="Q11" s="20"/>
      <c r="R11" s="20" t="n">
        <f aca="false">R6+D9</f>
        <v>7</v>
      </c>
      <c r="S11" s="20" t="n">
        <f aca="false">S6+E9</f>
        <v>8</v>
      </c>
      <c r="T11" s="20"/>
    </row>
    <row r="12" customFormat="false" ht="14.25" hidden="false" customHeight="true" outlineLevel="0" collapsed="false">
      <c r="A12" s="1" t="s">
        <v>24</v>
      </c>
      <c r="B12" s="13" t="s">
        <v>25</v>
      </c>
      <c r="C12" s="14" t="n">
        <v>2</v>
      </c>
      <c r="D12" s="14" t="n">
        <v>3</v>
      </c>
      <c r="E12" s="14" t="n">
        <v>5</v>
      </c>
      <c r="F12" s="15" t="n">
        <f aca="false">(C12+4*D12+E12)/6</f>
        <v>3.16666666666667</v>
      </c>
      <c r="G12" s="16" t="n">
        <f aca="false">E12-C12</f>
        <v>3</v>
      </c>
      <c r="H12" s="1" t="n">
        <v>6</v>
      </c>
      <c r="I12" s="17" t="n">
        <f aca="false">$G12/$H12</f>
        <v>0.5</v>
      </c>
      <c r="J12" s="1" t="n">
        <f aca="false">$I12*$I12</f>
        <v>0.25</v>
      </c>
      <c r="K12" s="1"/>
      <c r="L12" s="18"/>
      <c r="M12" s="19" t="s">
        <v>19</v>
      </c>
      <c r="N12" s="20" t="s">
        <v>55</v>
      </c>
      <c r="O12" s="21" t="n">
        <f aca="false">O7+J9</f>
        <v>0.111111111111111</v>
      </c>
      <c r="P12" s="20" t="n">
        <f aca="false">SQRT(O12)</f>
        <v>0.333333333333333</v>
      </c>
      <c r="Q12" s="20"/>
      <c r="R12" s="20" t="n">
        <f aca="false">R7+D9</f>
        <v>4</v>
      </c>
      <c r="S12" s="20" t="n">
        <f aca="false">S7+E9</f>
        <v>6</v>
      </c>
      <c r="T12" s="20"/>
    </row>
    <row r="13" customFormat="false" ht="14.25" hidden="false" customHeight="true" outlineLevel="0" collapsed="false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18"/>
      <c r="M13" s="19" t="s">
        <v>21</v>
      </c>
      <c r="N13" s="20" t="s">
        <v>56</v>
      </c>
      <c r="O13" s="21" t="n">
        <f aca="false">O9+J10</f>
        <v>0.277777777777778</v>
      </c>
      <c r="P13" s="20" t="n">
        <f aca="false">SQRT(O13)</f>
        <v>0.52704627669473</v>
      </c>
      <c r="Q13" s="20"/>
      <c r="R13" s="20" t="n">
        <f aca="false">R9+D10</f>
        <v>11</v>
      </c>
      <c r="S13" s="20" t="n">
        <f aca="false">S9+E10</f>
        <v>14</v>
      </c>
      <c r="T13" s="20"/>
    </row>
    <row r="14" customFormat="false" ht="14.25" hidden="false" customHeight="true" outlineLevel="0" collapsed="false">
      <c r="A14" s="5"/>
      <c r="B14" s="5"/>
      <c r="C14" s="5"/>
      <c r="D14" s="5"/>
      <c r="E14" s="5"/>
      <c r="F14" s="22" t="s">
        <v>57</v>
      </c>
      <c r="G14" s="5"/>
      <c r="H14" s="5"/>
      <c r="I14" s="5" t="s">
        <v>58</v>
      </c>
      <c r="J14" s="5"/>
      <c r="K14" s="5"/>
      <c r="L14" s="18"/>
      <c r="M14" s="19" t="s">
        <v>21</v>
      </c>
      <c r="N14" s="20" t="s">
        <v>59</v>
      </c>
      <c r="O14" s="21" t="n">
        <f aca="false">O10+J10</f>
        <v>0.277777777777778</v>
      </c>
      <c r="P14" s="20" t="n">
        <f aca="false">SQRT(O14)</f>
        <v>0.52704627669473</v>
      </c>
      <c r="Q14" s="20"/>
      <c r="R14" s="20" t="n">
        <f aca="false">R10+D10</f>
        <v>12</v>
      </c>
      <c r="S14" s="20" t="n">
        <f aca="false">S10+E10</f>
        <v>15</v>
      </c>
      <c r="T14" s="20"/>
    </row>
    <row r="15" customFormat="false" ht="14.25" hidden="false" customHeight="true" outlineLevel="0" collapsed="false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18"/>
      <c r="M15" s="19" t="s">
        <v>21</v>
      </c>
      <c r="N15" s="20" t="s">
        <v>60</v>
      </c>
      <c r="O15" s="21" t="n">
        <f aca="false">O11+J10</f>
        <v>0.277777777777778</v>
      </c>
      <c r="P15" s="20" t="n">
        <f aca="false">SQRT(O15)</f>
        <v>0.52704627669473</v>
      </c>
      <c r="Q15" s="20"/>
      <c r="R15" s="20" t="n">
        <f aca="false">R11+D10</f>
        <v>12</v>
      </c>
      <c r="S15" s="20" t="n">
        <f aca="false">S11+E10</f>
        <v>15</v>
      </c>
      <c r="T15" s="20"/>
    </row>
    <row r="16" customFormat="false" ht="14.25" hidden="false" customHeight="true" outlineLevel="0" collapsed="false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18"/>
      <c r="M16" s="19" t="s">
        <v>21</v>
      </c>
      <c r="N16" s="20" t="s">
        <v>61</v>
      </c>
      <c r="O16" s="21" t="n">
        <f aca="false">O12+J10</f>
        <v>0.361111111111111</v>
      </c>
      <c r="P16" s="20" t="n">
        <f aca="false">SQRT(O16)</f>
        <v>0.600925212577332</v>
      </c>
      <c r="Q16" s="20"/>
      <c r="R16" s="20" t="n">
        <f aca="false">R12+D10</f>
        <v>9</v>
      </c>
      <c r="S16" s="20" t="n">
        <f aca="false">S12+E10</f>
        <v>13</v>
      </c>
      <c r="T16" s="20"/>
    </row>
    <row r="17" customFormat="false" ht="14.25" hidden="false" customHeight="true" outlineLevel="0" collapsed="false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18"/>
      <c r="M17" s="19" t="s">
        <v>23</v>
      </c>
      <c r="N17" s="20" t="s">
        <v>62</v>
      </c>
      <c r="O17" s="21" t="n">
        <f aca="false">O8+J11</f>
        <v>0.166666666666667</v>
      </c>
      <c r="P17" s="20" t="n">
        <f aca="false">SQRT(O17)</f>
        <v>0.408248290463863</v>
      </c>
      <c r="Q17" s="20"/>
      <c r="R17" s="20" t="n">
        <f aca="false">R8+D11</f>
        <v>10</v>
      </c>
      <c r="S17" s="20" t="n">
        <f aca="false">S8+E11</f>
        <v>13</v>
      </c>
      <c r="T17" s="20"/>
    </row>
    <row r="18" customFormat="false" ht="14.25" hidden="false" customHeight="true" outlineLevel="0" collapsed="false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18"/>
      <c r="M18" s="19" t="s">
        <v>23</v>
      </c>
      <c r="N18" s="20" t="s">
        <v>63</v>
      </c>
      <c r="O18" s="21" t="n">
        <f aca="false">O9+J11</f>
        <v>0.138888888888889</v>
      </c>
      <c r="P18" s="20" t="n">
        <f aca="false">SQRT(O18)</f>
        <v>0.372677996249965</v>
      </c>
      <c r="Q18" s="20"/>
      <c r="R18" s="20" t="n">
        <f aca="false">R9+D11</f>
        <v>10</v>
      </c>
      <c r="S18" s="20" t="n">
        <f aca="false">S9+E11</f>
        <v>12</v>
      </c>
      <c r="T18" s="20"/>
    </row>
    <row r="19" customFormat="false" ht="14.25" hidden="false" customHeight="true" outlineLevel="0" collapsed="false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18"/>
      <c r="M19" s="19" t="s">
        <v>23</v>
      </c>
      <c r="N19" s="20" t="s">
        <v>64</v>
      </c>
      <c r="O19" s="21" t="n">
        <f aca="false">O10+J11</f>
        <v>0.138888888888889</v>
      </c>
      <c r="P19" s="20" t="n">
        <f aca="false">SQRT(O19)</f>
        <v>0.372677996249965</v>
      </c>
      <c r="Q19" s="20"/>
      <c r="R19" s="20" t="n">
        <f aca="false">R10+D11</f>
        <v>11</v>
      </c>
      <c r="S19" s="20" t="n">
        <f aca="false">S10+E11</f>
        <v>13</v>
      </c>
      <c r="T19" s="20"/>
    </row>
    <row r="20" customFormat="false" ht="12.75" hidden="false" customHeight="true" outlineLevel="0" collapsed="false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18"/>
      <c r="M20" s="19" t="s">
        <v>23</v>
      </c>
      <c r="N20" s="20" t="s">
        <v>65</v>
      </c>
      <c r="O20" s="21" t="n">
        <f aca="false">O11+J11</f>
        <v>0.138888888888889</v>
      </c>
      <c r="P20" s="20" t="n">
        <f aca="false">SQRT(O20)</f>
        <v>0.372677996249965</v>
      </c>
      <c r="Q20" s="20"/>
      <c r="R20" s="20" t="n">
        <f aca="false">R11+D11</f>
        <v>11</v>
      </c>
      <c r="S20" s="20" t="n">
        <f aca="false">S11+E11</f>
        <v>13</v>
      </c>
      <c r="T20" s="1"/>
    </row>
    <row r="21" customFormat="false" ht="12.75" hidden="false" customHeight="true" outlineLevel="0" collapsed="false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18"/>
      <c r="M21" s="19" t="s">
        <v>23</v>
      </c>
      <c r="N21" s="20" t="s">
        <v>66</v>
      </c>
      <c r="O21" s="21" t="n">
        <f aca="false">O12+J11</f>
        <v>0.222222222222222</v>
      </c>
      <c r="P21" s="20" t="n">
        <f aca="false">SQRT(O21)</f>
        <v>0.471404520791032</v>
      </c>
      <c r="Q21" s="20"/>
      <c r="R21" s="20" t="n">
        <f aca="false">R12+D11</f>
        <v>8</v>
      </c>
      <c r="S21" s="20" t="n">
        <f aca="false">S12+E11</f>
        <v>11</v>
      </c>
      <c r="T21" s="1"/>
    </row>
    <row r="22" customFormat="false" ht="12.75" hidden="false" customHeight="true" outlineLevel="0" collapsed="false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18"/>
      <c r="M22" s="19" t="s">
        <v>23</v>
      </c>
      <c r="N22" s="20" t="s">
        <v>67</v>
      </c>
      <c r="O22" s="21" t="n">
        <f aca="false">O3+J11</f>
        <v>0.222222222222222</v>
      </c>
      <c r="P22" s="20" t="n">
        <f aca="false">SQRT(O22)</f>
        <v>0.471404520791032</v>
      </c>
      <c r="Q22" s="20"/>
      <c r="R22" s="20" t="n">
        <f aca="false">R3+D11</f>
        <v>6</v>
      </c>
      <c r="S22" s="20" t="n">
        <f aca="false">S3+E11</f>
        <v>9</v>
      </c>
      <c r="T22" s="1"/>
    </row>
    <row r="23" customFormat="false" ht="12.75" hidden="false" customHeight="true" outlineLevel="0" collapsed="false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18"/>
      <c r="M23" s="19" t="s">
        <v>25</v>
      </c>
      <c r="N23" s="20" t="s">
        <v>68</v>
      </c>
      <c r="O23" s="21" t="n">
        <f aca="false">O13+J12</f>
        <v>0.527777777777778</v>
      </c>
      <c r="P23" s="20" t="n">
        <f aca="false">SQRT(O23)</f>
        <v>0.726483157256779</v>
      </c>
      <c r="Q23" s="20" t="s">
        <v>69</v>
      </c>
      <c r="R23" s="20" t="n">
        <f aca="false">R13+D12</f>
        <v>14</v>
      </c>
      <c r="S23" s="20" t="n">
        <f aca="false">S13+E12</f>
        <v>19</v>
      </c>
      <c r="T23" s="20" t="n">
        <f aca="false">S23-R23</f>
        <v>5</v>
      </c>
    </row>
    <row r="24" customFormat="false" ht="12.75" hidden="false" customHeight="true" outlineLevel="0" collapsed="false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18"/>
      <c r="M24" s="19" t="s">
        <v>25</v>
      </c>
      <c r="N24" s="20" t="s">
        <v>70</v>
      </c>
      <c r="O24" s="21" t="n">
        <f aca="false">O14+J12</f>
        <v>0.527777777777778</v>
      </c>
      <c r="P24" s="20" t="n">
        <f aca="false">SQRT(O24)</f>
        <v>0.726483157256779</v>
      </c>
      <c r="Q24" s="20" t="s">
        <v>69</v>
      </c>
      <c r="R24" s="20" t="n">
        <f aca="false">R14+D12</f>
        <v>15</v>
      </c>
      <c r="S24" s="20" t="n">
        <f aca="false">S14+E12</f>
        <v>20</v>
      </c>
      <c r="T24" s="20" t="n">
        <f aca="false">S24-R24</f>
        <v>5</v>
      </c>
    </row>
    <row r="25" customFormat="false" ht="12.75" hidden="false" customHeight="true" outlineLevel="0" collapsed="false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18"/>
      <c r="M25" s="19" t="s">
        <v>25</v>
      </c>
      <c r="N25" s="20" t="s">
        <v>71</v>
      </c>
      <c r="O25" s="21" t="n">
        <f aca="false">O15+J12</f>
        <v>0.527777777777778</v>
      </c>
      <c r="P25" s="20" t="n">
        <f aca="false">SQRT(O25)</f>
        <v>0.726483157256779</v>
      </c>
      <c r="Q25" s="1" t="s">
        <v>69</v>
      </c>
      <c r="R25" s="20" t="n">
        <f aca="false">R15+D12</f>
        <v>15</v>
      </c>
      <c r="S25" s="20" t="n">
        <f aca="false">S15+E12</f>
        <v>20</v>
      </c>
      <c r="T25" s="20" t="n">
        <f aca="false">S25-R25</f>
        <v>5</v>
      </c>
    </row>
    <row r="26" customFormat="false" ht="12.75" hidden="false" customHeight="true" outlineLevel="0" collapsed="false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18"/>
      <c r="M26" s="19" t="s">
        <v>25</v>
      </c>
      <c r="N26" s="20" t="s">
        <v>72</v>
      </c>
      <c r="O26" s="21" t="n">
        <f aca="false">O16+J12</f>
        <v>0.611111111111111</v>
      </c>
      <c r="P26" s="20" t="n">
        <f aca="false">SQRT(O26)</f>
        <v>0.781735959970572</v>
      </c>
      <c r="Q26" s="1" t="s">
        <v>69</v>
      </c>
      <c r="R26" s="20" t="n">
        <f aca="false">R16+D12</f>
        <v>12</v>
      </c>
      <c r="S26" s="20" t="n">
        <f aca="false">S16+E12</f>
        <v>18</v>
      </c>
      <c r="T26" s="20" t="n">
        <f aca="false">S26-R26</f>
        <v>6</v>
      </c>
    </row>
    <row r="27" customFormat="false" ht="12.75" hidden="false" customHeight="true" outlineLevel="0" collapsed="false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19" t="s">
        <v>25</v>
      </c>
      <c r="N27" s="20" t="s">
        <v>73</v>
      </c>
      <c r="O27" s="21" t="n">
        <f aca="false">O17+J12</f>
        <v>0.416666666666667</v>
      </c>
      <c r="P27" s="20" t="n">
        <f aca="false">SQRT(O27)</f>
        <v>0.645497224367903</v>
      </c>
      <c r="Q27" s="1"/>
      <c r="R27" s="20" t="n">
        <f aca="false">R17+D12</f>
        <v>13</v>
      </c>
      <c r="S27" s="20" t="n">
        <f aca="false">S17+E12</f>
        <v>18</v>
      </c>
      <c r="T27" s="1"/>
    </row>
    <row r="28" customFormat="false" ht="12.75" hidden="false" customHeight="true" outlineLevel="0" collapsed="false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19" t="s">
        <v>25</v>
      </c>
      <c r="N28" s="20" t="s">
        <v>74</v>
      </c>
      <c r="O28" s="21" t="n">
        <f aca="false">O18+J12</f>
        <v>0.388888888888889</v>
      </c>
      <c r="P28" s="20" t="n">
        <f aca="false">SQRT(O28)</f>
        <v>0.623609564462323</v>
      </c>
      <c r="Q28" s="1"/>
      <c r="R28" s="20" t="n">
        <f aca="false">R18+D12</f>
        <v>13</v>
      </c>
      <c r="S28" s="20" t="n">
        <f aca="false">S18+E12</f>
        <v>17</v>
      </c>
      <c r="T28" s="1"/>
    </row>
    <row r="29" customFormat="false" ht="12.75" hidden="false" customHeight="true" outlineLevel="0" collapsed="false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19" t="s">
        <v>25</v>
      </c>
      <c r="N29" s="20" t="s">
        <v>75</v>
      </c>
      <c r="O29" s="21" t="n">
        <f aca="false">O18+J12</f>
        <v>0.388888888888889</v>
      </c>
      <c r="P29" s="20" t="n">
        <f aca="false">SQRT(O29)</f>
        <v>0.623609564462323</v>
      </c>
      <c r="Q29" s="1"/>
      <c r="R29" s="20" t="n">
        <f aca="false">R19+12</f>
        <v>23</v>
      </c>
      <c r="S29" s="20" t="n">
        <f aca="false">S19+12</f>
        <v>25</v>
      </c>
      <c r="T29" s="1"/>
    </row>
    <row r="30" customFormat="false" ht="12.75" hidden="false" customHeight="true" outlineLevel="0" collapsed="false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19" t="s">
        <v>25</v>
      </c>
      <c r="N30" s="20" t="s">
        <v>76</v>
      </c>
      <c r="O30" s="21" t="n">
        <f aca="false">O20+J12</f>
        <v>0.388888888888889</v>
      </c>
      <c r="P30" s="20" t="n">
        <f aca="false">SQRT(O30)</f>
        <v>0.623609564462323</v>
      </c>
      <c r="Q30" s="1"/>
      <c r="R30" s="20" t="n">
        <f aca="false">R20+D12</f>
        <v>14</v>
      </c>
      <c r="S30" s="20" t="n">
        <f aca="false">S20+E12</f>
        <v>18</v>
      </c>
      <c r="T30" s="1"/>
    </row>
    <row r="31" customFormat="false" ht="12.75" hidden="false" customHeight="true" outlineLevel="0" collapsed="false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19" t="s">
        <v>25</v>
      </c>
      <c r="N31" s="20" t="s">
        <v>77</v>
      </c>
      <c r="O31" s="21" t="n">
        <f aca="false">O21+J12</f>
        <v>0.472222222222222</v>
      </c>
      <c r="P31" s="20" t="n">
        <f aca="false">SQRT(O31)</f>
        <v>0.687184270936277</v>
      </c>
      <c r="Q31" s="1"/>
      <c r="R31" s="20" t="n">
        <f aca="false">R21+D12</f>
        <v>11</v>
      </c>
      <c r="S31" s="20" t="n">
        <f aca="false">S21+E12</f>
        <v>16</v>
      </c>
      <c r="T31" s="1"/>
    </row>
    <row r="32" customFormat="false" ht="12.75" hidden="false" customHeight="true" outlineLevel="0" collapsed="false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19" t="s">
        <v>25</v>
      </c>
      <c r="N32" s="20" t="s">
        <v>78</v>
      </c>
      <c r="O32" s="21" t="n">
        <f aca="false">O22+J12</f>
        <v>0.472222222222222</v>
      </c>
      <c r="P32" s="20" t="n">
        <f aca="false">SQRT(O32)</f>
        <v>0.687184270936277</v>
      </c>
      <c r="Q32" s="1"/>
      <c r="R32" s="20" t="n">
        <f aca="false">R22+D12</f>
        <v>9</v>
      </c>
      <c r="S32" s="20" t="n">
        <f aca="false">S22+E12</f>
        <v>14</v>
      </c>
      <c r="T32" s="1"/>
    </row>
    <row r="33" customFormat="false" ht="12.75" hidden="false" customHeight="true" outlineLevel="0" collapsed="false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1"/>
      <c r="N33" s="1"/>
      <c r="O33" s="21"/>
      <c r="P33" s="1"/>
      <c r="Q33" s="1"/>
      <c r="R33" s="20"/>
      <c r="S33" s="1"/>
      <c r="T33" s="1"/>
    </row>
    <row r="34" customFormat="false" ht="12.75" hidden="false" customHeight="true" outlineLevel="0" collapsed="false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1"/>
      <c r="N34" s="1"/>
      <c r="O34" s="23"/>
      <c r="P34" s="1"/>
      <c r="Q34" s="1"/>
      <c r="R34" s="1"/>
      <c r="S34" s="1"/>
      <c r="T34" s="1"/>
    </row>
    <row r="35" customFormat="false" ht="12.75" hidden="false" customHeight="true" outlineLevel="0" collapsed="false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1"/>
      <c r="N35" s="1"/>
      <c r="O35" s="23"/>
      <c r="P35" s="1"/>
      <c r="Q35" s="1"/>
      <c r="R35" s="1"/>
      <c r="S35" s="1"/>
      <c r="T35" s="1"/>
    </row>
    <row r="36" customFormat="false" ht="12.75" hidden="false" customHeight="true" outlineLevel="0" collapsed="false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1"/>
      <c r="N36" s="1"/>
      <c r="O36" s="23"/>
      <c r="P36" s="1"/>
      <c r="Q36" s="1"/>
      <c r="R36" s="1"/>
      <c r="S36" s="1"/>
      <c r="T36" s="1"/>
    </row>
    <row r="37" customFormat="false" ht="12.75" hidden="false" customHeight="true" outlineLevel="0" collapsed="false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1"/>
      <c r="N37" s="1"/>
      <c r="O37" s="23"/>
      <c r="P37" s="1"/>
      <c r="Q37" s="1"/>
      <c r="R37" s="1"/>
      <c r="S37" s="1"/>
      <c r="T37" s="1"/>
    </row>
    <row r="38" customFormat="false" ht="12.75" hidden="false" customHeight="true" outlineLevel="0" collapsed="false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1"/>
      <c r="N38" s="1"/>
      <c r="O38" s="23"/>
      <c r="P38" s="1"/>
      <c r="Q38" s="1"/>
      <c r="R38" s="1"/>
      <c r="S38" s="1"/>
      <c r="T38" s="1"/>
    </row>
    <row r="39" customFormat="false" ht="12.75" hidden="false" customHeight="true" outlineLevel="0" collapsed="false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1"/>
      <c r="N39" s="1"/>
      <c r="O39" s="23"/>
      <c r="P39" s="1"/>
      <c r="Q39" s="1"/>
      <c r="R39" s="1"/>
      <c r="S39" s="1"/>
      <c r="T39" s="1"/>
    </row>
    <row r="40" customFormat="false" ht="12.75" hidden="false" customHeight="true" outlineLevel="0" collapsed="false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1"/>
      <c r="N40" s="1"/>
      <c r="O40" s="23"/>
      <c r="P40" s="1"/>
      <c r="Q40" s="1"/>
      <c r="R40" s="1"/>
      <c r="S40" s="1"/>
      <c r="T40" s="1"/>
    </row>
    <row r="41" customFormat="false" ht="12.75" hidden="false" customHeight="true" outlineLevel="0" collapsed="false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1"/>
      <c r="N41" s="1"/>
      <c r="O41" s="23"/>
      <c r="P41" s="1"/>
      <c r="Q41" s="1"/>
      <c r="R41" s="1"/>
      <c r="S41" s="1"/>
      <c r="T41" s="1"/>
    </row>
    <row r="42" customFormat="false" ht="12.75" hidden="false" customHeight="true" outlineLevel="0" collapsed="false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1"/>
      <c r="N42" s="1"/>
      <c r="O42" s="23"/>
      <c r="P42" s="1"/>
      <c r="Q42" s="1"/>
      <c r="R42" s="1"/>
      <c r="S42" s="1"/>
      <c r="T42" s="1"/>
    </row>
    <row r="43" customFormat="false" ht="12.75" hidden="false" customHeight="true" outlineLevel="0" collapsed="false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1"/>
      <c r="N43" s="1"/>
      <c r="O43" s="23"/>
      <c r="P43" s="1"/>
      <c r="Q43" s="1"/>
      <c r="R43" s="1"/>
      <c r="S43" s="1"/>
      <c r="T43" s="1"/>
    </row>
    <row r="44" customFormat="false" ht="12.75" hidden="false" customHeight="true" outlineLevel="0" collapsed="false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1"/>
      <c r="N44" s="1"/>
      <c r="O44" s="23"/>
      <c r="P44" s="1"/>
      <c r="Q44" s="1"/>
      <c r="R44" s="1"/>
      <c r="S44" s="1"/>
      <c r="T44" s="1"/>
    </row>
    <row r="45" customFormat="false" ht="12.75" hidden="false" customHeight="true" outlineLevel="0" collapsed="false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1"/>
      <c r="N45" s="1"/>
      <c r="O45" s="23"/>
      <c r="P45" s="1"/>
      <c r="Q45" s="1"/>
      <c r="R45" s="1"/>
      <c r="S45" s="1"/>
      <c r="T45" s="1"/>
    </row>
    <row r="46" customFormat="false" ht="12.75" hidden="false" customHeight="true" outlineLevel="0" collapsed="false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1"/>
      <c r="N46" s="1"/>
      <c r="O46" s="23"/>
      <c r="P46" s="1"/>
      <c r="Q46" s="1"/>
      <c r="R46" s="1"/>
      <c r="S46" s="1"/>
      <c r="T46" s="1"/>
    </row>
    <row r="47" customFormat="false" ht="12.75" hidden="false" customHeight="true" outlineLevel="0" collapsed="false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1"/>
      <c r="N47" s="1"/>
      <c r="O47" s="23"/>
      <c r="P47" s="1"/>
      <c r="Q47" s="1"/>
      <c r="R47" s="1"/>
      <c r="S47" s="1"/>
      <c r="T47" s="1"/>
    </row>
    <row r="48" customFormat="false" ht="12.75" hidden="false" customHeight="true" outlineLevel="0" collapsed="false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1"/>
      <c r="N48" s="1"/>
      <c r="O48" s="23"/>
      <c r="P48" s="1"/>
      <c r="Q48" s="1"/>
      <c r="R48" s="1"/>
      <c r="S48" s="1"/>
      <c r="T48" s="1"/>
    </row>
    <row r="49" customFormat="false" ht="12.75" hidden="false" customHeight="true" outlineLevel="0" collapsed="false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1"/>
      <c r="N49" s="1"/>
      <c r="O49" s="23"/>
      <c r="P49" s="1"/>
      <c r="Q49" s="1"/>
      <c r="R49" s="1"/>
      <c r="S49" s="1"/>
      <c r="T49" s="1"/>
    </row>
    <row r="50" customFormat="false" ht="12.75" hidden="false" customHeight="true" outlineLevel="0" collapsed="false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1"/>
      <c r="N50" s="1"/>
      <c r="O50" s="23"/>
      <c r="P50" s="1"/>
      <c r="Q50" s="1"/>
      <c r="R50" s="1"/>
      <c r="S50" s="1"/>
      <c r="T50" s="1"/>
    </row>
    <row r="51" customFormat="false" ht="12.75" hidden="false" customHeight="true" outlineLevel="0" collapsed="false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1"/>
      <c r="N51" s="1"/>
      <c r="O51" s="23"/>
      <c r="P51" s="1"/>
      <c r="Q51" s="1"/>
      <c r="R51" s="1"/>
      <c r="S51" s="1"/>
      <c r="T51" s="1"/>
    </row>
    <row r="52" customFormat="false" ht="12.75" hidden="false" customHeight="true" outlineLevel="0" collapsed="false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1"/>
      <c r="N52" s="1"/>
      <c r="O52" s="23"/>
      <c r="P52" s="1"/>
      <c r="Q52" s="1"/>
      <c r="R52" s="1"/>
      <c r="S52" s="1"/>
      <c r="T52" s="1"/>
    </row>
    <row r="53" customFormat="false" ht="12.75" hidden="false" customHeight="true" outlineLevel="0" collapsed="false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1"/>
      <c r="N53" s="1"/>
      <c r="O53" s="23"/>
      <c r="P53" s="1"/>
      <c r="Q53" s="1"/>
      <c r="R53" s="1"/>
      <c r="S53" s="1"/>
      <c r="T53" s="1"/>
    </row>
    <row r="54" customFormat="false" ht="12.75" hidden="false" customHeight="true" outlineLevel="0" collapsed="false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1"/>
      <c r="N54" s="1"/>
      <c r="O54" s="23"/>
      <c r="P54" s="1"/>
      <c r="Q54" s="1"/>
      <c r="R54" s="1"/>
      <c r="S54" s="1"/>
      <c r="T54" s="1"/>
    </row>
    <row r="55" customFormat="false" ht="12.75" hidden="false" customHeight="true" outlineLevel="0" collapsed="false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1"/>
      <c r="N55" s="1"/>
      <c r="O55" s="23"/>
      <c r="P55" s="1"/>
      <c r="Q55" s="1"/>
      <c r="R55" s="1"/>
      <c r="S55" s="1"/>
      <c r="T55" s="1"/>
    </row>
    <row r="56" customFormat="false" ht="12.75" hidden="false" customHeight="true" outlineLevel="0" collapsed="false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1"/>
      <c r="N56" s="1"/>
      <c r="O56" s="23"/>
      <c r="P56" s="1"/>
      <c r="Q56" s="1"/>
      <c r="R56" s="1"/>
      <c r="S56" s="1"/>
      <c r="T56" s="1"/>
    </row>
    <row r="57" customFormat="false" ht="12.75" hidden="false" customHeight="true" outlineLevel="0" collapsed="false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1"/>
      <c r="N57" s="1"/>
      <c r="O57" s="23"/>
      <c r="P57" s="1"/>
      <c r="Q57" s="1"/>
      <c r="R57" s="1"/>
      <c r="S57" s="1"/>
      <c r="T57" s="1"/>
    </row>
    <row r="58" customFormat="false" ht="12.75" hidden="false" customHeight="true" outlineLevel="0" collapsed="false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1"/>
      <c r="N58" s="1"/>
      <c r="O58" s="23"/>
      <c r="P58" s="1"/>
      <c r="Q58" s="1"/>
      <c r="R58" s="1"/>
      <c r="S58" s="1"/>
      <c r="T58" s="1"/>
    </row>
    <row r="59" customFormat="false" ht="12.75" hidden="false" customHeight="true" outlineLevel="0" collapsed="false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1"/>
      <c r="N59" s="1"/>
      <c r="O59" s="23"/>
      <c r="P59" s="1"/>
      <c r="Q59" s="1"/>
      <c r="R59" s="1"/>
      <c r="S59" s="1"/>
      <c r="T59" s="1"/>
    </row>
    <row r="60" customFormat="false" ht="12.75" hidden="false" customHeight="true" outlineLevel="0" collapsed="false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1"/>
      <c r="N60" s="1"/>
      <c r="O60" s="23"/>
      <c r="P60" s="1"/>
      <c r="Q60" s="1"/>
      <c r="R60" s="1"/>
      <c r="S60" s="1"/>
      <c r="T60" s="1"/>
    </row>
    <row r="61" customFormat="false" ht="12.75" hidden="false" customHeight="true" outlineLevel="0" collapsed="false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1"/>
      <c r="N61" s="1"/>
      <c r="O61" s="23"/>
      <c r="P61" s="1"/>
      <c r="Q61" s="1"/>
      <c r="R61" s="1"/>
      <c r="S61" s="1"/>
      <c r="T61" s="1"/>
    </row>
    <row r="62" customFormat="false" ht="12.75" hidden="false" customHeight="true" outlineLevel="0" collapsed="false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1"/>
      <c r="N62" s="1"/>
      <c r="O62" s="23"/>
      <c r="P62" s="1"/>
      <c r="Q62" s="1"/>
      <c r="R62" s="1"/>
      <c r="S62" s="1"/>
      <c r="T62" s="1"/>
    </row>
    <row r="63" customFormat="false" ht="12.75" hidden="false" customHeight="true" outlineLevel="0" collapsed="false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1"/>
      <c r="N63" s="1"/>
      <c r="O63" s="23"/>
      <c r="P63" s="1"/>
      <c r="Q63" s="1"/>
      <c r="R63" s="1"/>
      <c r="S63" s="1"/>
      <c r="T63" s="1"/>
    </row>
    <row r="64" customFormat="false" ht="12.75" hidden="false" customHeight="true" outlineLevel="0" collapsed="false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1"/>
      <c r="N64" s="1"/>
      <c r="O64" s="23"/>
      <c r="P64" s="1"/>
      <c r="Q64" s="1"/>
      <c r="R64" s="1"/>
      <c r="S64" s="1"/>
      <c r="T64" s="1"/>
    </row>
    <row r="65" customFormat="false" ht="12.75" hidden="false" customHeight="true" outlineLevel="0" collapsed="false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1"/>
      <c r="N65" s="1"/>
      <c r="O65" s="23"/>
      <c r="P65" s="1"/>
      <c r="Q65" s="1"/>
      <c r="R65" s="1"/>
      <c r="S65" s="1"/>
      <c r="T65" s="1"/>
    </row>
    <row r="66" customFormat="false" ht="12.75" hidden="false" customHeight="true" outlineLevel="0" collapsed="false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1"/>
      <c r="N66" s="1"/>
      <c r="O66" s="23"/>
      <c r="P66" s="1"/>
      <c r="Q66" s="1"/>
      <c r="R66" s="1"/>
      <c r="S66" s="1"/>
      <c r="T66" s="1"/>
    </row>
    <row r="67" customFormat="false" ht="12.75" hidden="false" customHeight="true" outlineLevel="0" collapsed="false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1"/>
      <c r="N67" s="1"/>
      <c r="O67" s="23"/>
      <c r="P67" s="1"/>
      <c r="Q67" s="1"/>
      <c r="R67" s="1"/>
      <c r="S67" s="1"/>
      <c r="T67" s="1"/>
    </row>
    <row r="68" customFormat="false" ht="12.75" hidden="false" customHeight="true" outlineLevel="0" collapsed="false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1"/>
      <c r="N68" s="1"/>
      <c r="O68" s="23"/>
      <c r="P68" s="1"/>
      <c r="Q68" s="1"/>
      <c r="R68" s="1"/>
      <c r="S68" s="1"/>
      <c r="T68" s="1"/>
    </row>
    <row r="69" customFormat="false" ht="12.75" hidden="false" customHeight="true" outlineLevel="0" collapsed="false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1"/>
      <c r="N69" s="1"/>
      <c r="O69" s="23"/>
      <c r="P69" s="1"/>
      <c r="Q69" s="1"/>
      <c r="R69" s="1"/>
      <c r="S69" s="1"/>
      <c r="T69" s="1"/>
    </row>
    <row r="70" customFormat="false" ht="12.75" hidden="false" customHeight="true" outlineLevel="0" collapsed="false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1"/>
      <c r="N70" s="1"/>
      <c r="O70" s="23"/>
      <c r="P70" s="1"/>
      <c r="Q70" s="1"/>
      <c r="R70" s="1"/>
      <c r="S70" s="1"/>
      <c r="T70" s="1"/>
    </row>
    <row r="71" customFormat="false" ht="12.75" hidden="false" customHeight="true" outlineLevel="0" collapsed="false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1"/>
      <c r="N71" s="1"/>
      <c r="O71" s="23"/>
      <c r="P71" s="1"/>
      <c r="Q71" s="1"/>
      <c r="R71" s="1"/>
      <c r="S71" s="1"/>
      <c r="T71" s="1"/>
    </row>
    <row r="72" customFormat="false" ht="12.75" hidden="false" customHeight="true" outlineLevel="0" collapsed="false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1"/>
      <c r="N72" s="1"/>
      <c r="O72" s="23"/>
      <c r="P72" s="1"/>
      <c r="Q72" s="1"/>
      <c r="R72" s="1"/>
      <c r="S72" s="1"/>
      <c r="T72" s="1"/>
    </row>
    <row r="73" customFormat="false" ht="12.75" hidden="false" customHeight="true" outlineLevel="0" collapsed="false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1"/>
      <c r="N73" s="1"/>
      <c r="O73" s="23"/>
      <c r="P73" s="1"/>
      <c r="Q73" s="1"/>
      <c r="R73" s="1"/>
      <c r="S73" s="1"/>
      <c r="T73" s="1"/>
    </row>
    <row r="74" customFormat="false" ht="12.75" hidden="false" customHeight="true" outlineLevel="0" collapsed="false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1"/>
      <c r="N74" s="1"/>
      <c r="O74" s="23"/>
      <c r="P74" s="1"/>
      <c r="Q74" s="1"/>
      <c r="R74" s="1"/>
      <c r="S74" s="1"/>
      <c r="T74" s="1"/>
    </row>
    <row r="75" customFormat="false" ht="12.75" hidden="false" customHeight="true" outlineLevel="0" collapsed="false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1"/>
      <c r="N75" s="1"/>
      <c r="O75" s="23"/>
      <c r="P75" s="1"/>
      <c r="Q75" s="1"/>
      <c r="R75" s="1"/>
      <c r="S75" s="1"/>
      <c r="T75" s="1"/>
    </row>
    <row r="76" customFormat="false" ht="12.75" hidden="false" customHeight="true" outlineLevel="0" collapsed="false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1"/>
      <c r="N76" s="1"/>
      <c r="O76" s="23"/>
      <c r="P76" s="1"/>
      <c r="Q76" s="1"/>
      <c r="R76" s="1"/>
      <c r="S76" s="1"/>
      <c r="T76" s="1"/>
    </row>
    <row r="77" customFormat="false" ht="12.75" hidden="false" customHeight="true" outlineLevel="0" collapsed="false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1"/>
      <c r="N77" s="1"/>
      <c r="O77" s="23"/>
      <c r="P77" s="1"/>
      <c r="Q77" s="1"/>
      <c r="R77" s="1"/>
      <c r="S77" s="1"/>
      <c r="T77" s="1"/>
    </row>
    <row r="78" customFormat="false" ht="12.75" hidden="false" customHeight="true" outlineLevel="0" collapsed="false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1"/>
      <c r="N78" s="1"/>
      <c r="O78" s="23"/>
      <c r="P78" s="1"/>
      <c r="Q78" s="1"/>
      <c r="R78" s="1"/>
      <c r="S78" s="1"/>
      <c r="T78" s="1"/>
    </row>
    <row r="79" customFormat="false" ht="12.75" hidden="false" customHeight="true" outlineLevel="0" collapsed="false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1"/>
      <c r="N79" s="1"/>
      <c r="O79" s="23"/>
      <c r="P79" s="1"/>
      <c r="Q79" s="1"/>
      <c r="R79" s="1"/>
      <c r="S79" s="1"/>
      <c r="T79" s="1"/>
    </row>
    <row r="80" customFormat="false" ht="12.75" hidden="false" customHeight="true" outlineLevel="0" collapsed="false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1"/>
      <c r="N80" s="1"/>
      <c r="O80" s="23"/>
      <c r="P80" s="1"/>
      <c r="Q80" s="1"/>
      <c r="R80" s="1"/>
      <c r="S80" s="1"/>
      <c r="T80" s="1"/>
    </row>
    <row r="81" customFormat="false" ht="12.75" hidden="false" customHeight="true" outlineLevel="0" collapsed="false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1"/>
      <c r="N81" s="1"/>
      <c r="O81" s="23"/>
      <c r="P81" s="1"/>
      <c r="Q81" s="1"/>
      <c r="R81" s="1"/>
      <c r="S81" s="1"/>
      <c r="T81" s="1"/>
    </row>
    <row r="82" customFormat="false" ht="12.75" hidden="false" customHeight="true" outlineLevel="0" collapsed="false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1"/>
      <c r="N82" s="1"/>
      <c r="O82" s="23"/>
      <c r="P82" s="1"/>
      <c r="Q82" s="1"/>
      <c r="R82" s="1"/>
      <c r="S82" s="1"/>
      <c r="T82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2023-09-26T15:11:50Z</dcterms:created>
  <dc:creator>Kasper Engelen</dc:creator>
  <dc:description/>
  <dc:language>en-GB</dc:language>
  <cp:lastModifiedBy/>
  <dcterms:modified xsi:type="dcterms:W3CDTF">2023-10-22T21:29:13Z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