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86" i="1" l="1"/>
  <c r="BB178" i="1"/>
  <c r="BC184" i="1"/>
  <c r="BB184" i="1"/>
  <c r="BC182" i="1"/>
  <c r="BC174" i="1"/>
  <c r="BB182" i="1"/>
  <c r="BB174" i="1"/>
  <c r="BC180" i="1"/>
  <c r="BC172" i="1"/>
  <c r="BB180" i="1"/>
  <c r="BB172" i="1"/>
  <c r="BB167" i="1"/>
  <c r="BC176" i="1"/>
  <c r="BB176" i="1"/>
  <c r="BC163" i="1"/>
  <c r="BC165" i="1" s="1"/>
  <c r="BB163" i="1"/>
  <c r="BC161" i="1"/>
  <c r="BB161" i="1"/>
  <c r="BB159" i="1"/>
  <c r="BB165" i="1"/>
  <c r="BC155" i="1"/>
  <c r="BB155" i="1"/>
  <c r="BC153" i="1"/>
  <c r="BB153" i="1"/>
  <c r="BB151" i="1" l="1"/>
  <c r="BC157" i="1"/>
  <c r="BB157" i="1"/>
  <c r="BB139" i="1"/>
  <c r="BC139" i="1"/>
  <c r="BC137" i="1"/>
  <c r="BB145" i="1"/>
  <c r="BB149" i="1" s="1"/>
  <c r="BB137" i="1"/>
  <c r="BB143" i="1"/>
  <c r="BC149" i="1"/>
  <c r="BB141" i="1"/>
  <c r="BC147" i="1"/>
  <c r="BB147" i="1"/>
  <c r="BC145" i="1"/>
  <c r="BB133" i="1"/>
  <c r="BC141" i="1"/>
  <c r="BC129" i="1"/>
  <c r="BB121" i="1"/>
  <c r="BC119" i="1"/>
  <c r="BB119" i="1" l="1"/>
  <c r="BB125" i="1"/>
  <c r="BC131" i="1"/>
  <c r="BB131" i="1"/>
  <c r="BC121" i="1"/>
  <c r="BB129" i="1"/>
  <c r="BC127" i="1"/>
  <c r="BB127" i="1"/>
  <c r="BB115" i="1"/>
  <c r="BB123" i="1"/>
  <c r="BC123" i="1"/>
  <c r="BC103" i="1"/>
  <c r="BB103" i="1"/>
  <c r="BC101" i="1"/>
  <c r="BB101" i="1"/>
  <c r="BB97" i="1"/>
  <c r="BC113" i="1"/>
  <c r="BB113" i="1"/>
  <c r="BC111" i="1"/>
  <c r="BB111" i="1"/>
  <c r="BC109" i="1"/>
  <c r="BB109" i="1"/>
  <c r="BC105" i="1"/>
  <c r="BB107" i="1"/>
  <c r="BB105" i="1"/>
  <c r="BC85" i="1"/>
  <c r="BB85" i="1"/>
  <c r="BC83" i="1"/>
  <c r="BB83" i="1"/>
  <c r="BB89" i="1" l="1"/>
  <c r="BC93" i="1"/>
  <c r="BB93" i="1"/>
  <c r="BC91" i="1"/>
  <c r="BB91" i="1"/>
  <c r="BB71" i="1"/>
  <c r="BC87" i="1"/>
  <c r="BB87" i="1"/>
  <c r="BC75" i="1"/>
  <c r="BB67" i="1"/>
  <c r="BC65" i="1"/>
  <c r="BB65" i="1"/>
  <c r="BB79" i="1"/>
  <c r="BB61" i="1"/>
  <c r="BC77" i="1"/>
  <c r="BB77" i="1"/>
  <c r="BC67" i="1"/>
  <c r="BB75" i="1"/>
  <c r="BC73" i="1"/>
  <c r="BB73" i="1"/>
  <c r="BB69" i="1" l="1"/>
  <c r="BC69" i="1"/>
  <c r="BC57" i="1"/>
  <c r="BB57" i="1"/>
  <c r="BC55" i="1"/>
  <c r="BB55" i="1"/>
  <c r="BB53" i="1"/>
  <c r="BC59" i="1"/>
  <c r="BB59" i="1"/>
  <c r="BC41" i="1"/>
  <c r="BB49" i="1"/>
  <c r="BB41" i="1"/>
  <c r="BC47" i="1"/>
  <c r="BB47" i="1"/>
  <c r="BB45" i="1"/>
  <c r="BB51" i="1"/>
  <c r="BC51" i="1"/>
  <c r="BC49" i="1"/>
  <c r="BC39" i="1"/>
  <c r="BB39" i="1"/>
  <c r="BB35" i="1"/>
  <c r="BB43" i="1"/>
  <c r="BC43" i="1"/>
  <c r="BC31" i="1"/>
  <c r="BB31" i="1"/>
  <c r="BC29" i="1"/>
  <c r="BB29" i="1"/>
  <c r="BC33" i="1"/>
  <c r="BB27" i="1"/>
  <c r="BB33" i="1"/>
  <c r="BC23" i="1"/>
  <c r="BB23" i="1"/>
  <c r="BC13" i="1"/>
  <c r="BB21" i="1"/>
  <c r="BB11" i="1" l="1"/>
  <c r="BB19" i="1"/>
  <c r="BB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Z3" i="1" l="1"/>
  <c r="AY3" i="1"/>
  <c r="BC3" i="1" s="1"/>
  <c r="BC21" i="1"/>
  <c r="BB5" i="1"/>
  <c r="BC5" i="1"/>
  <c r="BB13" i="1"/>
  <c r="BB25" i="1"/>
  <c r="BC25" i="1"/>
  <c r="BC15" i="1"/>
  <c r="BC17" i="1" s="1"/>
  <c r="BC7" i="1"/>
  <c r="BB15" i="1"/>
  <c r="BB7" i="1"/>
  <c r="BC9" i="1" l="1"/>
  <c r="BB9" i="1"/>
  <c r="BB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<sst xmlns="http://schemas.openxmlformats.org/spreadsheetml/2006/main" count="4512" uniqueCount="537">
  <si>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</si>
  <si>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</si>
  <si>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</si>
  <si>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</si>
  <si>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</si>
  <si>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</si>
  <si>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</si>
  <si>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</si>
  <si>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</si>
  <si>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</si>
  <si>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</si>
  <si>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</si>
  <si>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</si>
  <si>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</si>
  <si>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</si>
  <si>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</si>
  <si>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</si>
  <si>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</si>
  <si>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</si>
  <si>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</si>
  <si>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</si>
  <si>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</si>
  <si>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</si>
  <si>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</si>
  <si>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</si>
  <si>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</si>
  <si>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</si>
  <si>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</si>
  <si>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</si>
  <si>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</si>
  <si>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</si>
  <si>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</si>
  <si>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</si>
  <si>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</si>
  <si>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</si>
  <si>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</si>
  <si>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</si>
  <si>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</si>
  <si>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</si>
  <si>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</si>
  <si>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</si>
  <si>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</si>
  <si>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</si>
  <si>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</si>
  <si>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</si>
  <si>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</si>
  <si>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</si>
  <si>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</si>
  <si>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</si>
  <si>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</si>
  <si>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</si>
  <si>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</si>
  <si>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</si>
  <si>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</si>
  <si>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</si>
  <si>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</si>
  <si>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</si>
  <si>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</si>
  <si>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</si>
  <si>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</si>
  <si>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</si>
  <si>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</si>
  <si>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</si>
  <si>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</si>
  <si>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</si>
  <si>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</si>
  <si>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</si>
  <si>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</si>
  <si>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</si>
  <si>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</si>
  <si>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</si>
  <si>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</si>
  <si>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</si>
  <si>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</si>
  <si>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</si>
  <si>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</si>
  <si>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</si>
  <si>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</si>
  <si>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</si>
  <si>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</si>
  <si>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</si>
  <si>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</si>
  <si>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</si>
  <si>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</si>
  <si>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</si>
  <si>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</si>
  <si>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</si>
  <si>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</si>
  <si>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</si>
  <si>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</si>
  <si>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</si>
  <si>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</si>
  <si>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</si>
  <si>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</si>
  <si>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</si>
  <si>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</si>
  <si>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</si>
  <si>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</si>
  <si>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</si>
  <si>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</si>
  <si>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</si>
  <si>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</si>
  <si>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</si>
  <si>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</si>
  <si>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</si>
  <si>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</si>
  <si>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</si>
  <si>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</si>
  <si>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</si>
  <si>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</si>
  <si>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</si>
  <si>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</si>
  <si>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</si>
  <si>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</si>
  <si>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</si>
  <si>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</si>
  <si>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</si>
  <si>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</si>
  <si>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</si>
  <si>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</si>
  <si>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</si>
  <si>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</si>
  <si>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</si>
  <si>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</si>
  <si>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</si>
  <si>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</si>
  <si>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</si>
  <si>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</si>
  <si>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</si>
  <si>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</si>
  <si>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</si>
  <si>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</si>
  <si>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</si>
  <si>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</si>
  <si>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</si>
  <si>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</si>
  <si>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</si>
  <si>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</si>
  <si>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</si>
  <si>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</si>
  <si>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</si>
  <si>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</si>
  <si>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</si>
  <si>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</si>
  <si>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</si>
  <si>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</si>
  <si>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</si>
  <si>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</si>
  <si>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</si>
  <si>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</si>
  <si>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</si>
  <si>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</si>
  <si>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</si>
  <si>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</si>
  <si>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</si>
  <si>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</si>
  <si>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</si>
  <si>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</si>
  <si>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</si>
  <si>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</si>
  <si>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</si>
  <si>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</si>
  <si>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</si>
  <si>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</si>
  <si>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</si>
  <si>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</si>
  <si>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</si>
  <si>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</si>
  <si>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</si>
  <si>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</si>
  <si>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</si>
  <si>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</si>
  <si>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</si>
  <si>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</si>
  <si>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</si>
  <si>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</si>
  <si>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</si>
  <si>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</si>
  <si>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</si>
  <si>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</si>
  <si>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</si>
  <si>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</si>
  <si>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</si>
  <si>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</si>
  <si>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</si>
  <si>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</si>
  <si>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</si>
  <si>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</si>
  <si>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</si>
  <si>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</si>
  <si>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</si>
  <si>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</si>
  <si>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</si>
  <si>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</si>
  <si>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</si>
  <si>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</si>
  <si>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</si>
  <si>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</si>
  <si>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</si>
  <si>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</si>
  <si>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</si>
  <si>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</si>
  <si>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</si>
  <si>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</si>
  <si>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</si>
  <si>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</si>
  <si>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</si>
  <si>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</si>
  <si>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</si>
  <si>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</si>
  <si>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</si>
  <si>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</si>
  <si>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</si>
  <si>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</si>
  <si>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</si>
  <si>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</si>
  <si>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</si>
  <si>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</si>
  <si>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</si>
  <si>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</si>
  <si>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</si>
  <si>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</si>
  <si>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</si>
  <si>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</si>
  <si>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</si>
  <si>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</si>
  <si>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</si>
  <si>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</si>
  <si>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</si>
  <si>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</si>
  <si>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</si>
  <si>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</si>
  <si>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</si>
  <si>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</si>
  <si>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</si>
  <si>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</si>
  <si>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</si>
  <si>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</si>
  <si>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</si>
  <si>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</si>
  <si>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</si>
  <si>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</si>
  <si>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</si>
  <si>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</si>
  <si>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</si>
  <si>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</si>
  <si>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</si>
  <si>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</si>
  <si>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</si>
  <si>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</si>
  <si>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</si>
  <si>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</si>
  <si>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</si>
  <si>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</si>
  <si>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</si>
  <si>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</si>
  <si>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</si>
  <si>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</si>
  <si>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</si>
  <si>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</si>
  <si>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</si>
  <si>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</si>
  <si>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</si>
  <si>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</si>
  <si>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</si>
  <si>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</si>
  <si>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</si>
  <si>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</si>
  <si>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</si>
  <si>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</si>
  <si>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</si>
  <si>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</si>
  <si>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</si>
  <si>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</si>
  <si>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</si>
  <si>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</si>
  <si>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</si>
  <si>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</si>
  <si>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</si>
  <si>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</si>
  <si>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</si>
  <si>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</si>
  <si>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</si>
  <si>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</si>
  <si>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</si>
  <si>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</si>
  <si>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</si>
  <si>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</si>
  <si>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</si>
  <si>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</si>
  <si>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</si>
  <si>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</si>
  <si>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</si>
  <si>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</si>
  <si>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</si>
  <si>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</si>
  <si>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</si>
  <si>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</si>
  <si>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</si>
  <si>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</si>
  <si>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</si>
  <si>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</si>
  <si>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</si>
  <si>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</si>
  <si>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</si>
  <si>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</si>
  <si>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</si>
  <si>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</si>
  <si>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</si>
  <si>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</si>
  <si>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</si>
  <si>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</si>
  <si>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</si>
  <si>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</si>
  <si>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</si>
  <si>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</si>
  <si>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</si>
  <si>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</si>
  <si>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</si>
  <si>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</si>
  <si>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</si>
  <si>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</si>
  <si>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</si>
  <si>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</si>
  <si>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</si>
  <si>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</si>
  <si>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</si>
  <si>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</si>
  <si>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</si>
  <si>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</si>
  <si>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</si>
  <si>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</si>
  <si>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</si>
  <si>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</si>
  <si>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</si>
  <si>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</si>
  <si>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</si>
  <si>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</si>
  <si>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</si>
  <si>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</si>
  <si>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</si>
  <si>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</si>
  <si>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</si>
  <si>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</si>
  <si>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</si>
  <si>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</si>
  <si>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</si>
  <si>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</si>
  <si>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</si>
  <si>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</si>
  <si>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</si>
  <si>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</si>
  <si>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</si>
  <si>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</si>
  <si>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</si>
  <si>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</si>
  <si>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</si>
  <si>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</si>
  <si>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</si>
  <si>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</si>
  <si>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</si>
  <si>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</si>
  <si>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</si>
  <si>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</si>
  <si>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</si>
  <si>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</si>
  <si>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</si>
  <si>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</si>
  <si>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</si>
  <si>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</si>
  <si>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</si>
  <si>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</si>
  <si>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</si>
  <si>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</si>
  <si>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</si>
  <si>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</si>
  <si>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</si>
  <si>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</si>
  <si>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</si>
  <si>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</si>
  <si>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</si>
  <si>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</si>
  <si>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</si>
  <si>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</si>
  <si>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</si>
  <si>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</si>
  <si>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</si>
  <si>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</si>
  <si>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</si>
  <si>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</si>
  <si>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</si>
  <si>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</si>
  <si>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</si>
  <si>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</si>
  <si>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</si>
  <si>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</si>
  <si>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</si>
  <si>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</si>
  <si>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</si>
  <si>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</si>
  <si>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</si>
  <si>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</si>
  <si>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</si>
  <si>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</si>
  <si>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</si>
  <si>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</si>
  <si>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</si>
  <si>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</si>
  <si>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</si>
  <si>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</si>
  <si>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</si>
  <si>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</si>
  <si>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</si>
  <si>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</si>
  <si>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</si>
  <si>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</si>
  <si>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</si>
  <si>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</si>
  <si>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</si>
  <si>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</si>
  <si>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</si>
  <si>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</si>
  <si>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</si>
  <si>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</si>
  <si>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</si>
  <si>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</si>
  <si>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</si>
  <si>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</si>
  <si>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</si>
  <si>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</si>
  <si>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</si>
  <si>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</si>
  <si>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</si>
  <si>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</si>
  <si>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</si>
  <si>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</si>
  <si>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</si>
  <si>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</si>
  <si>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</si>
  <si>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</si>
  <si>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</si>
  <si>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</si>
  <si>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</si>
  <si>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</si>
  <si>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</si>
  <si>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</si>
  <si>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</si>
  <si>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</si>
  <si>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</si>
  <si>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</si>
  <si>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</si>
  <si>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</si>
  <si>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</si>
  <si>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</si>
  <si>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</si>
  <si>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</si>
  <si>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</si>
  <si>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</si>
  <si>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</si>
  <si>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</si>
  <si>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</si>
  <si>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</si>
  <si>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</si>
  <si>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</si>
  <si>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</si>
  <si>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</si>
  <si>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</si>
  <si>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</si>
  <si>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</si>
  <si>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</si>
  <si>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</si>
  <si>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</si>
  <si>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</si>
  <si>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</si>
  <si>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</si>
  <si>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</si>
  <si>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</si>
  <si>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</si>
  <si>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</si>
  <si>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</si>
  <si>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</si>
  <si>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</si>
  <si>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</si>
  <si>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</si>
  <si>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</si>
  <si>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</si>
  <si>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</si>
  <si>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</si>
  <si>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</si>
  <si>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</si>
  <si>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</si>
  <si>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</si>
  <si>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</si>
  <si>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</si>
  <si>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</si>
  <si>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</si>
  <si>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</si>
  <si>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</si>
  <si>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</si>
  <si>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</si>
  <si>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</si>
  <si>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</si>
  <si>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</si>
  <si>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</si>
  <si>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</si>
  <si>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</si>
  <si>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</si>
  <si>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</si>
  <si>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</si>
  <si>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</si>
  <si>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</si>
  <si>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</si>
  <si>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</si>
  <si>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</si>
  <si>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</si>
  <si>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</si>
  <si>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</si>
  <si>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</si>
  <si>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</si>
  <si>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</si>
  <si>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</si>
  <si>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</si>
  <si>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</si>
  <si>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</si>
  <si>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</si>
  <si>
    <t>-------------------------------------------</t>
  </si>
  <si>
    <t>-----------------------------------------</t>
  </si>
  <si>
    <t>15 years old or lower male</t>
  </si>
  <si>
    <t>15 year old or lower male</t>
  </si>
  <si>
    <t>15 years old or lower female</t>
  </si>
  <si>
    <t>15 year old or lower total</t>
  </si>
  <si>
    <t>15 years old lower total</t>
  </si>
  <si>
    <t>15 year old total(full)</t>
  </si>
  <si>
    <t>16 years old male</t>
  </si>
  <si>
    <t>16 years old female</t>
  </si>
  <si>
    <t>16 years old total</t>
  </si>
  <si>
    <t>16 years old total(full)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</si>
</sst>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N441"/>
  <sheetViews>
    <sheetView tabSelected="1" topLeftCell="AY1" zoomScale="71" zoomScaleNormal="85" workbookViewId="0">
      <pane ySplit="1" topLeftCell="A167" activePane="bottomLeft" state="frozen"/>
      <selection pane="bottomLeft" activeCell="BB187" sqref="BB187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4" width="26.28515625" customWidth="1"/>
    <col min="55" max="55" width="25.7109375" customWidth="1"/>
    <col min="60" max="60" width="30" style="29" customWidth="1"/>
    <col min="61" max="61" width="30.42578125" style="29" customWidth="1"/>
    <col min="62" max="62" width="26.28515625" style="29" customWidth="1"/>
    <col min="63" max="63" width="49.85546875" style="29" customWidth="1"/>
    <col min="64" max="64" width="81.42578125" style="29" customWidth="1"/>
    <col min="65" max="65" width="60.85546875" style="29" customWidth="1"/>
    <col min="66" max="66" width="84.7109375" style="29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BH1" s="29" t="s">
        <v>470</v>
      </c>
      <c r="BI1" s="29" t="s">
        <v>471</v>
      </c>
      <c r="BJ1" s="29" t="s">
        <v>472</v>
      </c>
      <c r="BK1" s="29" t="s">
        <v>473</v>
      </c>
      <c r="BL1" s="29" t="s">
        <v>474</v>
      </c>
      <c r="BM1" s="29" t="s">
        <v>475</v>
      </c>
      <c r="BN1" s="29" t="s">
        <v>476</v>
      </c>
    </row>
    <row r="2" spans="1:66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66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66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A4" t="s">
        <v>482</v>
      </c>
      <c r="BB4" s="25" t="s">
        <v>458</v>
      </c>
      <c r="BC4" s="25" t="s">
        <v>458</v>
      </c>
    </row>
    <row r="5" spans="1:66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66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66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66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66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66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66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66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66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66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66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66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  <c r="BB28" s="30" t="s">
        <v>477</v>
      </c>
      <c r="BC28" s="30" t="s">
        <v>477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  <c r="BB29">
        <f>COUNTIFS(AW2:AW142,"&lt;31",AM2:AM142,AM18)</f>
        <v>15</v>
      </c>
      <c r="BC29">
        <f>COUNTIFS(AW2:AW142,"&gt;=31",AM2:AM142,AM18)</f>
        <v>23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  <c r="BB30" s="30" t="s">
        <v>478</v>
      </c>
      <c r="BC30" s="30" t="s">
        <v>478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  <c r="BB31">
        <f>COUNTIFS(AW143:AW341,"&lt;33",AM143:AM341,AM18)</f>
        <v>18</v>
      </c>
      <c r="BC31">
        <f>COUNTIFS(AW143:AW341,"&gt;=33",AM143:AM341,AM18)</f>
        <v>37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  <c r="BB32" s="30" t="s">
        <v>479</v>
      </c>
      <c r="BC32" s="30" t="s">
        <v>479</v>
      </c>
    </row>
    <row r="33" spans="1:55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  <c r="BB33">
        <f>SUM(BB29,BB31)</f>
        <v>33</v>
      </c>
      <c r="BC33">
        <f>SUM(BC29,BC31)</f>
        <v>60</v>
      </c>
    </row>
    <row r="34" spans="1:55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  <c r="BB34" s="30" t="s">
        <v>480</v>
      </c>
    </row>
    <row r="35" spans="1:55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  <c r="BB35">
        <f>COUNTIF(AM2:AM341,AM18)</f>
        <v>93</v>
      </c>
    </row>
    <row r="36" spans="1:55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55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55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  <c r="BA38" t="s">
        <v>481</v>
      </c>
      <c r="BB38" s="32" t="s">
        <v>483</v>
      </c>
      <c r="BC38" s="32" t="s">
        <v>483</v>
      </c>
    </row>
    <row r="39" spans="1:55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  <c r="BB39">
        <f>COUNTIFS(AW2:AW142,"&lt;31",AN2:AN142,AN4)</f>
        <v>9</v>
      </c>
      <c r="BC39">
        <f>COUNTIFS(AW2:AW142,"&gt;=31",AN2:AN142,AN4)</f>
        <v>4</v>
      </c>
    </row>
    <row r="40" spans="1:55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  <c r="BB40" s="32" t="s">
        <v>484</v>
      </c>
      <c r="BC40" s="32" t="s">
        <v>484</v>
      </c>
    </row>
    <row r="41" spans="1:55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  <c r="BB41">
        <f>COUNTIFS(AW143:AW341,"&lt;33",AN143:AN341,AN4)</f>
        <v>7</v>
      </c>
      <c r="BC41">
        <f>COUNTIFS(AW143:AW341,"&gt;=33",AN143:AN341,AN4)</f>
        <v>1</v>
      </c>
    </row>
    <row r="42" spans="1:55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  <c r="BB42" s="32" t="s">
        <v>485</v>
      </c>
      <c r="BC42" s="32" t="s">
        <v>485</v>
      </c>
    </row>
    <row r="43" spans="1:55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  <c r="BB43">
        <f>SUM(BB39,BB41)</f>
        <v>16</v>
      </c>
      <c r="BC43">
        <f>SUM(BC39,BC41)</f>
        <v>5</v>
      </c>
    </row>
    <row r="44" spans="1:55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  <c r="BB44" s="32" t="s">
        <v>486</v>
      </c>
    </row>
    <row r="45" spans="1:55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  <c r="BB45">
        <f>COUNTIF(AN2:AN341,AN4)</f>
        <v>21</v>
      </c>
    </row>
    <row r="46" spans="1:55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  <c r="BB46" s="33" t="s">
        <v>487</v>
      </c>
      <c r="BC46" s="33" t="s">
        <v>487</v>
      </c>
    </row>
    <row r="47" spans="1:55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  <c r="BB47">
        <f>COUNTIFS(AW2:AW142,"&lt;31",AN2:AN142,AN3)</f>
        <v>24</v>
      </c>
      <c r="BC47">
        <f>COUNTIFS(AW2:AW142,"&gt;=31",AN2:AN142,AN3)</f>
        <v>13</v>
      </c>
    </row>
    <row r="48" spans="1:55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  <c r="BB48" s="33" t="s">
        <v>488</v>
      </c>
      <c r="BC48" s="33" t="s">
        <v>488</v>
      </c>
    </row>
    <row r="49" spans="1:55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  <c r="BB49">
        <f>COUNTIFS(AW143:AW341,"&lt;33",AN143:AN341,AN3)</f>
        <v>32</v>
      </c>
      <c r="BC49">
        <f>COUNTIFS(AW143:AW341,"&gt;=33",AN143:AN341,AN3)</f>
        <v>9</v>
      </c>
    </row>
    <row r="50" spans="1:55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  <c r="BB50" s="33" t="s">
        <v>489</v>
      </c>
      <c r="BC50" s="33" t="s">
        <v>489</v>
      </c>
    </row>
    <row r="51" spans="1:55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  <c r="BB51">
        <f>SUM(BB47,BB49)</f>
        <v>56</v>
      </c>
      <c r="BC51">
        <f>SUM(BC47,BC49)</f>
        <v>22</v>
      </c>
    </row>
    <row r="52" spans="1:55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  <c r="BB52" s="33" t="s">
        <v>490</v>
      </c>
    </row>
    <row r="53" spans="1:55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  <c r="BB53">
        <f>COUNTIF(AN2:AN341,AN3)</f>
        <v>78</v>
      </c>
    </row>
    <row r="54" spans="1:55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  <c r="BB54" s="31" t="s">
        <v>491</v>
      </c>
      <c r="BC54" s="31" t="s">
        <v>491</v>
      </c>
    </row>
    <row r="55" spans="1:55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  <c r="BB55">
        <f>COUNTIFS(AW2:AW142,"&lt;31",AN2:AN142,AN2)</f>
        <v>45</v>
      </c>
      <c r="BC55">
        <f>COUNTIFS(AW2:AW142,"&gt;=31",AN2:AN142,AN2)</f>
        <v>46</v>
      </c>
    </row>
    <row r="56" spans="1:55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  <c r="BB56" s="31" t="s">
        <v>492</v>
      </c>
      <c r="BC56" s="31" t="s">
        <v>491</v>
      </c>
    </row>
    <row r="57" spans="1:55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  <c r="BB57">
        <f>COUNTIFS(AW143:AW341,"&lt;33",AN143:AN341,AN2)</f>
        <v>74</v>
      </c>
      <c r="BC57">
        <f>COUNTIFS(AW143:AW341,"&gt;=33",AN143:AN341,AN2)</f>
        <v>76</v>
      </c>
    </row>
    <row r="58" spans="1:55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  <c r="BB58" s="31" t="s">
        <v>493</v>
      </c>
      <c r="BC58" s="31" t="s">
        <v>493</v>
      </c>
    </row>
    <row r="59" spans="1:55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  <c r="BB59">
        <f>SUM(BB55,BB57)</f>
        <v>119</v>
      </c>
      <c r="BC59">
        <f>SUM(BC55,BC57)</f>
        <v>122</v>
      </c>
    </row>
    <row r="60" spans="1:55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  <c r="BB60" s="31" t="s">
        <v>494</v>
      </c>
    </row>
    <row r="61" spans="1:55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  <c r="BB61">
        <f>COUNTIF(AN2:AN341,AN2)</f>
        <v>241</v>
      </c>
    </row>
    <row r="62" spans="1:55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55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55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  <c r="BA64" t="s">
        <v>495</v>
      </c>
      <c r="BB64" t="s">
        <v>496</v>
      </c>
      <c r="BC64" t="s">
        <v>496</v>
      </c>
    </row>
    <row r="65" spans="1:55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  <c r="BB65">
        <f>COUNTIFS(AW2:AW142,"&lt;31",AO2:AO142,AO2)</f>
        <v>53</v>
      </c>
      <c r="BC65">
        <f>COUNTIFS(AW2:AW142,"&gt;=31",AO2:AO142,AO2)</f>
        <v>47</v>
      </c>
    </row>
    <row r="66" spans="1:55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  <c r="BB66" t="s">
        <v>497</v>
      </c>
      <c r="BC66" t="s">
        <v>497</v>
      </c>
    </row>
    <row r="67" spans="1:55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  <c r="BB67">
        <f>COUNTIFS(AW143:AW341,"&lt;33",AO143:AO341,AO2)</f>
        <v>81</v>
      </c>
      <c r="BC67">
        <f>COUNTIFS(AW143:AW341,"&gt;=33",AO143:AO341,AO2)</f>
        <v>67</v>
      </c>
    </row>
    <row r="68" spans="1:55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  <c r="BB68" t="s">
        <v>498</v>
      </c>
      <c r="BC68" t="s">
        <v>498</v>
      </c>
    </row>
    <row r="69" spans="1:55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  <c r="BB69">
        <f>SUM(BB65,BB67)</f>
        <v>134</v>
      </c>
      <c r="BC69">
        <f>SUM(BC65,BC67)</f>
        <v>114</v>
      </c>
    </row>
    <row r="70" spans="1:55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  <c r="BB70" t="s">
        <v>499</v>
      </c>
    </row>
    <row r="71" spans="1:55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  <c r="BB71">
        <f>COUNTIF(AO2:AO341,AO2)</f>
        <v>248</v>
      </c>
    </row>
    <row r="72" spans="1:55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  <c r="BB72" t="s">
        <v>500</v>
      </c>
      <c r="BC72" t="s">
        <v>500</v>
      </c>
    </row>
    <row r="73" spans="1:55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  <c r="BB73">
        <f>COUNTIFS(AW2:AW142,"&lt;31",AO2:AO142,AO3)</f>
        <v>25</v>
      </c>
      <c r="BC73">
        <f>COUNTIFS(AW2:AW142,"&gt;=31",AO2:AO142,AO3)</f>
        <v>16</v>
      </c>
    </row>
    <row r="74" spans="1:55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  <c r="BB74" t="s">
        <v>501</v>
      </c>
      <c r="BC74" t="s">
        <v>501</v>
      </c>
    </row>
    <row r="75" spans="1:55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  <c r="BB75">
        <f>COUNTIFS(AW143:AW341,"&lt;33",AO143:AO341,AO3)</f>
        <v>32</v>
      </c>
      <c r="BC75">
        <f>COUNTIFS(AW143:AW341,"&gt;=33",AO143:AO341,AO3)</f>
        <v>19</v>
      </c>
    </row>
    <row r="76" spans="1:55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  <c r="BB76" t="s">
        <v>502</v>
      </c>
      <c r="BC76" t="s">
        <v>502</v>
      </c>
    </row>
    <row r="77" spans="1:55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  <c r="BB77">
        <f>SUM(BB73,BB75)</f>
        <v>57</v>
      </c>
      <c r="BC77">
        <f>SUM(BC73,BC75)</f>
        <v>35</v>
      </c>
    </row>
    <row r="78" spans="1:55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  <c r="BB78" t="s">
        <v>503</v>
      </c>
    </row>
    <row r="79" spans="1:55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  <c r="BB79">
        <f>COUNTIF(AO2:AO341,AO3)</f>
        <v>92</v>
      </c>
    </row>
    <row r="80" spans="1:55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55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55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  <c r="BA82" t="s">
        <v>504</v>
      </c>
      <c r="BB82" t="s">
        <v>496</v>
      </c>
      <c r="BC82" t="s">
        <v>496</v>
      </c>
    </row>
    <row r="83" spans="1:55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  <c r="BB83">
        <f>COUNTIFS(AW2:AW142,"&lt;31",AP2:AP142,AP2)</f>
        <v>69</v>
      </c>
      <c r="BC83">
        <f>COUNTIFS(AW2:AW142,"&gt;=31",AP2:AP142,AP2)</f>
        <v>57</v>
      </c>
    </row>
    <row r="84" spans="1:55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  <c r="BB84" t="s">
        <v>497</v>
      </c>
      <c r="BC84" t="s">
        <v>497</v>
      </c>
    </row>
    <row r="85" spans="1:55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  <c r="BB85">
        <f>COUNTIFS(AW143:AW341,"&lt;33",AP143:AP341,AP2)</f>
        <v>103</v>
      </c>
      <c r="BC85">
        <f>COUNTIFS(AW143:AW341,"&gt;=33",AP143:AP341,AP3)</f>
        <v>86</v>
      </c>
    </row>
    <row r="86" spans="1:55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  <c r="BB86" t="s">
        <v>498</v>
      </c>
      <c r="BC86" t="s">
        <v>498</v>
      </c>
    </row>
    <row r="87" spans="1:55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  <c r="BB87">
        <f>SUM(BB83,BB85)</f>
        <v>172</v>
      </c>
      <c r="BC87">
        <f>SUM(BC83,BC85)</f>
        <v>143</v>
      </c>
    </row>
    <row r="88" spans="1:55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  <c r="BB88" t="s">
        <v>499</v>
      </c>
    </row>
    <row r="89" spans="1:55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  <c r="BB89">
        <f>COUNTIF(AP2:AP341,AP2)</f>
        <v>315</v>
      </c>
    </row>
    <row r="90" spans="1:55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  <c r="BB90" t="s">
        <v>500</v>
      </c>
      <c r="BC90" t="s">
        <v>500</v>
      </c>
    </row>
    <row r="91" spans="1:55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  <c r="BB91">
        <f>COUNTIFS(AW2:AW142,"&lt;31",AP2:AP142,AP8)</f>
        <v>9</v>
      </c>
      <c r="BC91">
        <f>COUNTIFS(AW2:AW142,"&gt;=31",AP2:AP142,AP8)</f>
        <v>6</v>
      </c>
    </row>
    <row r="92" spans="1:55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  <c r="BB92" t="s">
        <v>501</v>
      </c>
      <c r="BC92" t="s">
        <v>501</v>
      </c>
    </row>
    <row r="93" spans="1:55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  <c r="BB93">
        <f>COUNTIFS(AW143:AW341,"&lt;33",AP143:AP341,AP8)</f>
        <v>10</v>
      </c>
      <c r="BC93">
        <f>COUNTIFS(AW143:AW341,"&gt;=33",AP143:AP341,AP8)</f>
        <v>0</v>
      </c>
    </row>
    <row r="94" spans="1:55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  <c r="BB94" t="s">
        <v>502</v>
      </c>
      <c r="BC94" t="s">
        <v>502</v>
      </c>
    </row>
    <row r="95" spans="1:55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  <c r="BB95">
        <v>19</v>
      </c>
      <c r="BC95">
        <v>6</v>
      </c>
    </row>
    <row r="96" spans="1:55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  <c r="BB96" t="s">
        <v>505</v>
      </c>
    </row>
    <row r="97" spans="1:55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  <c r="BB97">
        <f>COUNTIF(AP2:AP341,AP8)</f>
        <v>25</v>
      </c>
    </row>
    <row r="98" spans="1:55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55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55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  <c r="BA100" t="s">
        <v>506</v>
      </c>
      <c r="BB100" t="s">
        <v>496</v>
      </c>
      <c r="BC100" t="s">
        <v>496</v>
      </c>
    </row>
    <row r="101" spans="1:55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  <c r="BB101">
        <f>COUNTIFS(AW2:AW142,"&lt;31",AQ2:AQ142,AQ5)</f>
        <v>47</v>
      </c>
      <c r="BC101">
        <f>COUNTIFS(AW2:AW142,"&gt;=31",AQ2:AQ142,AQ5)</f>
        <v>50</v>
      </c>
    </row>
    <row r="102" spans="1:55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  <c r="BB102" t="s">
        <v>497</v>
      </c>
      <c r="BC102" t="s">
        <v>497</v>
      </c>
    </row>
    <row r="103" spans="1:55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  <c r="BB103">
        <f>COUNTIFS(AW143:AW341,"&lt;33",AQ143:AQ341,AQ5)</f>
        <v>76</v>
      </c>
      <c r="BC103">
        <f>COUNTIFS(AW143:AW341,"&gt;=33",AQ143:AQ341,AQ5)</f>
        <v>71</v>
      </c>
    </row>
    <row r="104" spans="1:55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  <c r="BB104" t="s">
        <v>498</v>
      </c>
      <c r="BC104" t="s">
        <v>498</v>
      </c>
    </row>
    <row r="105" spans="1:55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  <c r="BB105">
        <f>SUM(BB101,BB103)</f>
        <v>123</v>
      </c>
      <c r="BC105">
        <f>SUM(BC101,BC103)</f>
        <v>121</v>
      </c>
    </row>
    <row r="106" spans="1:55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  <c r="BB106" t="s">
        <v>499</v>
      </c>
    </row>
    <row r="107" spans="1:55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  <c r="BB107">
        <f>COUNTIF(AQ2:AQ341,AQ5)</f>
        <v>244</v>
      </c>
    </row>
    <row r="108" spans="1:55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  <c r="BB108" t="s">
        <v>500</v>
      </c>
      <c r="BC108" t="s">
        <v>500</v>
      </c>
    </row>
    <row r="109" spans="1:55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  <c r="BB109">
        <f>COUNTIFS(AW2:AW142,"&lt;31",AQ2:AQ142,AQ2)</f>
        <v>31</v>
      </c>
      <c r="BC109">
        <f>COUNTIFS(AW2:AW142,"&gt;=31",AQ2:AQ142,AQ2)</f>
        <v>13</v>
      </c>
    </row>
    <row r="110" spans="1:55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  <c r="BB110" t="s">
        <v>501</v>
      </c>
      <c r="BC110" t="s">
        <v>501</v>
      </c>
    </row>
    <row r="111" spans="1:55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  <c r="BB111">
        <f>COUNTIFS(AW143:AW341,"&lt;33",AQ143:AQ341,AQ2)</f>
        <v>37</v>
      </c>
      <c r="BC111">
        <f>COUNTIFS(AW143:AW341,"&gt;=33",AQ143:AQ341,AQ2)</f>
        <v>15</v>
      </c>
    </row>
    <row r="112" spans="1:55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  <c r="BB112" t="s">
        <v>502</v>
      </c>
      <c r="BC112" t="s">
        <v>502</v>
      </c>
    </row>
    <row r="113" spans="1:55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  <c r="BB113">
        <f>SUM(BB109,BB111)</f>
        <v>68</v>
      </c>
      <c r="BC113">
        <f>SUM(BC109,BC111)</f>
        <v>28</v>
      </c>
    </row>
    <row r="114" spans="1:55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  <c r="BB114" t="s">
        <v>505</v>
      </c>
    </row>
    <row r="115" spans="1:55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  <c r="BB115">
        <f>COUNTIF(AQ2:AQ341,AQ2)</f>
        <v>96</v>
      </c>
    </row>
    <row r="116" spans="1:55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55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55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  <c r="BA118" t="s">
        <v>507</v>
      </c>
      <c r="BB118" t="s">
        <v>496</v>
      </c>
      <c r="BC118" t="s">
        <v>496</v>
      </c>
    </row>
    <row r="119" spans="1:55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  <c r="BB119">
        <f>COUNTIFS(AW2:AW142,"&lt;31",AR2:AR142,AR2)</f>
        <v>29</v>
      </c>
      <c r="BC119">
        <f>COUNTIFS(AW2:AW142,"&gt;=31",AR2:AR142,AR2)</f>
        <v>33</v>
      </c>
    </row>
    <row r="120" spans="1:55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  <c r="BB120" t="s">
        <v>497</v>
      </c>
      <c r="BC120" t="s">
        <v>497</v>
      </c>
    </row>
    <row r="121" spans="1:55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  <c r="BB121">
        <f>COUNTIFS(AW143:AW341,"&lt;33",AR143:AR341,AR2)</f>
        <v>38</v>
      </c>
      <c r="BC121">
        <f>COUNTIFS(AW143:AW341,"&gt;=33",AR143:AR341,AR2)</f>
        <v>41</v>
      </c>
    </row>
    <row r="122" spans="1:55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  <c r="BB122" t="s">
        <v>498</v>
      </c>
      <c r="BC122" t="s">
        <v>498</v>
      </c>
    </row>
    <row r="123" spans="1:55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  <c r="BB123">
        <f>SUM(BB119,BB121)</f>
        <v>67</v>
      </c>
      <c r="BC123">
        <f>SUM(BC119,BC121)</f>
        <v>74</v>
      </c>
    </row>
    <row r="124" spans="1:55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  <c r="BB124" t="s">
        <v>499</v>
      </c>
    </row>
    <row r="125" spans="1:55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  <c r="BB125">
        <f>COUNTIF(AR2:AR341,AR2)</f>
        <v>141</v>
      </c>
    </row>
    <row r="126" spans="1:55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  <c r="BB126" t="s">
        <v>500</v>
      </c>
      <c r="BC126" t="s">
        <v>500</v>
      </c>
    </row>
    <row r="127" spans="1:55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  <c r="BB127">
        <f>COUNTIFS(AW2:AW142,"&lt;31",AR2:AR142,AR3)</f>
        <v>49</v>
      </c>
      <c r="BC127">
        <f>COUNTIFS(AW2:AW142,"&gt;=31",AR2:AR142,AR3)</f>
        <v>30</v>
      </c>
    </row>
    <row r="128" spans="1:55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  <c r="BB128" t="s">
        <v>501</v>
      </c>
      <c r="BC128" t="s">
        <v>501</v>
      </c>
    </row>
    <row r="129" spans="1:55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  <c r="BB129">
        <f>COUNTIFS(AW143:AW341,"&lt;33",AR143:AR341,AR3)</f>
        <v>75</v>
      </c>
      <c r="BC129">
        <f>COUNTIFS(AW143:AW341,"&gt;=33",AR143:AR341,AR3)</f>
        <v>45</v>
      </c>
    </row>
    <row r="130" spans="1:55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  <c r="BB130" t="s">
        <v>502</v>
      </c>
      <c r="BC130" t="s">
        <v>502</v>
      </c>
    </row>
    <row r="131" spans="1:55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  <c r="BB131">
        <f>SUM(BB127,BB129)</f>
        <v>124</v>
      </c>
      <c r="BC131">
        <f>SUM(BC127,BC129)</f>
        <v>75</v>
      </c>
    </row>
    <row r="132" spans="1:55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  <c r="BB132" t="s">
        <v>505</v>
      </c>
    </row>
    <row r="133" spans="1:55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  <c r="BB133">
        <f>COUNTIF(AR2:AR341,AR3)</f>
        <v>199</v>
      </c>
    </row>
    <row r="134" spans="1:55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55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55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  <c r="BA136" t="s">
        <v>508</v>
      </c>
      <c r="BB136" t="s">
        <v>509</v>
      </c>
      <c r="BC136" t="s">
        <v>509</v>
      </c>
    </row>
    <row r="137" spans="1:55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  <c r="BB137">
        <f>COUNTIFS(AW2:AW142,"&lt;31",AS2:AS142,AS4)</f>
        <v>32</v>
      </c>
      <c r="BC137">
        <f>COUNTIFS(AW2:AW142,"&gt;=31",AS2:AS142,AS4)</f>
        <v>25</v>
      </c>
    </row>
    <row r="138" spans="1:55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  <c r="BB138" t="s">
        <v>510</v>
      </c>
      <c r="BC138" t="s">
        <v>510</v>
      </c>
    </row>
    <row r="139" spans="1:55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  <c r="BB139">
        <f>COUNTIFS(AW143:AW341,"&lt;33",AS143:AS341,AS4)</f>
        <v>43</v>
      </c>
      <c r="BC139">
        <f>COUNTIFS(AW143:AW341,"&gt;=33",AS143:AS341,AS4)</f>
        <v>48</v>
      </c>
    </row>
    <row r="140" spans="1:55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  <c r="BB140" t="s">
        <v>511</v>
      </c>
      <c r="BC140" t="s">
        <v>511</v>
      </c>
    </row>
    <row r="141" spans="1:55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  <c r="BB141">
        <f>SUM(BB137,BB139)</f>
        <v>75</v>
      </c>
      <c r="BC141">
        <f>SUM(BC137,BC139)</f>
        <v>73</v>
      </c>
    </row>
    <row r="142" spans="1:55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  <c r="BB142" t="s">
        <v>512</v>
      </c>
    </row>
    <row r="143" spans="1:55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  <c r="BB143">
        <f>COUNTIF(AS2:AS341,AS4)</f>
        <v>148</v>
      </c>
    </row>
    <row r="144" spans="1:55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  <c r="BB144" t="s">
        <v>513</v>
      </c>
      <c r="BC144" t="s">
        <v>513</v>
      </c>
    </row>
    <row r="145" spans="1:55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  <c r="BB145">
        <f>COUNTIFS(AW2:AW142,"&lt;31",AS2:AS142,AS3)</f>
        <v>33</v>
      </c>
      <c r="BC145">
        <f>COUNTIFS(AW2:AW142,"&gt;=31",AS2:AS142,AS3)</f>
        <v>20</v>
      </c>
    </row>
    <row r="146" spans="1:55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  <c r="BB146" t="s">
        <v>514</v>
      </c>
      <c r="BC146" t="s">
        <v>514</v>
      </c>
    </row>
    <row r="147" spans="1:55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  <c r="BB147">
        <f>COUNTIFS(AW143:AW341,"&lt;33",AS143:AS341,AS3)</f>
        <v>38</v>
      </c>
      <c r="BC147">
        <f>COUNTIFS(AW143:AW341,"&gt;=33",AS143:AS341,AS3)</f>
        <v>19</v>
      </c>
    </row>
    <row r="148" spans="1:55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  <c r="BB148" t="s">
        <v>515</v>
      </c>
      <c r="BC148" t="s">
        <v>515</v>
      </c>
    </row>
    <row r="149" spans="1:55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  <c r="BB149">
        <f>SUM(BB145,BB147)</f>
        <v>71</v>
      </c>
      <c r="BC149">
        <f>SUM(BC145,BC147)</f>
        <v>39</v>
      </c>
    </row>
    <row r="150" spans="1:55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  <c r="BB150" t="s">
        <v>516</v>
      </c>
    </row>
    <row r="151" spans="1:55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  <c r="BB151">
        <f>COUNTIF(AS2:AS341,AS3)</f>
        <v>110</v>
      </c>
    </row>
    <row r="152" spans="1:55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  <c r="BB152" t="s">
        <v>517</v>
      </c>
      <c r="BC152" t="s">
        <v>517</v>
      </c>
    </row>
    <row r="153" spans="1:55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  <c r="BB153">
        <f>COUNTIFS(AW2:AW142,"&lt;31",AS2:AS142,AS14)</f>
        <v>6</v>
      </c>
      <c r="BC153">
        <f>COUNTIFS(AW2:AW142,"&gt;=31",AS2:AS142,AS14)</f>
        <v>14</v>
      </c>
    </row>
    <row r="154" spans="1:55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  <c r="BB154" t="s">
        <v>518</v>
      </c>
      <c r="BC154" t="s">
        <v>518</v>
      </c>
    </row>
    <row r="155" spans="1:55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  <c r="BB155">
        <f>COUNTIFS(AW143:AW341,"&lt;33",AS143:AS341,AS14)</f>
        <v>20</v>
      </c>
      <c r="BC155">
        <f>COUNTIFS(AW143:AW341,"&gt;=33",AS143:AS341,AS14)</f>
        <v>13</v>
      </c>
    </row>
    <row r="156" spans="1:55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  <c r="BB156" t="s">
        <v>519</v>
      </c>
      <c r="BC156" t="s">
        <v>519</v>
      </c>
    </row>
    <row r="157" spans="1:55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  <c r="BB157">
        <f>SUM(BB153,BB155)</f>
        <v>26</v>
      </c>
      <c r="BC157">
        <f>SUM(BC153,BC155)</f>
        <v>27</v>
      </c>
    </row>
    <row r="158" spans="1:55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  <c r="BB158" t="s">
        <v>520</v>
      </c>
    </row>
    <row r="159" spans="1:55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  <c r="BB159">
        <f>COUNTIF(AS2:AS341,AS14)</f>
        <v>53</v>
      </c>
    </row>
    <row r="160" spans="1:55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  <c r="BB160" t="s">
        <v>521</v>
      </c>
      <c r="BC160" t="s">
        <v>521</v>
      </c>
    </row>
    <row r="161" spans="1:55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  <c r="BB161">
        <f>COUNTIFS(AW2:AW142,"&lt;31",AS2:AS142,AS2)</f>
        <v>7</v>
      </c>
      <c r="BC161">
        <f>COUNTIFS(AW2:AW142,"&gt;=31",AS2:AS142,AS2)</f>
        <v>4</v>
      </c>
    </row>
    <row r="162" spans="1:55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  <c r="BB162" t="s">
        <v>522</v>
      </c>
      <c r="BC162" t="s">
        <v>522</v>
      </c>
    </row>
    <row r="163" spans="1:55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  <c r="BB163">
        <f>COUNTIFS(AW143:AW341,"&lt;33",AS143:AS341,AS2)</f>
        <v>12</v>
      </c>
      <c r="BC163">
        <f>COUNTIFS(AW143:AW341,"&gt;=33",AS143:AS341,AS2)</f>
        <v>6</v>
      </c>
    </row>
    <row r="164" spans="1:55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  <c r="BB164" t="s">
        <v>523</v>
      </c>
      <c r="BC164" t="s">
        <v>523</v>
      </c>
    </row>
    <row r="165" spans="1:55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  <c r="BB165">
        <f>SUM(BB161,BB163)</f>
        <v>19</v>
      </c>
      <c r="BC165">
        <f>SUM(BC161,BC163)</f>
        <v>10</v>
      </c>
    </row>
    <row r="166" spans="1:55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  <c r="BB166" t="s">
        <v>524</v>
      </c>
    </row>
    <row r="167" spans="1:55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  <c r="BB167">
        <f>COUNTIF(AS2:AS341,AS2)</f>
        <v>29</v>
      </c>
    </row>
    <row r="168" spans="1:55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55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  <c r="BB169" s="34" t="s">
        <v>525</v>
      </c>
      <c r="BC169" s="34" t="s">
        <v>526</v>
      </c>
    </row>
    <row r="170" spans="1:55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55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  <c r="BA171" t="s">
        <v>3</v>
      </c>
      <c r="BB171" t="s">
        <v>527</v>
      </c>
      <c r="BC171" t="s">
        <v>528</v>
      </c>
    </row>
    <row r="172" spans="1:55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  <c r="BB172">
        <f>COUNTIFS(AW2:AW142,"&lt;31",D2:D142,D2)</f>
        <v>14</v>
      </c>
      <c r="BC172">
        <f>COUNTIFS(AW2:AW142,"&gt;=31",D2:D142,D2)</f>
        <v>14</v>
      </c>
    </row>
    <row r="173" spans="1:55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  <c r="BB173" t="s">
        <v>529</v>
      </c>
      <c r="BC173" t="s">
        <v>529</v>
      </c>
    </row>
    <row r="174" spans="1:55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  <c r="BB174">
        <f>COUNTIFS(AW143:AW341,"&lt;33",D143:D341,D2)</f>
        <v>28</v>
      </c>
      <c r="BC174">
        <f>COUNTIFS(AW143:AW341,"&gt;=33",D143:D341,D2)</f>
        <v>17</v>
      </c>
    </row>
    <row r="175" spans="1:55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  <c r="BB175" t="s">
        <v>530</v>
      </c>
      <c r="BC175" t="s">
        <v>531</v>
      </c>
    </row>
    <row r="176" spans="1:55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  <c r="BB176">
        <f>SUM(BB172,BB174)</f>
        <v>42</v>
      </c>
      <c r="BC176">
        <f>SUM(BC172,BC174)</f>
        <v>31</v>
      </c>
    </row>
    <row r="177" spans="1:55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  <c r="BB177" t="s">
        <v>532</v>
      </c>
    </row>
    <row r="178" spans="1:55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  <c r="BB178">
        <f>COUNTIF(D2:D341,D2)</f>
        <v>73</v>
      </c>
    </row>
    <row r="179" spans="1:55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  <c r="BB179" t="s">
        <v>533</v>
      </c>
      <c r="BC179" t="s">
        <v>533</v>
      </c>
    </row>
    <row r="180" spans="1:55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  <c r="BB180">
        <f>COUNTIFS(AW2:AW142,"&lt;31",D2:D142,D12)</f>
        <v>21</v>
      </c>
      <c r="BC180">
        <f>COUNTIFS(AW2:AW142,"&gt;=31",D2:D142,D12)</f>
        <v>17</v>
      </c>
    </row>
    <row r="181" spans="1:55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  <c r="BB181" t="s">
        <v>534</v>
      </c>
      <c r="BC181" t="s">
        <v>534</v>
      </c>
    </row>
    <row r="182" spans="1:55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  <c r="BB182">
        <f>COUNTIFS(AW143:AW341,"&lt;33",D143:D341,D12)</f>
        <v>49</v>
      </c>
      <c r="BC182">
        <f>COUNTIFS(AW143:AW341,"&gt;=33",D143:D341,D12)</f>
        <v>37</v>
      </c>
    </row>
    <row r="183" spans="1:55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  <c r="BB183" t="s">
        <v>535</v>
      </c>
      <c r="BC183" t="s">
        <v>535</v>
      </c>
    </row>
    <row r="184" spans="1:55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  <c r="BB184">
        <f>SUM(BB180,BB182)</f>
        <v>70</v>
      </c>
      <c r="BC184">
        <f>SUM(BC180,BC182)</f>
        <v>54</v>
      </c>
    </row>
    <row r="185" spans="1:55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  <c r="BB185" t="s">
        <v>536</v>
      </c>
    </row>
    <row r="186" spans="1:55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  <c r="BB186">
        <f>COUNTIF(D2:D341,D12)</f>
        <v>124</v>
      </c>
    </row>
    <row r="187" spans="1:55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55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55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55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55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55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2024-09-05T01:18:57Z</dcterms:modified>
</cp:coreProperties>
</file>