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regin\OneDrive\Documentos\INSS\CURSOS_CERTIFICADOS\Santander_Academy\"/>
    </mc:Choice>
  </mc:AlternateContent>
  <xr:revisionPtr revIDLastSave="0" documentId="13_ncr:1_{D6CD4105-BB60-401A-9110-020B0209C398}" xr6:coauthVersionLast="47" xr6:coauthVersionMax="47" xr10:uidLastSave="{00000000-0000-0000-0000-000000000000}"/>
  <bookViews>
    <workbookView xWindow="28680" yWindow="-120" windowWidth="21840" windowHeight="13020" tabRatio="0" xr2:uid="{55FE2D9E-C5FD-4696-B18D-03273F716BB3}"/>
  </bookViews>
  <sheets>
    <sheet name="TITULAR" sheetId="1" r:id="rId1"/>
    <sheet name="INFORMES" sheetId="4" r:id="rId2"/>
    <sheet name="RENDIMENTOS" sheetId="5" r:id="rId3"/>
    <sheet name="PAGAMENTOS" sheetId="13" r:id="rId4"/>
    <sheet name="Planilha1" sheetId="14" r:id="rId5"/>
    <sheet name="TABELAS" sheetId="6" r:id="rId6"/>
    <sheet name="LOGRADOURO" sheetId="7" r:id="rId7"/>
    <sheet name="TAB_REND" sheetId="11" r:id="rId8"/>
  </sheets>
  <definedNames>
    <definedName name="_xlchart.v1.0" hidden="1">PAGAMENTOS!$F$9:$F$26</definedName>
    <definedName name="_xlchart.v1.1" hidden="1">PAGAMENTOS!$G$8</definedName>
    <definedName name="_xlchart.v1.2" hidden="1">PAGAMENTOS!$G$9:$G$26</definedName>
    <definedName name="_xlchart.v1.3" hidden="1">PAGAMENTOS!$F$9:$F$26</definedName>
    <definedName name="_xlchart.v1.4" hidden="1">PAGAMENTOS!$G$8</definedName>
    <definedName name="_xlchart.v1.5" hidden="1">PAGAMENTOS!$G$9:$G$26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3" l="1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C6" i="5" l="1"/>
  <c r="C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A0EF41-6FF4-4C3C-B92D-74701C993663}" keepAlive="1" name="Consulta - Tabela2" description="Conexão com a consulta 'Tabela2' na pasta de trabalho." type="5" refreshedVersion="0" background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<sst xmlns="http://schemas.openxmlformats.org/spreadsheetml/2006/main" count="159" uniqueCount="121">
  <si>
    <t>NOME</t>
  </si>
  <si>
    <t>CPF</t>
  </si>
  <si>
    <t>NASCIMENTO</t>
  </si>
  <si>
    <t>TÍTULO DE ELEITOR</t>
  </si>
  <si>
    <t>CEP</t>
  </si>
  <si>
    <t>TELEFONE</t>
  </si>
  <si>
    <t>CELULAR</t>
  </si>
  <si>
    <t>E-MAIL</t>
  </si>
  <si>
    <t>HOUVE ALTERAÇÕES DA ENTREGA ANTERIOR</t>
  </si>
  <si>
    <t>RESIDENTE EXTERIOR</t>
  </si>
  <si>
    <t>Preencha os dados da sua pessoa física abaixo</t>
  </si>
  <si>
    <t>CÔNJUGE</t>
  </si>
  <si>
    <t>DEPENDENTE CÔNJUGE</t>
  </si>
  <si>
    <t>NÃO</t>
  </si>
  <si>
    <t>REGINALDO</t>
  </si>
  <si>
    <t>VANESK</t>
  </si>
  <si>
    <t>reginaldocardoso.na@gmail.com</t>
  </si>
  <si>
    <t>1. DADOS DO TÍTULAR</t>
  </si>
  <si>
    <t>2. INFORMES DE RENDIMENTOS BANCÁRIOS</t>
  </si>
  <si>
    <t>Preencha com seus dados atuais de cada banco</t>
  </si>
  <si>
    <t>BANCO</t>
  </si>
  <si>
    <t>VALOR ATUAL</t>
  </si>
  <si>
    <t>ANEXO 🖇️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</si>
  <si>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</si>
  <si>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</si>
  <si>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</si>
  <si>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</si>
  <si>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</si>
  <si>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</si>
  <si>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</si>
  <si>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</si>
  <si>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</si>
  <si>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</si>
  <si>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</si>
  <si>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</si>
  <si>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</si>
  <si>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</si>
  <si>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</si>
  <si>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</si>
  <si>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</si>
  <si>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</si>
  <si>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</si>
  <si>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</si>
  <si>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</si>
  <si>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</si>
  <si>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</si>
  <si>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</si>
  <si>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</si>
  <si>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</si>
  <si>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</si>
  <si>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</si>
  <si>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</si>
  <si>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</si>
  <si>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</si>
  <si>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</si>
  <si>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</si>
  <si>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</si>
  <si>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</si>
  <si>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</si>
  <si>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</si>
  <si>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</si>
  <si>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</si>
  <si>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</si>
  <si>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</si>
  <si>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</si>
  <si>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</si>
  <si>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</si>
  <si>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</si>
  <si>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</si>
  <si>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</si>
  <si>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</si>
  <si>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</si>
  <si>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</si>
  <si>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</si>
  <si>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</si>
  <si>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</si>
  <si>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</si>
  <si>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</si>
  <si>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</si>
  <si>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São todos os valores de entrada mês a mês de receita</t>
  </si>
  <si>
    <t>DATA</t>
  </si>
  <si>
    <t>CATERGORIA</t>
  </si>
  <si>
    <t>VALOR</t>
  </si>
  <si>
    <t>ENTRADAS</t>
  </si>
  <si>
    <t>Rua</t>
  </si>
  <si>
    <t>Avenida</t>
  </si>
  <si>
    <t>Rodovia</t>
  </si>
  <si>
    <t>Estrada</t>
  </si>
  <si>
    <t>Praça</t>
  </si>
  <si>
    <t>Alameda</t>
  </si>
  <si>
    <t>Travessa</t>
  </si>
  <si>
    <t>Viela</t>
  </si>
  <si>
    <t>ENDEREÇO: TIPO</t>
  </si>
  <si>
    <t>LOGRADOURO</t>
  </si>
  <si>
    <t>Santo Ignácio,0286, Vila DóRéMi</t>
  </si>
  <si>
    <t>CNPJ</t>
  </si>
  <si>
    <t>FREELANCE</t>
  </si>
  <si>
    <t>Código</t>
  </si>
  <si>
    <t>Instrução no Brasil</t>
  </si>
  <si>
    <t>Hospitais, clínicas e laboratórios no Brasil</t>
  </si>
  <si>
    <t>Descrição</t>
  </si>
  <si>
    <t>Médicos no Brasil</t>
  </si>
  <si>
    <t>Dentistas no Brasil</t>
  </si>
  <si>
    <t>Psicólogos no Brasil</t>
  </si>
  <si>
    <t>Plano de saúde no Brasil</t>
  </si>
  <si>
    <t>Previdência complementar</t>
  </si>
  <si>
    <t>Pensão alimentícia judicial paga</t>
  </si>
  <si>
    <t>Aluguéis pagos</t>
  </si>
  <si>
    <t>Contribuições à Previdência Oficial</t>
  </si>
  <si>
    <t>Outros pagamentos</t>
  </si>
  <si>
    <t>DESCRIÇÃO</t>
  </si>
  <si>
    <t>4. PAGAMENTOS EFETUADOS</t>
  </si>
  <si>
    <t>3. RENDIMENTOS RECEBIDOS</t>
  </si>
  <si>
    <t>TITULAR</t>
  </si>
  <si>
    <t>ALIMENTADO</t>
  </si>
  <si>
    <t>VALOR PAGO</t>
  </si>
  <si>
    <t>São todos os valores pagos para efeito de dedução</t>
  </si>
  <si>
    <t>DEPENDENTE</t>
  </si>
  <si>
    <t>DESPESAS</t>
  </si>
  <si>
    <t>REALIZADA COM: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</si>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</sst>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0&quot;-&quot;0000"/>
    <numFmt numFmtId="167" formatCode="&quot;(&quot;00&quot;)&quot;\ 0000&quot;-&quot;0000"/>
    <numFmt numFmtId="168" formatCode="&quot;R$&quot;\ #,##0.00"/>
    <numFmt numFmtId="169" formatCode="00&quot;.&quot;000&quot;.&quot;000&quot;/&quot;0000&quot;-&quot;00"/>
  </numFmts>
  <fonts count="1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/>
      <name val="Segoe UI"/>
      <family val="2"/>
    </font>
    <font>
      <b/>
      <sz val="10"/>
      <color rgb="FF001D35"/>
      <name val="Arial"/>
      <family val="2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8150ED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 vertical="center"/>
    </xf>
    <xf numFmtId="0" fontId="7" fillId="0" borderId="3" xfId="1" applyFont="1" applyBorder="1"/>
    <xf numFmtId="0" fontId="1" fillId="0" borderId="3" xfId="1" applyBorder="1"/>
    <xf numFmtId="0" fontId="2" fillId="2" borderId="2" xfId="2" applyBorder="1" applyAlignment="1">
      <alignment horizontal="left"/>
    </xf>
    <xf numFmtId="14" fontId="2" fillId="2" borderId="2" xfId="2" applyNumberFormat="1" applyBorder="1" applyAlignment="1">
      <alignment horizontal="left"/>
    </xf>
    <xf numFmtId="166" fontId="2" fillId="2" borderId="2" xfId="2" applyNumberFormat="1" applyBorder="1" applyAlignment="1">
      <alignment horizontal="left"/>
    </xf>
    <xf numFmtId="168" fontId="2" fillId="2" borderId="2" xfId="2" applyNumberFormat="1" applyBorder="1" applyAlignment="1">
      <alignment horizontal="left"/>
    </xf>
    <xf numFmtId="0" fontId="5" fillId="5" borderId="0" xfId="0" applyFont="1" applyFill="1" applyAlignment="1">
      <alignment horizontal="center" vertical="center"/>
    </xf>
    <xf numFmtId="0" fontId="10" fillId="0" borderId="0" xfId="0" applyFont="1"/>
    <xf numFmtId="0" fontId="12" fillId="0" borderId="0" xfId="0" applyFont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left" vertical="center" wrapText="1" indent="1"/>
    </xf>
    <xf numFmtId="0" fontId="2" fillId="2" borderId="2" xfId="2" applyBorder="1" applyAlignment="1">
      <alignment horizontal="left" vertical="center"/>
    </xf>
    <xf numFmtId="164" fontId="2" fillId="2" borderId="2" xfId="2" applyNumberFormat="1" applyBorder="1" applyAlignment="1">
      <alignment horizontal="left" vertical="center"/>
    </xf>
    <xf numFmtId="14" fontId="2" fillId="2" borderId="2" xfId="2" applyNumberFormat="1" applyBorder="1" applyAlignment="1">
      <alignment horizontal="left" vertical="center"/>
    </xf>
    <xf numFmtId="165" fontId="2" fillId="2" borderId="2" xfId="2" applyNumberFormat="1" applyBorder="1" applyAlignment="1">
      <alignment horizontal="left" vertical="center"/>
    </xf>
    <xf numFmtId="167" fontId="2" fillId="2" borderId="2" xfId="2" applyNumberFormat="1" applyBorder="1" applyAlignment="1">
      <alignment horizontal="left" vertical="center"/>
    </xf>
    <xf numFmtId="166" fontId="2" fillId="2" borderId="2" xfId="2" applyNumberFormat="1" applyBorder="1" applyAlignment="1">
      <alignment horizontal="left" vertical="center"/>
    </xf>
    <xf numFmtId="0" fontId="9" fillId="2" borderId="2" xfId="3" applyFill="1" applyBorder="1" applyAlignment="1">
      <alignment horizontal="left" vertical="center"/>
    </xf>
    <xf numFmtId="0" fontId="0" fillId="7" borderId="0" xfId="0" applyFill="1"/>
    <xf numFmtId="1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16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168" fontId="11" fillId="2" borderId="0" xfId="2" applyNumberFormat="1" applyFont="1" applyAlignment="1">
      <alignment horizontal="center" vertical="center"/>
    </xf>
    <xf numFmtId="0" fontId="11" fillId="2" borderId="0" xfId="2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7" fillId="0" borderId="3" xfId="1" applyFont="1" applyBorder="1" applyAlignment="1">
      <alignment horizontal="left"/>
    </xf>
    <xf numFmtId="168" fontId="14" fillId="4" borderId="0" xfId="2" applyNumberFormat="1" applyFont="1" applyFill="1" applyAlignment="1">
      <alignment horizontal="center" vertical="center"/>
    </xf>
    <xf numFmtId="0" fontId="7" fillId="0" borderId="0" xfId="1" applyFont="1" applyBorder="1"/>
    <xf numFmtId="0" fontId="1" fillId="0" borderId="0" xfId="1" applyBorder="1"/>
    <xf numFmtId="0" fontId="8" fillId="4" borderId="6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2">
    <dxf>
      <numFmt numFmtId="168" formatCode="&quot;R$&quot;\ #,##0.00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&quot;R$&quot;\ #,##0.00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8150ED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hyperlink" Target="#PAGAMENTO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PAGAMENTOS!A1"/><Relationship Id="rId3" Type="http://schemas.openxmlformats.org/officeDocument/2006/relationships/hyperlink" Target="#TITULAR!C1"/><Relationship Id="rId7" Type="http://schemas.openxmlformats.org/officeDocument/2006/relationships/hyperlink" Target="#PAGAMENTO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RENDIMENTOS!C1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hyperlink" Target="#PAGAMENTO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RENDIMENTOS!C1"/><Relationship Id="rId4" Type="http://schemas.openxmlformats.org/officeDocument/2006/relationships/hyperlink" Target="#INFORMES!C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hyperlink" Target="#PAGAMENTO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RENDIMENTO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435728</xdr:colOff>
      <xdr:row>2</xdr:row>
      <xdr:rowOff>57148</xdr:rowOff>
    </xdr:from>
    <xdr:to>
      <xdr:col>0</xdr:col>
      <xdr:colOff>1313063</xdr:colOff>
      <xdr:row>6</xdr:row>
      <xdr:rowOff>57505</xdr:rowOff>
    </xdr:to>
    <xdr:pic>
      <xdr:nvPicPr>
        <xdr:cNvPr id="5" name="Imagem 4" descr="Lion - Free animals icons">
          <a:extLst>
            <a:ext uri="{FF2B5EF4-FFF2-40B4-BE49-F238E27FC236}">
              <a16:creationId xmlns:a16="http://schemas.microsoft.com/office/drawing/2014/main" id="{08C44A8D-36D0-2593-5252-7B8681A90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728" y="478153"/>
          <a:ext cx="877335" cy="846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55246</xdr:colOff>
      <xdr:row>0</xdr:row>
      <xdr:rowOff>53341</xdr:rowOff>
    </xdr:from>
    <xdr:to>
      <xdr:col>0</xdr:col>
      <xdr:colOff>1693545</xdr:colOff>
      <xdr:row>2</xdr:row>
      <xdr:rowOff>1906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B37BCF31-FEE5-EF55-29BD-D83D2A402141}"/>
            </a:ext>
          </a:extLst>
        </xdr:cNvPr>
        <xdr:cNvSpPr/>
      </xdr:nvSpPr>
      <xdr:spPr>
        <a:xfrm>
          <a:off x="55246" y="53341"/>
          <a:ext cx="1638299" cy="3638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accent5">
                      <a:lumMod val="60000"/>
                      <a:lumOff val="40000"/>
                      <a:alpha val="63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55880</xdr:colOff>
      <xdr:row>6</xdr:row>
      <xdr:rowOff>135890</xdr:rowOff>
    </xdr:from>
    <xdr:to>
      <xdr:col>0</xdr:col>
      <xdr:colOff>1730379</xdr:colOff>
      <xdr:row>8</xdr:row>
      <xdr:rowOff>139250</xdr:rowOff>
    </xdr:to>
    <xdr:sp macro="" textlink="">
      <xdr:nvSpPr>
        <xdr:cNvPr id="7" name="ret_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FC732B-E6C6-EB50-887C-B793848B70B9}"/>
            </a:ext>
          </a:extLst>
        </xdr:cNvPr>
        <xdr:cNvSpPr>
          <a:spLocks/>
        </xdr:cNvSpPr>
      </xdr:nvSpPr>
      <xdr:spPr>
        <a:xfrm>
          <a:off x="55880" y="1393190"/>
          <a:ext cx="1674499" cy="422460"/>
        </a:xfrm>
        <a:prstGeom prst="roundRect">
          <a:avLst>
            <a:gd name="adj" fmla="val 50000"/>
          </a:avLst>
        </a:prstGeom>
        <a:gradFill flip="none" rotWithShape="1">
          <a:gsLst>
            <a:gs pos="95000">
              <a:srgbClr val="8150ED">
                <a:alpha val="62745"/>
              </a:srgbClr>
            </a:gs>
            <a:gs pos="16000">
              <a:srgbClr val="EE37BF">
                <a:alpha val="79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CONTRIBUINTE</a:t>
          </a:r>
        </a:p>
      </xdr:txBody>
    </xdr:sp>
    <xdr:clientData/>
  </xdr:twoCellAnchor>
  <xdr:twoCellAnchor editAs="absolute">
    <xdr:from>
      <xdr:col>0</xdr:col>
      <xdr:colOff>59690</xdr:colOff>
      <xdr:row>9</xdr:row>
      <xdr:rowOff>19050</xdr:rowOff>
    </xdr:from>
    <xdr:to>
      <xdr:col>0</xdr:col>
      <xdr:colOff>1751334</xdr:colOff>
      <xdr:row>10</xdr:row>
      <xdr:rowOff>169095</xdr:rowOff>
    </xdr:to>
    <xdr:sp macro="" textlink="">
      <xdr:nvSpPr>
        <xdr:cNvPr id="8" name="ret_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B114FF-9051-4864-8838-1A0DA2059A5D}"/>
            </a:ext>
          </a:extLst>
        </xdr:cNvPr>
        <xdr:cNvSpPr>
          <a:spLocks/>
        </xdr:cNvSpPr>
      </xdr:nvSpPr>
      <xdr:spPr>
        <a:xfrm>
          <a:off x="59690" y="1905000"/>
          <a:ext cx="1691644" cy="35959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59690</xdr:colOff>
      <xdr:row>11</xdr:row>
      <xdr:rowOff>107950</xdr:rowOff>
    </xdr:from>
    <xdr:to>
      <xdr:col>0</xdr:col>
      <xdr:colOff>1751334</xdr:colOff>
      <xdr:row>13</xdr:row>
      <xdr:rowOff>137980</xdr:rowOff>
    </xdr:to>
    <xdr:sp macro="" textlink="">
      <xdr:nvSpPr>
        <xdr:cNvPr id="9" name="ret_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D3E7C6-66A4-4C89-A7B9-956A9AC8255A}"/>
            </a:ext>
          </a:extLst>
        </xdr:cNvPr>
        <xdr:cNvSpPr>
          <a:spLocks/>
        </xdr:cNvSpPr>
      </xdr:nvSpPr>
      <xdr:spPr>
        <a:xfrm>
          <a:off x="59690" y="2413000"/>
          <a:ext cx="1691644" cy="44913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RENDIMENTOS</a:t>
          </a:r>
        </a:p>
      </xdr:txBody>
    </xdr:sp>
    <xdr:clientData/>
  </xdr:twoCellAnchor>
  <xdr:twoCellAnchor editAs="absolute">
    <xdr:from>
      <xdr:col>0</xdr:col>
      <xdr:colOff>57149</xdr:colOff>
      <xdr:row>17</xdr:row>
      <xdr:rowOff>57150</xdr:rowOff>
    </xdr:from>
    <xdr:to>
      <xdr:col>0</xdr:col>
      <xdr:colOff>1735458</xdr:colOff>
      <xdr:row>19</xdr:row>
      <xdr:rowOff>58605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25246A1F-BDF3-42EC-9231-1C1259EA274D}"/>
            </a:ext>
          </a:extLst>
        </xdr:cNvPr>
        <xdr:cNvSpPr>
          <a:spLocks/>
        </xdr:cNvSpPr>
      </xdr:nvSpPr>
      <xdr:spPr>
        <a:xfrm>
          <a:off x="64769" y="3634740"/>
          <a:ext cx="1680214" cy="40531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SYSTEM BY CARDOSO❤️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1270</xdr:rowOff>
    </xdr:from>
    <xdr:to>
      <xdr:col>0</xdr:col>
      <xdr:colOff>1619070</xdr:colOff>
      <xdr:row>17</xdr:row>
      <xdr:rowOff>1270</xdr:rowOff>
    </xdr:to>
    <xdr:cxnSp macro="">
      <xdr:nvCxnSpPr>
        <xdr:cNvPr id="12" name="Conector_reto">
          <a:extLst>
            <a:ext uri="{FF2B5EF4-FFF2-40B4-BE49-F238E27FC236}">
              <a16:creationId xmlns:a16="http://schemas.microsoft.com/office/drawing/2014/main" id="{1ABABD07-B65E-C581-7FFC-656BF85711B9}"/>
            </a:ext>
          </a:extLst>
        </xdr:cNvPr>
        <xdr:cNvCxnSpPr/>
      </xdr:nvCxnSpPr>
      <xdr:spPr>
        <a:xfrm>
          <a:off x="190500" y="3556000"/>
          <a:ext cx="1436190" cy="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19</xdr:row>
      <xdr:rowOff>93980</xdr:rowOff>
    </xdr:from>
    <xdr:to>
      <xdr:col>0</xdr:col>
      <xdr:colOff>953140</xdr:colOff>
      <xdr:row>20</xdr:row>
      <xdr:rowOff>93979</xdr:rowOff>
    </xdr:to>
    <xdr:pic>
      <xdr:nvPicPr>
        <xdr:cNvPr id="18" name="icon_link" descr="LinkedIn App White icon SVG Vector &amp; PNG Free Download | UXWing">
          <a:extLst>
            <a:ext uri="{FF2B5EF4-FFF2-40B4-BE49-F238E27FC236}">
              <a16:creationId xmlns:a16="http://schemas.microsoft.com/office/drawing/2014/main" id="{6C1874AF-D17D-E4E4-AD47-489E5DFBA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64000"/>
          <a:ext cx="191140" cy="213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59690</xdr:colOff>
      <xdr:row>14</xdr:row>
      <xdr:rowOff>50800</xdr:rowOff>
    </xdr:from>
    <xdr:to>
      <xdr:col>0</xdr:col>
      <xdr:colOff>1745619</xdr:colOff>
      <xdr:row>16</xdr:row>
      <xdr:rowOff>52255</xdr:rowOff>
    </xdr:to>
    <xdr:sp macro="" textlink="">
      <xdr:nvSpPr>
        <xdr:cNvPr id="20" name="ret_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D40D034-CAC0-4922-A6AC-261D64C64996}"/>
            </a:ext>
          </a:extLst>
        </xdr:cNvPr>
        <xdr:cNvSpPr>
          <a:spLocks/>
        </xdr:cNvSpPr>
      </xdr:nvSpPr>
      <xdr:spPr>
        <a:xfrm>
          <a:off x="59690" y="2984500"/>
          <a:ext cx="1685929" cy="420555"/>
        </a:xfrm>
        <a:prstGeom prst="roundRect">
          <a:avLst>
            <a:gd name="adj" fmla="val 50000"/>
          </a:avLst>
        </a:prstGeom>
        <a:noFill/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PAGAMENTOS</a:t>
          </a:r>
        </a:p>
      </xdr:txBody>
    </xdr:sp>
    <xdr:clientData/>
  </xdr:twoCellAnchor>
  <xdr:twoCellAnchor editAs="absolute">
    <xdr:from>
      <xdr:col>3</xdr:col>
      <xdr:colOff>1924050</xdr:colOff>
      <xdr:row>2</xdr:row>
      <xdr:rowOff>95250</xdr:rowOff>
    </xdr:from>
    <xdr:to>
      <xdr:col>4</xdr:col>
      <xdr:colOff>19050</xdr:colOff>
      <xdr:row>3</xdr:row>
      <xdr:rowOff>131985</xdr:rowOff>
    </xdr:to>
    <xdr:sp macro="" textlink="">
      <xdr:nvSpPr>
        <xdr:cNvPr id="3" name="Retângulo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E56E901-8DC4-4BDD-B7DE-4AAEF5D4A771}"/>
            </a:ext>
          </a:extLst>
        </xdr:cNvPr>
        <xdr:cNvSpPr>
          <a:spLocks/>
        </xdr:cNvSpPr>
      </xdr:nvSpPr>
      <xdr:spPr>
        <a:xfrm>
          <a:off x="7439025" y="504825"/>
          <a:ext cx="1234440" cy="26914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435728</xdr:colOff>
      <xdr:row>2</xdr:row>
      <xdr:rowOff>57148</xdr:rowOff>
    </xdr:from>
    <xdr:to>
      <xdr:col>0</xdr:col>
      <xdr:colOff>1313063</xdr:colOff>
      <xdr:row>6</xdr:row>
      <xdr:rowOff>57505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60BB731-2028-4309-922D-429810D34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538" y="478153"/>
          <a:ext cx="877335" cy="8423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55246</xdr:colOff>
      <xdr:row>0</xdr:row>
      <xdr:rowOff>53341</xdr:rowOff>
    </xdr:from>
    <xdr:to>
      <xdr:col>0</xdr:col>
      <xdr:colOff>1693545</xdr:colOff>
      <xdr:row>2</xdr:row>
      <xdr:rowOff>1906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8DC4A95-691E-40AA-9298-904946358408}"/>
            </a:ext>
          </a:extLst>
        </xdr:cNvPr>
        <xdr:cNvSpPr/>
      </xdr:nvSpPr>
      <xdr:spPr>
        <a:xfrm>
          <a:off x="59056" y="57151"/>
          <a:ext cx="1638299" cy="3638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accent5">
                      <a:lumMod val="60000"/>
                      <a:lumOff val="40000"/>
                      <a:alpha val="63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48895</xdr:colOff>
      <xdr:row>6</xdr:row>
      <xdr:rowOff>132080</xdr:rowOff>
    </xdr:from>
    <xdr:to>
      <xdr:col>0</xdr:col>
      <xdr:colOff>1717679</xdr:colOff>
      <xdr:row>8</xdr:row>
      <xdr:rowOff>91625</xdr:rowOff>
    </xdr:to>
    <xdr:sp macro="" textlink="">
      <xdr:nvSpPr>
        <xdr:cNvPr id="4" name="ret_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7CAFDD-B886-46A8-9077-EB7946FFE464}"/>
            </a:ext>
          </a:extLst>
        </xdr:cNvPr>
        <xdr:cNvSpPr>
          <a:spLocks/>
        </xdr:cNvSpPr>
      </xdr:nvSpPr>
      <xdr:spPr>
        <a:xfrm>
          <a:off x="46990" y="1393190"/>
          <a:ext cx="1670689" cy="37864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CONTRIBUINTE</a:t>
          </a:r>
        </a:p>
      </xdr:txBody>
    </xdr:sp>
    <xdr:clientData/>
  </xdr:twoCellAnchor>
  <xdr:twoCellAnchor editAs="absolute">
    <xdr:from>
      <xdr:col>0</xdr:col>
      <xdr:colOff>55880</xdr:colOff>
      <xdr:row>9</xdr:row>
      <xdr:rowOff>15240</xdr:rowOff>
    </xdr:from>
    <xdr:to>
      <xdr:col>0</xdr:col>
      <xdr:colOff>1694184</xdr:colOff>
      <xdr:row>10</xdr:row>
      <xdr:rowOff>174810</xdr:rowOff>
    </xdr:to>
    <xdr:sp macro="" textlink="">
      <xdr:nvSpPr>
        <xdr:cNvPr id="5" name="ret_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3F3F17-C4DF-48F2-8530-B6A6899B23EF}"/>
            </a:ext>
          </a:extLst>
        </xdr:cNvPr>
        <xdr:cNvSpPr>
          <a:spLocks/>
        </xdr:cNvSpPr>
      </xdr:nvSpPr>
      <xdr:spPr>
        <a:xfrm>
          <a:off x="59690" y="1905000"/>
          <a:ext cx="1638304" cy="361500"/>
        </a:xfrm>
        <a:prstGeom prst="roundRect">
          <a:avLst>
            <a:gd name="adj" fmla="val 50000"/>
          </a:avLst>
        </a:prstGeom>
        <a:gradFill flip="none" rotWithShape="1">
          <a:gsLst>
            <a:gs pos="95000">
              <a:srgbClr val="8150ED">
                <a:alpha val="62745"/>
              </a:srgbClr>
            </a:gs>
            <a:gs pos="16000">
              <a:srgbClr val="EE37BF">
                <a:alpha val="79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55880</xdr:colOff>
      <xdr:row>11</xdr:row>
      <xdr:rowOff>106045</xdr:rowOff>
    </xdr:from>
    <xdr:to>
      <xdr:col>0</xdr:col>
      <xdr:colOff>1726569</xdr:colOff>
      <xdr:row>13</xdr:row>
      <xdr:rowOff>134170</xdr:rowOff>
    </xdr:to>
    <xdr:sp macro="" textlink="">
      <xdr:nvSpPr>
        <xdr:cNvPr id="6" name="ret_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BCBFA7-7A19-43C5-AFCB-5F363CEBDC81}"/>
            </a:ext>
          </a:extLst>
        </xdr:cNvPr>
        <xdr:cNvSpPr>
          <a:spLocks/>
        </xdr:cNvSpPr>
      </xdr:nvSpPr>
      <xdr:spPr>
        <a:xfrm>
          <a:off x="59690" y="2413000"/>
          <a:ext cx="1664974" cy="44151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RENDIMENTOS</a:t>
          </a:r>
        </a:p>
      </xdr:txBody>
    </xdr:sp>
    <xdr:clientData/>
  </xdr:twoCellAnchor>
  <xdr:twoCellAnchor editAs="absolute">
    <xdr:from>
      <xdr:col>0</xdr:col>
      <xdr:colOff>57149</xdr:colOff>
      <xdr:row>17</xdr:row>
      <xdr:rowOff>57150</xdr:rowOff>
    </xdr:from>
    <xdr:to>
      <xdr:col>0</xdr:col>
      <xdr:colOff>1735458</xdr:colOff>
      <xdr:row>19</xdr:row>
      <xdr:rowOff>58605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015E5EC-30BE-4876-AAF3-DB8EBC9CF8AF}"/>
            </a:ext>
          </a:extLst>
        </xdr:cNvPr>
        <xdr:cNvSpPr>
          <a:spLocks/>
        </xdr:cNvSpPr>
      </xdr:nvSpPr>
      <xdr:spPr>
        <a:xfrm>
          <a:off x="60959" y="3638550"/>
          <a:ext cx="1682119" cy="39769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SYSTEM BY CARDOSO❤️</a:t>
          </a:r>
        </a:p>
      </xdr:txBody>
    </xdr:sp>
    <xdr:clientData/>
  </xdr:twoCellAnchor>
  <xdr:twoCellAnchor editAs="absolute">
    <xdr:from>
      <xdr:col>0</xdr:col>
      <xdr:colOff>762000</xdr:colOff>
      <xdr:row>19</xdr:row>
      <xdr:rowOff>93980</xdr:rowOff>
    </xdr:from>
    <xdr:to>
      <xdr:col>0</xdr:col>
      <xdr:colOff>953140</xdr:colOff>
      <xdr:row>20</xdr:row>
      <xdr:rowOff>93979</xdr:rowOff>
    </xdr:to>
    <xdr:pic>
      <xdr:nvPicPr>
        <xdr:cNvPr id="11" name="icon_link" descr="LinkedIn App White icon SVG Vector &amp; PNG Free Download | UXWing">
          <a:extLst>
            <a:ext uri="{FF2B5EF4-FFF2-40B4-BE49-F238E27FC236}">
              <a16:creationId xmlns:a16="http://schemas.microsoft.com/office/drawing/2014/main" id="{A87AA002-FAEE-49C7-826B-31E7F1B15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64000"/>
          <a:ext cx="191140" cy="207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190500</xdr:colOff>
      <xdr:row>17</xdr:row>
      <xdr:rowOff>1270</xdr:rowOff>
    </xdr:from>
    <xdr:to>
      <xdr:col>0</xdr:col>
      <xdr:colOff>1622880</xdr:colOff>
      <xdr:row>17</xdr:row>
      <xdr:rowOff>1270</xdr:rowOff>
    </xdr:to>
    <xdr:cxnSp macro="">
      <xdr:nvCxnSpPr>
        <xdr:cNvPr id="14" name="Conector_reto">
          <a:extLst>
            <a:ext uri="{FF2B5EF4-FFF2-40B4-BE49-F238E27FC236}">
              <a16:creationId xmlns:a16="http://schemas.microsoft.com/office/drawing/2014/main" id="{56DC484C-AF8E-4E76-942A-07CEFB8DA93F}"/>
            </a:ext>
          </a:extLst>
        </xdr:cNvPr>
        <xdr:cNvCxnSpPr/>
      </xdr:nvCxnSpPr>
      <xdr:spPr>
        <a:xfrm>
          <a:off x="190500" y="3556000"/>
          <a:ext cx="1432380" cy="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55880</xdr:colOff>
      <xdr:row>14</xdr:row>
      <xdr:rowOff>54610</xdr:rowOff>
    </xdr:from>
    <xdr:to>
      <xdr:col>0</xdr:col>
      <xdr:colOff>1713234</xdr:colOff>
      <xdr:row>16</xdr:row>
      <xdr:rowOff>56065</xdr:rowOff>
    </xdr:to>
    <xdr:sp macro="" textlink="">
      <xdr:nvSpPr>
        <xdr:cNvPr id="17" name="ret_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9B4121-173B-4177-999C-6B1364882475}"/>
            </a:ext>
          </a:extLst>
        </xdr:cNvPr>
        <xdr:cNvSpPr>
          <a:spLocks/>
        </xdr:cNvSpPr>
      </xdr:nvSpPr>
      <xdr:spPr>
        <a:xfrm>
          <a:off x="59690" y="2984500"/>
          <a:ext cx="1653544" cy="420555"/>
        </a:xfrm>
        <a:prstGeom prst="roundRect">
          <a:avLst>
            <a:gd name="adj" fmla="val 50000"/>
          </a:avLst>
        </a:prstGeom>
        <a:noFill/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PAGAMENTOS</a:t>
          </a:r>
        </a:p>
      </xdr:txBody>
    </xdr:sp>
    <xdr:clientData/>
  </xdr:twoCellAnchor>
  <xdr:twoCellAnchor editAs="absolute">
    <xdr:from>
      <xdr:col>2</xdr:col>
      <xdr:colOff>0</xdr:colOff>
      <xdr:row>2</xdr:row>
      <xdr:rowOff>59055</xdr:rowOff>
    </xdr:from>
    <xdr:to>
      <xdr:col>2</xdr:col>
      <xdr:colOff>1165335</xdr:colOff>
      <xdr:row>3</xdr:row>
      <xdr:rowOff>114840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1E8C28-CCBD-498E-839F-A178144343F9}"/>
            </a:ext>
          </a:extLst>
        </xdr:cNvPr>
        <xdr:cNvSpPr>
          <a:spLocks/>
        </xdr:cNvSpPr>
      </xdr:nvSpPr>
      <xdr:spPr>
        <a:xfrm>
          <a:off x="2381250" y="485775"/>
          <a:ext cx="1161525" cy="25771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 editAs="absolute">
    <xdr:from>
      <xdr:col>4</xdr:col>
      <xdr:colOff>548640</xdr:colOff>
      <xdr:row>2</xdr:row>
      <xdr:rowOff>59055</xdr:rowOff>
    </xdr:from>
    <xdr:to>
      <xdr:col>5</xdr:col>
      <xdr:colOff>7620</xdr:colOff>
      <xdr:row>3</xdr:row>
      <xdr:rowOff>114840</xdr:rowOff>
    </xdr:to>
    <xdr:sp macro="" textlink="">
      <xdr:nvSpPr>
        <xdr:cNvPr id="9" name="Retângulo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C044D74-8203-4F39-A0F2-3925EB089CBE}"/>
            </a:ext>
          </a:extLst>
        </xdr:cNvPr>
        <xdr:cNvSpPr>
          <a:spLocks/>
        </xdr:cNvSpPr>
      </xdr:nvSpPr>
      <xdr:spPr>
        <a:xfrm>
          <a:off x="6477000" y="485775"/>
          <a:ext cx="1219200" cy="25771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435728</xdr:colOff>
      <xdr:row>2</xdr:row>
      <xdr:rowOff>57148</xdr:rowOff>
    </xdr:from>
    <xdr:to>
      <xdr:col>0</xdr:col>
      <xdr:colOff>1313063</xdr:colOff>
      <xdr:row>6</xdr:row>
      <xdr:rowOff>53695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E2CC420-050F-40AD-9732-A7732A10B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728" y="478153"/>
          <a:ext cx="877335" cy="846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55246</xdr:colOff>
      <xdr:row>0</xdr:row>
      <xdr:rowOff>53341</xdr:rowOff>
    </xdr:from>
    <xdr:to>
      <xdr:col>0</xdr:col>
      <xdr:colOff>1693545</xdr:colOff>
      <xdr:row>2</xdr:row>
      <xdr:rowOff>1906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631FF4-2E89-43BE-95BD-61A4F6F3166E}"/>
            </a:ext>
          </a:extLst>
        </xdr:cNvPr>
        <xdr:cNvSpPr/>
      </xdr:nvSpPr>
      <xdr:spPr>
        <a:xfrm>
          <a:off x="55246" y="53341"/>
          <a:ext cx="1638299" cy="3638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accent5">
                      <a:lumMod val="60000"/>
                      <a:lumOff val="40000"/>
                      <a:alpha val="63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58538</xdr:colOff>
      <xdr:row>6</xdr:row>
      <xdr:rowOff>132080</xdr:rowOff>
    </xdr:from>
    <xdr:to>
      <xdr:col>0</xdr:col>
      <xdr:colOff>1713987</xdr:colOff>
      <xdr:row>8</xdr:row>
      <xdr:rowOff>91625</xdr:rowOff>
    </xdr:to>
    <xdr:sp macro="" textlink="">
      <xdr:nvSpPr>
        <xdr:cNvPr id="4" name="ret_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C0A2F8-EAC5-4314-8297-6A1AC8FEE75B}"/>
            </a:ext>
          </a:extLst>
        </xdr:cNvPr>
        <xdr:cNvSpPr>
          <a:spLocks/>
        </xdr:cNvSpPr>
      </xdr:nvSpPr>
      <xdr:spPr>
        <a:xfrm>
          <a:off x="45203" y="1393190"/>
          <a:ext cx="1668784" cy="37864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CONTRIBUINTE</a:t>
          </a:r>
        </a:p>
      </xdr:txBody>
    </xdr:sp>
    <xdr:clientData/>
  </xdr:twoCellAnchor>
  <xdr:twoCellAnchor editAs="absolute">
    <xdr:from>
      <xdr:col>0</xdr:col>
      <xdr:colOff>55880</xdr:colOff>
      <xdr:row>9</xdr:row>
      <xdr:rowOff>15240</xdr:rowOff>
    </xdr:from>
    <xdr:to>
      <xdr:col>0</xdr:col>
      <xdr:colOff>1697994</xdr:colOff>
      <xdr:row>10</xdr:row>
      <xdr:rowOff>193860</xdr:rowOff>
    </xdr:to>
    <xdr:sp macro="" textlink="">
      <xdr:nvSpPr>
        <xdr:cNvPr id="5" name="ret_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B34F39-96A1-455C-A11E-18D541F283FF}"/>
            </a:ext>
          </a:extLst>
        </xdr:cNvPr>
        <xdr:cNvSpPr>
          <a:spLocks/>
        </xdr:cNvSpPr>
      </xdr:nvSpPr>
      <xdr:spPr>
        <a:xfrm>
          <a:off x="59690" y="1905000"/>
          <a:ext cx="1645924" cy="3843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55880</xdr:colOff>
      <xdr:row>11</xdr:row>
      <xdr:rowOff>94615</xdr:rowOff>
    </xdr:from>
    <xdr:to>
      <xdr:col>0</xdr:col>
      <xdr:colOff>1694184</xdr:colOff>
      <xdr:row>13</xdr:row>
      <xdr:rowOff>94165</xdr:rowOff>
    </xdr:to>
    <xdr:sp macro="" textlink="">
      <xdr:nvSpPr>
        <xdr:cNvPr id="6" name="ret_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795F35-2699-4944-884C-AFA22AEEFA80}"/>
            </a:ext>
          </a:extLst>
        </xdr:cNvPr>
        <xdr:cNvSpPr>
          <a:spLocks/>
        </xdr:cNvSpPr>
      </xdr:nvSpPr>
      <xdr:spPr>
        <a:xfrm>
          <a:off x="59690" y="2413000"/>
          <a:ext cx="1647829" cy="418650"/>
        </a:xfrm>
        <a:prstGeom prst="roundRect">
          <a:avLst>
            <a:gd name="adj" fmla="val 50000"/>
          </a:avLst>
        </a:prstGeom>
        <a:gradFill flip="none" rotWithShape="1">
          <a:gsLst>
            <a:gs pos="95000">
              <a:srgbClr val="8150ED">
                <a:alpha val="62745"/>
              </a:srgbClr>
            </a:gs>
            <a:gs pos="16000">
              <a:srgbClr val="EE37BF">
                <a:alpha val="79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RENDIMENTOS</a:t>
          </a:r>
        </a:p>
      </xdr:txBody>
    </xdr:sp>
    <xdr:clientData/>
  </xdr:twoCellAnchor>
  <xdr:twoCellAnchor editAs="absolute">
    <xdr:from>
      <xdr:col>0</xdr:col>
      <xdr:colOff>57149</xdr:colOff>
      <xdr:row>17</xdr:row>
      <xdr:rowOff>57150</xdr:rowOff>
    </xdr:from>
    <xdr:to>
      <xdr:col>0</xdr:col>
      <xdr:colOff>1735458</xdr:colOff>
      <xdr:row>19</xdr:row>
      <xdr:rowOff>54795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20B255B-3DAE-465F-8028-307726F90C2A}"/>
            </a:ext>
          </a:extLst>
        </xdr:cNvPr>
        <xdr:cNvSpPr>
          <a:spLocks/>
        </xdr:cNvSpPr>
      </xdr:nvSpPr>
      <xdr:spPr>
        <a:xfrm>
          <a:off x="57149" y="3634740"/>
          <a:ext cx="1684024" cy="40531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SYSTEM BY CARDOSO❤️</a:t>
          </a:r>
        </a:p>
      </xdr:txBody>
    </xdr:sp>
    <xdr:clientData/>
  </xdr:twoCellAnchor>
  <xdr:twoCellAnchor editAs="absolute">
    <xdr:from>
      <xdr:col>0</xdr:col>
      <xdr:colOff>762000</xdr:colOff>
      <xdr:row>19</xdr:row>
      <xdr:rowOff>97790</xdr:rowOff>
    </xdr:from>
    <xdr:to>
      <xdr:col>0</xdr:col>
      <xdr:colOff>953140</xdr:colOff>
      <xdr:row>20</xdr:row>
      <xdr:rowOff>97789</xdr:rowOff>
    </xdr:to>
    <xdr:pic>
      <xdr:nvPicPr>
        <xdr:cNvPr id="11" name="icon_link" descr="LinkedIn App White icon SVG Vector &amp; PNG Free Download | UXWing">
          <a:extLst>
            <a:ext uri="{FF2B5EF4-FFF2-40B4-BE49-F238E27FC236}">
              <a16:creationId xmlns:a16="http://schemas.microsoft.com/office/drawing/2014/main" id="{DD4B6453-DAC2-4544-AE72-EB7C52E3F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64000"/>
          <a:ext cx="191140" cy="2114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2</xdr:row>
      <xdr:rowOff>75464</xdr:rowOff>
    </xdr:from>
    <xdr:to>
      <xdr:col>2</xdr:col>
      <xdr:colOff>1161525</xdr:colOff>
      <xdr:row>3</xdr:row>
      <xdr:rowOff>117914</xdr:rowOff>
    </xdr:to>
    <xdr:sp macro="" textlink="">
      <xdr:nvSpPr>
        <xdr:cNvPr id="12" name="Retângulo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B796AE-929E-4476-8207-ECF841FD6D37}"/>
            </a:ext>
          </a:extLst>
        </xdr:cNvPr>
        <xdr:cNvSpPr>
          <a:spLocks/>
        </xdr:cNvSpPr>
      </xdr:nvSpPr>
      <xdr:spPr>
        <a:xfrm>
          <a:off x="2381250" y="494564"/>
          <a:ext cx="1161525" cy="2520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1270</xdr:rowOff>
    </xdr:from>
    <xdr:to>
      <xdr:col>0</xdr:col>
      <xdr:colOff>1622880</xdr:colOff>
      <xdr:row>17</xdr:row>
      <xdr:rowOff>1270</xdr:rowOff>
    </xdr:to>
    <xdr:cxnSp macro="">
      <xdr:nvCxnSpPr>
        <xdr:cNvPr id="13" name="Conector_reto">
          <a:extLst>
            <a:ext uri="{FF2B5EF4-FFF2-40B4-BE49-F238E27FC236}">
              <a16:creationId xmlns:a16="http://schemas.microsoft.com/office/drawing/2014/main" id="{CAAB324B-0AE0-4873-8C25-C0B4129D72A4}"/>
            </a:ext>
          </a:extLst>
        </xdr:cNvPr>
        <xdr:cNvCxnSpPr/>
      </xdr:nvCxnSpPr>
      <xdr:spPr>
        <a:xfrm>
          <a:off x="190500" y="3556000"/>
          <a:ext cx="1428570" cy="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55880</xdr:colOff>
      <xdr:row>14</xdr:row>
      <xdr:rowOff>54610</xdr:rowOff>
    </xdr:from>
    <xdr:to>
      <xdr:col>0</xdr:col>
      <xdr:colOff>1732284</xdr:colOff>
      <xdr:row>16</xdr:row>
      <xdr:rowOff>56065</xdr:rowOff>
    </xdr:to>
    <xdr:sp macro="" textlink="">
      <xdr:nvSpPr>
        <xdr:cNvPr id="14" name="ret_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0ED5E48-18EA-486B-B128-ED57EFEC2835}"/>
            </a:ext>
          </a:extLst>
        </xdr:cNvPr>
        <xdr:cNvSpPr>
          <a:spLocks/>
        </xdr:cNvSpPr>
      </xdr:nvSpPr>
      <xdr:spPr>
        <a:xfrm>
          <a:off x="59690" y="2984500"/>
          <a:ext cx="1682119" cy="420555"/>
        </a:xfrm>
        <a:prstGeom prst="roundRect">
          <a:avLst>
            <a:gd name="adj" fmla="val 50000"/>
          </a:avLst>
        </a:prstGeom>
        <a:noFill/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PAGAMENTOS</a:t>
          </a:r>
        </a:p>
      </xdr:txBody>
    </xdr:sp>
    <xdr:clientData/>
  </xdr:twoCellAnchor>
  <xdr:twoCellAnchor editAs="absolute">
    <xdr:from>
      <xdr:col>4</xdr:col>
      <xdr:colOff>548640</xdr:colOff>
      <xdr:row>2</xdr:row>
      <xdr:rowOff>75464</xdr:rowOff>
    </xdr:from>
    <xdr:to>
      <xdr:col>5</xdr:col>
      <xdr:colOff>0</xdr:colOff>
      <xdr:row>3</xdr:row>
      <xdr:rowOff>117914</xdr:rowOff>
    </xdr:to>
    <xdr:sp macro="" textlink="">
      <xdr:nvSpPr>
        <xdr:cNvPr id="15" name="Retângulo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7ED40E3-1F31-4C56-B732-719E2A31E0F9}"/>
            </a:ext>
          </a:extLst>
        </xdr:cNvPr>
        <xdr:cNvSpPr>
          <a:spLocks/>
        </xdr:cNvSpPr>
      </xdr:nvSpPr>
      <xdr:spPr>
        <a:xfrm>
          <a:off x="6473190" y="494564"/>
          <a:ext cx="1223010" cy="2520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435728</xdr:colOff>
      <xdr:row>2</xdr:row>
      <xdr:rowOff>57148</xdr:rowOff>
    </xdr:from>
    <xdr:to>
      <xdr:col>0</xdr:col>
      <xdr:colOff>1313063</xdr:colOff>
      <xdr:row>6</xdr:row>
      <xdr:rowOff>53695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D149B2F-E7DF-449F-B26E-75A7B51B6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538" y="480058"/>
          <a:ext cx="877335" cy="834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55246</xdr:colOff>
      <xdr:row>0</xdr:row>
      <xdr:rowOff>53341</xdr:rowOff>
    </xdr:from>
    <xdr:to>
      <xdr:col>0</xdr:col>
      <xdr:colOff>1693545</xdr:colOff>
      <xdr:row>2</xdr:row>
      <xdr:rowOff>1906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C74078-245D-4924-AEAB-CBBD6B0D6D60}"/>
            </a:ext>
          </a:extLst>
        </xdr:cNvPr>
        <xdr:cNvSpPr/>
      </xdr:nvSpPr>
      <xdr:spPr>
        <a:xfrm>
          <a:off x="59056" y="57151"/>
          <a:ext cx="1638299" cy="3638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accent5">
                      <a:lumMod val="60000"/>
                      <a:lumOff val="40000"/>
                      <a:alpha val="63000"/>
                    </a:schemeClr>
                  </a:gs>
                  <a:gs pos="74000">
                    <a:schemeClr val="accent5">
                      <a:lumMod val="45000"/>
                      <a:lumOff val="55000"/>
                    </a:schemeClr>
                  </a:gs>
                  <a:gs pos="83000">
                    <a:schemeClr val="accent5">
                      <a:lumMod val="45000"/>
                      <a:lumOff val="55000"/>
                    </a:schemeClr>
                  </a:gs>
                  <a:gs pos="100000">
                    <a:schemeClr val="accent5">
                      <a:lumMod val="30000"/>
                      <a:lumOff val="70000"/>
                    </a:schemeClr>
                  </a:gs>
                </a:gsLst>
                <a:lin ang="2700000" scaled="1"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58261</xdr:colOff>
      <xdr:row>6</xdr:row>
      <xdr:rowOff>135890</xdr:rowOff>
    </xdr:from>
    <xdr:to>
      <xdr:col>0</xdr:col>
      <xdr:colOff>1694660</xdr:colOff>
      <xdr:row>8</xdr:row>
      <xdr:rowOff>101150</xdr:rowOff>
    </xdr:to>
    <xdr:sp macro="" textlink="">
      <xdr:nvSpPr>
        <xdr:cNvPr id="4" name="ret_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584959-F76C-4278-804A-17FD41EC83E6}"/>
            </a:ext>
          </a:extLst>
        </xdr:cNvPr>
        <xdr:cNvSpPr>
          <a:spLocks/>
        </xdr:cNvSpPr>
      </xdr:nvSpPr>
      <xdr:spPr>
        <a:xfrm>
          <a:off x="58261" y="1393190"/>
          <a:ext cx="1636399" cy="3843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CONTRIBUINTE</a:t>
          </a:r>
        </a:p>
      </xdr:txBody>
    </xdr:sp>
    <xdr:clientData/>
  </xdr:twoCellAnchor>
  <xdr:twoCellAnchor editAs="absolute">
    <xdr:from>
      <xdr:col>0</xdr:col>
      <xdr:colOff>59690</xdr:colOff>
      <xdr:row>9</xdr:row>
      <xdr:rowOff>19050</xdr:rowOff>
    </xdr:from>
    <xdr:to>
      <xdr:col>0</xdr:col>
      <xdr:colOff>1696089</xdr:colOff>
      <xdr:row>10</xdr:row>
      <xdr:rowOff>184335</xdr:rowOff>
    </xdr:to>
    <xdr:sp macro="" textlink="">
      <xdr:nvSpPr>
        <xdr:cNvPr id="5" name="ret_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6112C5-556D-4E7B-933D-5522C80B319B}"/>
            </a:ext>
          </a:extLst>
        </xdr:cNvPr>
        <xdr:cNvSpPr>
          <a:spLocks/>
        </xdr:cNvSpPr>
      </xdr:nvSpPr>
      <xdr:spPr>
        <a:xfrm>
          <a:off x="59690" y="1905000"/>
          <a:ext cx="1636399" cy="37483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59690</xdr:colOff>
      <xdr:row>11</xdr:row>
      <xdr:rowOff>107950</xdr:rowOff>
    </xdr:from>
    <xdr:to>
      <xdr:col>1</xdr:col>
      <xdr:colOff>10164</xdr:colOff>
      <xdr:row>13</xdr:row>
      <xdr:rowOff>111310</xdr:rowOff>
    </xdr:to>
    <xdr:sp macro="" textlink="">
      <xdr:nvSpPr>
        <xdr:cNvPr id="6" name="ret_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9E1B30-08F2-4E68-8838-85F340018828}"/>
            </a:ext>
          </a:extLst>
        </xdr:cNvPr>
        <xdr:cNvSpPr>
          <a:spLocks/>
        </xdr:cNvSpPr>
      </xdr:nvSpPr>
      <xdr:spPr>
        <a:xfrm>
          <a:off x="59690" y="2413000"/>
          <a:ext cx="1722124" cy="42246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200" b="1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RENDIMENTOS</a:t>
          </a:r>
        </a:p>
      </xdr:txBody>
    </xdr:sp>
    <xdr:clientData/>
  </xdr:twoCellAnchor>
  <xdr:twoCellAnchor editAs="absolute">
    <xdr:from>
      <xdr:col>0</xdr:col>
      <xdr:colOff>57149</xdr:colOff>
      <xdr:row>17</xdr:row>
      <xdr:rowOff>57150</xdr:rowOff>
    </xdr:from>
    <xdr:to>
      <xdr:col>0</xdr:col>
      <xdr:colOff>1735458</xdr:colOff>
      <xdr:row>19</xdr:row>
      <xdr:rowOff>54795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E23FC7F-EB4B-4C7C-9D2F-211F310C8BBD}"/>
            </a:ext>
          </a:extLst>
        </xdr:cNvPr>
        <xdr:cNvSpPr>
          <a:spLocks/>
        </xdr:cNvSpPr>
      </xdr:nvSpPr>
      <xdr:spPr>
        <a:xfrm>
          <a:off x="60959" y="3615690"/>
          <a:ext cx="1670689" cy="42436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rPr>
            <a:t>SYSTEM BY CARDOSO❤️</a:t>
          </a:r>
        </a:p>
      </xdr:txBody>
    </xdr:sp>
    <xdr:clientData/>
  </xdr:twoCellAnchor>
  <xdr:twoCellAnchor editAs="absolute">
    <xdr:from>
      <xdr:col>0</xdr:col>
      <xdr:colOff>762000</xdr:colOff>
      <xdr:row>19</xdr:row>
      <xdr:rowOff>97790</xdr:rowOff>
    </xdr:from>
    <xdr:to>
      <xdr:col>0</xdr:col>
      <xdr:colOff>953140</xdr:colOff>
      <xdr:row>20</xdr:row>
      <xdr:rowOff>97789</xdr:rowOff>
    </xdr:to>
    <xdr:pic>
      <xdr:nvPicPr>
        <xdr:cNvPr id="8" name="icon_link" descr="LinkedIn App White icon SVG Vector &amp; PNG Free Download | UXWing">
          <a:extLst>
            <a:ext uri="{FF2B5EF4-FFF2-40B4-BE49-F238E27FC236}">
              <a16:creationId xmlns:a16="http://schemas.microsoft.com/office/drawing/2014/main" id="{D47F4BBD-E90D-45F3-A1EB-487A7DC33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75430"/>
          <a:ext cx="191140" cy="209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19575</xdr:colOff>
      <xdr:row>2</xdr:row>
      <xdr:rowOff>53340</xdr:rowOff>
    </xdr:from>
    <xdr:to>
      <xdr:col>3</xdr:col>
      <xdr:colOff>588645</xdr:colOff>
      <xdr:row>3</xdr:row>
      <xdr:rowOff>95790</xdr:rowOff>
    </xdr:to>
    <xdr:sp macro="" textlink="">
      <xdr:nvSpPr>
        <xdr:cNvPr id="9" name="Retângulo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7A7E10-C310-43DF-BAAE-BE3378D00E52}"/>
            </a:ext>
          </a:extLst>
        </xdr:cNvPr>
        <xdr:cNvSpPr>
          <a:spLocks/>
        </xdr:cNvSpPr>
      </xdr:nvSpPr>
      <xdr:spPr>
        <a:xfrm>
          <a:off x="2397015" y="476250"/>
          <a:ext cx="1157715" cy="2520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  <xdr:twoCellAnchor editAs="absolute">
    <xdr:from>
      <xdr:col>0</xdr:col>
      <xdr:colOff>190500</xdr:colOff>
      <xdr:row>17</xdr:row>
      <xdr:rowOff>1270</xdr:rowOff>
    </xdr:from>
    <xdr:to>
      <xdr:col>0</xdr:col>
      <xdr:colOff>1622880</xdr:colOff>
      <xdr:row>17</xdr:row>
      <xdr:rowOff>1270</xdr:rowOff>
    </xdr:to>
    <xdr:cxnSp macro="">
      <xdr:nvCxnSpPr>
        <xdr:cNvPr id="10" name="Conector_reto">
          <a:extLst>
            <a:ext uri="{FF2B5EF4-FFF2-40B4-BE49-F238E27FC236}">
              <a16:creationId xmlns:a16="http://schemas.microsoft.com/office/drawing/2014/main" id="{4B69A854-D529-40EC-A9C2-430FE4BB0821}"/>
            </a:ext>
          </a:extLst>
        </xdr:cNvPr>
        <xdr:cNvCxnSpPr/>
      </xdr:nvCxnSpPr>
      <xdr:spPr>
        <a:xfrm>
          <a:off x="190500" y="3563620"/>
          <a:ext cx="1428570" cy="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59690</xdr:colOff>
      <xdr:row>14</xdr:row>
      <xdr:rowOff>50800</xdr:rowOff>
    </xdr:from>
    <xdr:to>
      <xdr:col>1</xdr:col>
      <xdr:colOff>10164</xdr:colOff>
      <xdr:row>16</xdr:row>
      <xdr:rowOff>48445</xdr:rowOff>
    </xdr:to>
    <xdr:sp macro="" textlink="">
      <xdr:nvSpPr>
        <xdr:cNvPr id="11" name="ret_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03F943-7170-43B8-994D-F99D80ACD68B}"/>
            </a:ext>
          </a:extLst>
        </xdr:cNvPr>
        <xdr:cNvSpPr>
          <a:spLocks/>
        </xdr:cNvSpPr>
      </xdr:nvSpPr>
      <xdr:spPr>
        <a:xfrm>
          <a:off x="59690" y="2984500"/>
          <a:ext cx="1722124" cy="416745"/>
        </a:xfrm>
        <a:prstGeom prst="roundRect">
          <a:avLst>
            <a:gd name="adj" fmla="val 50000"/>
          </a:avLst>
        </a:prstGeom>
        <a:gradFill flip="none" rotWithShape="1">
          <a:gsLst>
            <a:gs pos="95000">
              <a:srgbClr val="8150ED">
                <a:alpha val="62745"/>
              </a:srgbClr>
            </a:gs>
            <a:gs pos="16000">
              <a:srgbClr val="EE37BF">
                <a:alpha val="79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 b="1" noProof="0">
              <a:solidFill>
                <a:schemeClr val="lt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PAGAMENTOS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EA688D-1C40-4AF0-9C94-1092020FF06B}" name="Tabela1" displayName="Tabela1" ref="C8:E26" totalsRowShown="0" headerRowDxfId="11" dataDxfId="10">
  <autoFilter ref="C8:E26" xr:uid="{20EA688D-1C40-4AF0-9C94-1092020FF06B}"/>
  <tableColumns count="3">
    <tableColumn id="1" xr3:uid="{758CEE94-A4DE-4059-BAEF-F121D88A90B4}" name="DATA" dataDxfId="9"/>
    <tableColumn id="2" xr3:uid="{6EEC4BA5-C0F7-4A3E-9C40-10A9A80C1178}" name="CATERGORIA" dataDxfId="8"/>
    <tableColumn id="3" xr3:uid="{E0095332-7BA7-4738-893C-D6B0FC12E093}" name="VALOR" dataDxfId="7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420B8-C1C6-453C-BB58-E4499AFAA462}" name="Tabela15" displayName="Tabela15" ref="C8:G26" totalsRowShown="0" headerRowDxfId="6" dataDxfId="5">
  <tableColumns count="5">
    <tableColumn id="1" xr3:uid="{BCEAC62D-6927-4657-B820-D6359291C766}" name="Código" dataDxfId="4"/>
    <tableColumn id="7" xr3:uid="{CDDC44F8-78FB-4538-895F-66DDCCA2C60C}" name="DESCRIÇÃO" dataDxfId="3">
      <calculatedColumnFormula>VLOOKUP(Tabela15[[#This Row],[Código]],TAB_REND!$A:$B,MATCH("Descrição",TAB_REND!$A$1:$B$1,0),0)</calculatedColumnFormula>
    </tableColumn>
    <tableColumn id="3" xr3:uid="{BA21EC08-2D5B-4D75-99F7-FB1F15832E06}" name="CNPJ" dataDxfId="2"/>
    <tableColumn id="4" xr3:uid="{7702E475-8373-4ECB-86C1-382EFBE4F9A6}" name="REALIZADA COM:" dataDxfId="1"/>
    <tableColumn id="5" xr3:uid="{D0568617-36FF-421B-AD02-6961208F5576}" name="VALOR PAG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eginaldocardoso.n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EAF96-EC50-4E32-B45C-1BC5EB0BB24D}">
  <sheetPr codeName="Planilha1"/>
  <dimension ref="A1:D25"/>
  <sheetViews>
    <sheetView showGridLines="0" showRowColHeaders="0" tabSelected="1" workbookViewId="0">
      <selection activeCell="G11" sqref="G10:G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5.77734375" style="1" customWidth="1"/>
    <col min="3" max="4" width="45.77734375" customWidth="1"/>
  </cols>
  <sheetData>
    <row r="1" spans="1:4" ht="16.95" customHeight="1" x14ac:dyDescent="0.4">
      <c r="C1" s="3" t="s">
        <v>17</v>
      </c>
      <c r="D1" s="4"/>
    </row>
    <row r="2" spans="1:4" ht="16.95" customHeight="1" x14ac:dyDescent="0.3">
      <c r="C2" s="35" t="s">
        <v>10</v>
      </c>
      <c r="D2" s="35"/>
    </row>
    <row r="3" spans="1:4" ht="16.95" customHeight="1" x14ac:dyDescent="0.3"/>
    <row r="4" spans="1:4" s="13" customFormat="1" ht="16.95" customHeight="1" x14ac:dyDescent="0.3">
      <c r="A4" s="12"/>
    </row>
    <row r="5" spans="1:4" ht="16.95" customHeight="1" x14ac:dyDescent="0.3"/>
    <row r="6" spans="1:4" ht="16.95" customHeight="1" x14ac:dyDescent="0.3">
      <c r="C6" s="2" t="s">
        <v>0</v>
      </c>
      <c r="D6" s="19" t="s">
        <v>14</v>
      </c>
    </row>
    <row r="7" spans="1:4" ht="16.95" customHeight="1" x14ac:dyDescent="0.3">
      <c r="C7" s="2" t="s">
        <v>1</v>
      </c>
      <c r="D7" s="20">
        <v>11111111111</v>
      </c>
    </row>
    <row r="8" spans="1:4" ht="16.95" customHeight="1" x14ac:dyDescent="0.3">
      <c r="C8" s="2" t="s">
        <v>2</v>
      </c>
      <c r="D8" s="21">
        <v>26431</v>
      </c>
    </row>
    <row r="9" spans="1:4" ht="16.95" customHeight="1" x14ac:dyDescent="0.3">
      <c r="C9" s="2" t="s">
        <v>3</v>
      </c>
      <c r="D9" s="19">
        <v>31713388</v>
      </c>
    </row>
    <row r="10" spans="1:4" ht="16.95" customHeight="1" x14ac:dyDescent="0.3">
      <c r="C10" s="2" t="s">
        <v>11</v>
      </c>
      <c r="D10" s="19" t="s">
        <v>15</v>
      </c>
    </row>
    <row r="11" spans="1:4" ht="16.95" customHeight="1" x14ac:dyDescent="0.3">
      <c r="C11" s="2" t="s">
        <v>92</v>
      </c>
      <c r="D11" s="19" t="s">
        <v>84</v>
      </c>
    </row>
    <row r="12" spans="1:4" ht="16.95" customHeight="1" x14ac:dyDescent="0.3">
      <c r="C12" s="2" t="s">
        <v>93</v>
      </c>
      <c r="D12" s="19" t="s">
        <v>94</v>
      </c>
    </row>
    <row r="13" spans="1:4" ht="16.95" customHeight="1" x14ac:dyDescent="0.3">
      <c r="C13" s="2" t="s">
        <v>4</v>
      </c>
      <c r="D13" s="22">
        <v>411111</v>
      </c>
    </row>
    <row r="14" spans="1:4" ht="16.95" customHeight="1" x14ac:dyDescent="0.3">
      <c r="C14" s="2" t="s">
        <v>5</v>
      </c>
      <c r="D14" s="23">
        <v>1132236261</v>
      </c>
    </row>
    <row r="15" spans="1:4" ht="16.95" customHeight="1" x14ac:dyDescent="0.3">
      <c r="C15" s="2" t="s">
        <v>6</v>
      </c>
      <c r="D15" s="24">
        <v>11932236261</v>
      </c>
    </row>
    <row r="16" spans="1:4" ht="16.95" customHeight="1" x14ac:dyDescent="0.3">
      <c r="C16" s="2" t="s">
        <v>7</v>
      </c>
      <c r="D16" s="25" t="s">
        <v>16</v>
      </c>
    </row>
    <row r="17" spans="3:4" ht="16.95" customHeight="1" x14ac:dyDescent="0.3">
      <c r="C17" s="2" t="s">
        <v>8</v>
      </c>
      <c r="D17" s="19" t="s">
        <v>13</v>
      </c>
    </row>
    <row r="18" spans="3:4" ht="16.95" customHeight="1" x14ac:dyDescent="0.3">
      <c r="C18" s="2" t="s">
        <v>12</v>
      </c>
      <c r="D18" s="19" t="s">
        <v>13</v>
      </c>
    </row>
    <row r="19" spans="3:4" ht="16.95" customHeight="1" x14ac:dyDescent="0.3">
      <c r="C19" s="2" t="s">
        <v>9</v>
      </c>
      <c r="D19" s="19" t="s">
        <v>13</v>
      </c>
    </row>
    <row r="20" spans="3:4" ht="16.95" customHeight="1" x14ac:dyDescent="0.3"/>
    <row r="21" spans="3:4" ht="16.95" customHeight="1" x14ac:dyDescent="0.3"/>
    <row r="22" spans="3:4" ht="16.95" customHeight="1" x14ac:dyDescent="0.3"/>
    <row r="23" spans="3:4" ht="16.95" customHeight="1" x14ac:dyDescent="0.3"/>
    <row r="24" spans="3:4" ht="16.95" customHeight="1" x14ac:dyDescent="0.3"/>
    <row r="25" spans="3:4" ht="16.95" customHeight="1" x14ac:dyDescent="0.3"/>
  </sheetData>
  <mergeCells count="1">
    <mergeCell ref="C2:D2"/>
  </mergeCells>
  <dataValidations count="1">
    <dataValidation type="list" allowBlank="1" showInputMessage="1" showErrorMessage="1" sqref="D17:D19" xr:uid="{692AED53-DEBE-4596-B88B-6B1A7CAF593E}">
      <formula1>"SIM,NÃO"</formula1>
    </dataValidation>
  </dataValidations>
  <hyperlinks>
    <hyperlink ref="D16" r:id="rId1" xr:uid="{999E96AD-0903-4B3D-83CC-6CBC50928DA8}"/>
  </hyperlink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5C87EC-6C9C-4F9A-80CF-5FDC5DEE8BC4}">
          <x14:formula1>
            <xm:f>LOGRADOURO!$A$1:$A$8</xm:f>
          </x14:formula1>
          <xm:sqref>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F1C8-2FEC-4EB5-B404-A8EB4024C0A9}">
  <sheetPr codeName="Planilha2"/>
  <dimension ref="A1:E25"/>
  <sheetViews>
    <sheetView showGridLines="0" showRowColHeaders="0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5.77734375" style="1" customWidth="1"/>
    <col min="3" max="5" width="25.77734375" customWidth="1"/>
  </cols>
  <sheetData>
    <row r="1" spans="1:5" ht="16.95" customHeight="1" x14ac:dyDescent="0.4">
      <c r="C1" s="41" t="s">
        <v>18</v>
      </c>
      <c r="D1" s="42"/>
    </row>
    <row r="2" spans="1:5" ht="16.95" customHeight="1" x14ac:dyDescent="0.3">
      <c r="C2" s="43" t="s">
        <v>19</v>
      </c>
      <c r="D2" s="43"/>
      <c r="E2" s="43"/>
    </row>
    <row r="3" spans="1:5" ht="16.95" customHeight="1" x14ac:dyDescent="0.3"/>
    <row r="4" spans="1:5" s="13" customFormat="1" ht="16.95" customHeight="1" x14ac:dyDescent="0.3">
      <c r="A4" s="12"/>
    </row>
    <row r="5" spans="1:5" ht="16.95" customHeight="1" x14ac:dyDescent="0.3"/>
    <row r="6" spans="1:5" ht="16.95" customHeight="1" x14ac:dyDescent="0.4">
      <c r="C6" s="11" t="s">
        <v>78</v>
      </c>
    </row>
    <row r="7" spans="1:5" ht="16.95" customHeight="1" x14ac:dyDescent="0.3">
      <c r="C7" s="36">
        <f>SUM(D11,D16,D21)</f>
        <v>19730</v>
      </c>
      <c r="D7" s="37"/>
    </row>
    <row r="8" spans="1:5" ht="16.95" customHeight="1" x14ac:dyDescent="0.3"/>
    <row r="9" spans="1:5" ht="16.95" customHeight="1" x14ac:dyDescent="0.3">
      <c r="C9" s="10" t="s">
        <v>75</v>
      </c>
    </row>
    <row r="10" spans="1:5" ht="16.95" customHeight="1" x14ac:dyDescent="0.3">
      <c r="C10" s="2" t="s">
        <v>20</v>
      </c>
      <c r="D10" s="5" t="s">
        <v>43</v>
      </c>
    </row>
    <row r="11" spans="1:5" ht="16.95" customHeight="1" x14ac:dyDescent="0.3">
      <c r="C11" s="2" t="s">
        <v>21</v>
      </c>
      <c r="D11" s="8">
        <v>10000</v>
      </c>
    </row>
    <row r="12" spans="1:5" ht="16.95" customHeight="1" x14ac:dyDescent="0.3">
      <c r="C12" s="2" t="s">
        <v>22</v>
      </c>
      <c r="D12" s="6" t="s">
        <v>23</v>
      </c>
    </row>
    <row r="13" spans="1:5" ht="16.95" customHeight="1" x14ac:dyDescent="0.3">
      <c r="C13" s="2"/>
      <c r="D13" s="5"/>
    </row>
    <row r="14" spans="1:5" ht="16.95" customHeight="1" x14ac:dyDescent="0.3">
      <c r="C14" s="10" t="s">
        <v>76</v>
      </c>
    </row>
    <row r="15" spans="1:5" ht="16.95" customHeight="1" x14ac:dyDescent="0.3">
      <c r="C15" s="2" t="s">
        <v>20</v>
      </c>
      <c r="D15" s="5" t="s">
        <v>43</v>
      </c>
    </row>
    <row r="16" spans="1:5" ht="16.95" customHeight="1" x14ac:dyDescent="0.3">
      <c r="C16" s="2" t="s">
        <v>21</v>
      </c>
      <c r="D16" s="8">
        <v>3500</v>
      </c>
    </row>
    <row r="17" spans="3:4" ht="16.95" customHeight="1" x14ac:dyDescent="0.3">
      <c r="C17" s="2" t="s">
        <v>22</v>
      </c>
      <c r="D17" s="6" t="s">
        <v>23</v>
      </c>
    </row>
    <row r="18" spans="3:4" ht="16.95" customHeight="1" x14ac:dyDescent="0.3">
      <c r="C18" s="2"/>
      <c r="D18" s="7"/>
    </row>
    <row r="19" spans="3:4" ht="16.95" customHeight="1" x14ac:dyDescent="0.3">
      <c r="C19" s="10" t="s">
        <v>77</v>
      </c>
    </row>
    <row r="20" spans="3:4" ht="16.95" customHeight="1" x14ac:dyDescent="0.3">
      <c r="C20" s="2" t="s">
        <v>20</v>
      </c>
      <c r="D20" s="5" t="s">
        <v>43</v>
      </c>
    </row>
    <row r="21" spans="3:4" ht="16.95" customHeight="1" x14ac:dyDescent="0.3">
      <c r="C21" s="2" t="s">
        <v>21</v>
      </c>
      <c r="D21" s="8">
        <v>6230</v>
      </c>
    </row>
    <row r="22" spans="3:4" ht="16.95" customHeight="1" x14ac:dyDescent="0.3">
      <c r="C22" s="2" t="s">
        <v>22</v>
      </c>
      <c r="D22" s="6" t="s">
        <v>23</v>
      </c>
    </row>
    <row r="23" spans="3:4" ht="16.95" customHeight="1" x14ac:dyDescent="0.3"/>
    <row r="24" spans="3:4" ht="16.95" customHeight="1" x14ac:dyDescent="0.3"/>
    <row r="25" spans="3:4" ht="16.95" customHeight="1" x14ac:dyDescent="0.3"/>
  </sheetData>
  <mergeCells count="2">
    <mergeCell ref="C7:D7"/>
    <mergeCell ref="C2:E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772" yWindow="367" count="1">
        <x14:dataValidation type="list" allowBlank="1" showInputMessage="1" showErrorMessage="1" errorTitle="Banco não encontrado" error="Informe um banco da lista" promptTitle="Informe um banco" prompt="Informe um banco vinculado ao seu CPF" xr:uid="{56E8BAFE-7C6A-4F3A-9997-FA5D66D2931E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13FE-B1B6-4DB6-9DD8-ECBB8ED524F3}">
  <sheetPr codeName="Planilha3"/>
  <dimension ref="A1:E39"/>
  <sheetViews>
    <sheetView showGridLines="0" showRowColHeaders="0" workbookViewId="0">
      <selection activeCell="C1" sqref="C1:E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5.77734375" style="1" customWidth="1"/>
    <col min="3" max="5" width="25.77734375" customWidth="1"/>
  </cols>
  <sheetData>
    <row r="1" spans="1:5" ht="16.95" customHeight="1" x14ac:dyDescent="0.4">
      <c r="C1" s="39" t="s">
        <v>112</v>
      </c>
      <c r="D1" s="39"/>
      <c r="E1" s="39"/>
    </row>
    <row r="2" spans="1:5" ht="16.95" customHeight="1" x14ac:dyDescent="0.3">
      <c r="C2" s="43" t="s">
        <v>79</v>
      </c>
      <c r="D2" s="43"/>
      <c r="E2" s="43"/>
    </row>
    <row r="3" spans="1:5" ht="16.95" customHeight="1" x14ac:dyDescent="0.3"/>
    <row r="4" spans="1:5" s="13" customFormat="1" ht="16.95" customHeight="1" x14ac:dyDescent="0.3">
      <c r="A4" s="12"/>
    </row>
    <row r="5" spans="1:5" ht="16.95" customHeight="1" x14ac:dyDescent="0.4">
      <c r="C5" s="11" t="s">
        <v>78</v>
      </c>
    </row>
    <row r="6" spans="1:5" ht="16.95" customHeight="1" x14ac:dyDescent="0.3">
      <c r="C6" s="40">
        <f>SUM(Tabela1[VALOR])</f>
        <v>21720</v>
      </c>
      <c r="D6" s="40"/>
      <c r="E6" s="40"/>
    </row>
    <row r="7" spans="1:5" ht="16.95" customHeight="1" x14ac:dyDescent="0.3">
      <c r="C7" s="38" t="s">
        <v>83</v>
      </c>
      <c r="D7" s="38"/>
      <c r="E7" s="38"/>
    </row>
    <row r="8" spans="1:5" ht="16.95" customHeight="1" x14ac:dyDescent="0.3">
      <c r="C8" s="15" t="s">
        <v>80</v>
      </c>
      <c r="D8" s="15" t="s">
        <v>81</v>
      </c>
      <c r="E8" s="15" t="s">
        <v>82</v>
      </c>
    </row>
    <row r="9" spans="1:5" ht="16.95" customHeight="1" x14ac:dyDescent="0.3">
      <c r="C9" s="16">
        <v>45757</v>
      </c>
      <c r="D9" s="14" t="s">
        <v>96</v>
      </c>
      <c r="E9" s="17">
        <v>3000</v>
      </c>
    </row>
    <row r="10" spans="1:5" ht="16.95" customHeight="1" x14ac:dyDescent="0.3">
      <c r="C10" s="16">
        <v>45788</v>
      </c>
      <c r="D10" s="14" t="s">
        <v>120</v>
      </c>
      <c r="E10" s="17">
        <v>6000</v>
      </c>
    </row>
    <row r="11" spans="1:5" ht="16.95" customHeight="1" x14ac:dyDescent="0.3">
      <c r="C11" s="16">
        <v>45820</v>
      </c>
      <c r="D11" s="14" t="s">
        <v>95</v>
      </c>
      <c r="E11" s="17">
        <v>1520</v>
      </c>
    </row>
    <row r="12" spans="1:5" ht="16.95" customHeight="1" x14ac:dyDescent="0.3">
      <c r="C12" s="16">
        <v>45821</v>
      </c>
      <c r="D12" s="14" t="s">
        <v>96</v>
      </c>
      <c r="E12" s="17">
        <v>5200</v>
      </c>
    </row>
    <row r="13" spans="1:5" ht="16.95" customHeight="1" x14ac:dyDescent="0.3">
      <c r="C13" s="16">
        <v>45822</v>
      </c>
      <c r="D13" s="14" t="s">
        <v>120</v>
      </c>
      <c r="E13" s="17">
        <v>6000</v>
      </c>
    </row>
    <row r="14" spans="1:5" ht="16.95" customHeight="1" x14ac:dyDescent="0.3">
      <c r="C14" s="16"/>
      <c r="D14" s="14"/>
      <c r="E14" s="17"/>
    </row>
    <row r="15" spans="1:5" ht="16.95" customHeight="1" x14ac:dyDescent="0.3">
      <c r="C15" s="16"/>
      <c r="D15" s="14"/>
      <c r="E15" s="17"/>
    </row>
    <row r="16" spans="1:5" ht="16.95" customHeight="1" x14ac:dyDescent="0.3">
      <c r="C16" s="16"/>
      <c r="D16" s="14"/>
      <c r="E16" s="17"/>
    </row>
    <row r="17" spans="3:5" ht="16.95" customHeight="1" x14ac:dyDescent="0.3">
      <c r="C17" s="16"/>
      <c r="D17" s="14"/>
      <c r="E17" s="17"/>
    </row>
    <row r="18" spans="3:5" ht="16.95" customHeight="1" x14ac:dyDescent="0.3">
      <c r="C18" s="16"/>
      <c r="D18" s="14"/>
      <c r="E18" s="17"/>
    </row>
    <row r="19" spans="3:5" ht="16.95" customHeight="1" x14ac:dyDescent="0.3">
      <c r="C19" s="16"/>
      <c r="D19" s="14"/>
      <c r="E19" s="17"/>
    </row>
    <row r="20" spans="3:5" ht="16.95" customHeight="1" x14ac:dyDescent="0.3">
      <c r="C20" s="14"/>
      <c r="D20" s="14"/>
      <c r="E20" s="17"/>
    </row>
    <row r="21" spans="3:5" ht="16.95" customHeight="1" x14ac:dyDescent="0.3">
      <c r="C21" s="14"/>
      <c r="D21" s="14"/>
      <c r="E21" s="17"/>
    </row>
    <row r="22" spans="3:5" ht="16.95" customHeight="1" x14ac:dyDescent="0.3">
      <c r="C22" s="14"/>
      <c r="D22" s="14"/>
      <c r="E22" s="17"/>
    </row>
    <row r="23" spans="3:5" ht="16.95" customHeight="1" x14ac:dyDescent="0.3">
      <c r="C23" s="14"/>
      <c r="D23" s="14"/>
      <c r="E23" s="17"/>
    </row>
    <row r="24" spans="3:5" ht="16.95" customHeight="1" x14ac:dyDescent="0.3">
      <c r="C24" s="14"/>
      <c r="D24" s="14"/>
      <c r="E24" s="17"/>
    </row>
    <row r="25" spans="3:5" ht="16.95" customHeight="1" x14ac:dyDescent="0.3">
      <c r="C25" s="14"/>
      <c r="D25" s="14"/>
      <c r="E25" s="17"/>
    </row>
    <row r="26" spans="3:5" x14ac:dyDescent="0.3">
      <c r="C26" s="14"/>
      <c r="D26" s="14"/>
      <c r="E26" s="17"/>
    </row>
    <row r="27" spans="3:5" x14ac:dyDescent="0.3">
      <c r="C27" s="14"/>
      <c r="D27" s="14"/>
      <c r="E27" s="17"/>
    </row>
    <row r="28" spans="3:5" x14ac:dyDescent="0.3">
      <c r="C28" s="14"/>
      <c r="D28" s="14"/>
      <c r="E28" s="17"/>
    </row>
    <row r="29" spans="3:5" x14ac:dyDescent="0.3">
      <c r="C29" s="14"/>
      <c r="D29" s="14"/>
      <c r="E29" s="17"/>
    </row>
    <row r="30" spans="3:5" x14ac:dyDescent="0.3">
      <c r="C30" s="14"/>
      <c r="D30" s="14"/>
      <c r="E30" s="17"/>
    </row>
    <row r="31" spans="3:5" x14ac:dyDescent="0.3">
      <c r="C31" s="14"/>
      <c r="D31" s="14"/>
      <c r="E31" s="17"/>
    </row>
    <row r="32" spans="3:5" x14ac:dyDescent="0.3">
      <c r="C32" s="14"/>
      <c r="D32" s="14"/>
      <c r="E32" s="17"/>
    </row>
    <row r="33" spans="3:5" x14ac:dyDescent="0.3">
      <c r="C33" s="14"/>
      <c r="D33" s="14"/>
      <c r="E33" s="17"/>
    </row>
    <row r="34" spans="3:5" x14ac:dyDescent="0.3">
      <c r="C34" s="14"/>
      <c r="D34" s="14"/>
      <c r="E34" s="17"/>
    </row>
    <row r="35" spans="3:5" x14ac:dyDescent="0.3">
      <c r="C35" s="14"/>
      <c r="D35" s="14"/>
      <c r="E35" s="17"/>
    </row>
    <row r="36" spans="3:5" x14ac:dyDescent="0.3">
      <c r="C36" s="14"/>
      <c r="D36" s="14"/>
      <c r="E36" s="17"/>
    </row>
    <row r="37" spans="3:5" x14ac:dyDescent="0.3">
      <c r="C37" s="14"/>
      <c r="D37" s="14"/>
      <c r="E37" s="17"/>
    </row>
    <row r="38" spans="3:5" x14ac:dyDescent="0.3">
      <c r="C38" s="14"/>
      <c r="D38" s="14"/>
      <c r="E38" s="17"/>
    </row>
    <row r="39" spans="3:5" x14ac:dyDescent="0.3">
      <c r="C39" s="14"/>
      <c r="D39" s="14"/>
      <c r="E39" s="17"/>
    </row>
  </sheetData>
  <mergeCells count="4">
    <mergeCell ref="C2:E2"/>
    <mergeCell ref="C7:E7"/>
    <mergeCell ref="C1:E1"/>
    <mergeCell ref="C6:E6"/>
  </mergeCells>
  <dataValidations count="1">
    <dataValidation type="list" allowBlank="1" showInputMessage="1" showErrorMessage="1" sqref="D9:D26" xr:uid="{4163469D-86D3-48A1-B3B4-0642119F0BE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17E0-A2EA-4F11-983D-D90AB2D5FBF9}">
  <sheetPr codeName="Planilha6"/>
  <dimension ref="A1:G39"/>
  <sheetViews>
    <sheetView showGridLines="0" showRowColHeaders="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5.77734375" style="1" customWidth="1"/>
    <col min="3" max="3" width="8.44140625" bestFit="1" customWidth="1"/>
    <col min="4" max="4" width="38.44140625" bestFit="1" customWidth="1"/>
    <col min="5" max="5" width="17.6640625" bestFit="1" customWidth="1"/>
    <col min="6" max="6" width="16" bestFit="1" customWidth="1"/>
    <col min="7" max="7" width="12.21875" bestFit="1" customWidth="1"/>
  </cols>
  <sheetData>
    <row r="1" spans="1:7" ht="16.95" customHeight="1" x14ac:dyDescent="0.4">
      <c r="C1" s="39" t="s">
        <v>111</v>
      </c>
      <c r="D1" s="39"/>
      <c r="E1" s="39"/>
    </row>
    <row r="2" spans="1:7" ht="16.95" customHeight="1" x14ac:dyDescent="0.3">
      <c r="C2" s="43" t="s">
        <v>116</v>
      </c>
      <c r="D2" s="43"/>
      <c r="E2" s="44"/>
      <c r="F2" s="44"/>
      <c r="G2" s="44"/>
    </row>
    <row r="3" spans="1:7" ht="16.95" customHeight="1" x14ac:dyDescent="0.3"/>
    <row r="4" spans="1:7" s="13" customFormat="1" ht="16.95" customHeight="1" x14ac:dyDescent="0.3">
      <c r="A4" s="12"/>
    </row>
    <row r="5" spans="1:7" ht="16.95" customHeight="1" x14ac:dyDescent="0.4">
      <c r="C5" s="11" t="s">
        <v>78</v>
      </c>
      <c r="D5" s="11"/>
    </row>
    <row r="6" spans="1:7" ht="16.95" customHeight="1" x14ac:dyDescent="0.3">
      <c r="C6" s="40">
        <f>SUM(Tabela15[VALOR PAGO])</f>
        <v>17322</v>
      </c>
      <c r="D6" s="40"/>
      <c r="E6" s="40"/>
      <c r="F6" s="40"/>
      <c r="G6" s="40"/>
    </row>
    <row r="7" spans="1:7" ht="16.95" customHeight="1" x14ac:dyDescent="0.3">
      <c r="C7" s="38" t="s">
        <v>118</v>
      </c>
      <c r="D7" s="38"/>
      <c r="E7" s="38"/>
      <c r="F7" s="38"/>
      <c r="G7" s="38"/>
    </row>
    <row r="8" spans="1:7" ht="16.95" customHeight="1" x14ac:dyDescent="0.3">
      <c r="C8" s="15" t="s">
        <v>97</v>
      </c>
      <c r="D8" s="15" t="s">
        <v>110</v>
      </c>
      <c r="E8" s="15" t="s">
        <v>95</v>
      </c>
      <c r="F8" s="15" t="s">
        <v>119</v>
      </c>
      <c r="G8" s="15" t="s">
        <v>115</v>
      </c>
    </row>
    <row r="9" spans="1:7" ht="16.95" customHeight="1" x14ac:dyDescent="0.3">
      <c r="C9" s="14">
        <v>1</v>
      </c>
      <c r="D9" s="33" t="str">
        <f>VLOOKUP(Tabela15[[#This Row],[Código]],TAB_REND!$A:$B,MATCH("Descrição",TAB_REND!$A$1:$B$1,0),0)</f>
        <v>Médicos no Brasil</v>
      </c>
      <c r="E9" s="31">
        <v>0</v>
      </c>
      <c r="F9" s="14" t="s">
        <v>117</v>
      </c>
      <c r="G9" s="34">
        <v>100</v>
      </c>
    </row>
    <row r="10" spans="1:7" ht="16.95" customHeight="1" x14ac:dyDescent="0.3">
      <c r="C10" s="14">
        <v>2</v>
      </c>
      <c r="D10" s="33" t="str">
        <f>VLOOKUP(Tabela15[[#This Row],[Código]],TAB_REND!$A:$B,MATCH("Descrição",TAB_REND!$A$1:$B$1,0),0)</f>
        <v>Dentistas no Brasil</v>
      </c>
      <c r="E10" s="31">
        <v>1</v>
      </c>
      <c r="F10" s="14" t="s">
        <v>113</v>
      </c>
      <c r="G10" s="34">
        <v>100</v>
      </c>
    </row>
    <row r="11" spans="1:7" ht="16.95" customHeight="1" x14ac:dyDescent="0.3">
      <c r="C11" s="14">
        <v>2</v>
      </c>
      <c r="D11" s="33" t="str">
        <f>VLOOKUP(Tabela15[[#This Row],[Código]],TAB_REND!$A:$B,MATCH("Descrição",TAB_REND!$A$1:$B$1,0),0)</f>
        <v>Dentistas no Brasil</v>
      </c>
      <c r="E11" s="31">
        <v>210</v>
      </c>
      <c r="F11" s="14" t="s">
        <v>114</v>
      </c>
      <c r="G11" s="34">
        <v>1500</v>
      </c>
    </row>
    <row r="12" spans="1:7" ht="16.95" customHeight="1" x14ac:dyDescent="0.3">
      <c r="C12" s="14">
        <v>3</v>
      </c>
      <c r="D12" s="33" t="str">
        <f>VLOOKUP(Tabela15[[#This Row],[Código]],TAB_REND!$A:$B,MATCH("Descrição",TAB_REND!$A$1:$B$1,0),0)</f>
        <v>Psicólogos no Brasil</v>
      </c>
      <c r="E12" s="31">
        <v>22222222222</v>
      </c>
      <c r="F12" s="14" t="s">
        <v>117</v>
      </c>
      <c r="G12" s="34">
        <v>2570</v>
      </c>
    </row>
    <row r="13" spans="1:7" ht="16.95" customHeight="1" x14ac:dyDescent="0.3">
      <c r="C13" s="14">
        <v>5</v>
      </c>
      <c r="D13" s="33" t="str">
        <f>VLOOKUP(Tabela15[[#This Row],[Código]],TAB_REND!$A:$B,MATCH("Descrição",TAB_REND!$A$1:$B$1,0),0)</f>
        <v>Hospitais, clínicas e laboratórios no Brasil</v>
      </c>
      <c r="E13" s="31">
        <v>11131111</v>
      </c>
      <c r="F13" s="14" t="s">
        <v>113</v>
      </c>
      <c r="G13" s="34">
        <v>5000</v>
      </c>
    </row>
    <row r="14" spans="1:7" ht="16.95" customHeight="1" x14ac:dyDescent="0.3">
      <c r="C14" s="14">
        <v>6</v>
      </c>
      <c r="D14" s="33" t="str">
        <f>VLOOKUP(Tabela15[[#This Row],[Código]],TAB_REND!$A:$B,MATCH("Descrição",TAB_REND!$A$1:$B$1,0),0)</f>
        <v>Plano de saúde no Brasil</v>
      </c>
      <c r="E14" s="31">
        <v>11111110001</v>
      </c>
      <c r="F14" s="14" t="s">
        <v>117</v>
      </c>
      <c r="G14" s="34">
        <v>1480</v>
      </c>
    </row>
    <row r="15" spans="1:7" ht="16.95" customHeight="1" x14ac:dyDescent="0.3">
      <c r="C15" s="14">
        <v>7</v>
      </c>
      <c r="D15" s="33" t="str">
        <f>VLOOKUP(Tabela15[[#This Row],[Código]],TAB_REND!$A:$B,MATCH("Descrição",TAB_REND!$A$1:$B$1,0),0)</f>
        <v>Instrução no Brasil</v>
      </c>
      <c r="E15" s="31">
        <v>1111111</v>
      </c>
      <c r="F15" s="14" t="s">
        <v>113</v>
      </c>
      <c r="G15" s="34">
        <v>150</v>
      </c>
    </row>
    <row r="16" spans="1:7" ht="16.95" customHeight="1" x14ac:dyDescent="0.3">
      <c r="C16" s="14">
        <v>10</v>
      </c>
      <c r="D16" s="33" t="str">
        <f>VLOOKUP(Tabela15[[#This Row],[Código]],TAB_REND!$A:$B,MATCH("Descrição",TAB_REND!$A$1:$B$1,0),0)</f>
        <v>Previdência complementar</v>
      </c>
      <c r="E16" s="31">
        <v>1111111</v>
      </c>
      <c r="F16" s="14" t="s">
        <v>117</v>
      </c>
      <c r="G16" s="34">
        <v>230</v>
      </c>
    </row>
    <row r="17" spans="3:7" ht="16.95" customHeight="1" x14ac:dyDescent="0.3">
      <c r="C17" s="14">
        <v>11</v>
      </c>
      <c r="D17" s="33" t="str">
        <f>VLOOKUP(Tabela15[[#This Row],[Código]],TAB_REND!$A:$B,MATCH("Descrição",TAB_REND!$A$1:$B$1,0),0)</f>
        <v>Pensão alimentícia judicial paga</v>
      </c>
      <c r="E17" s="31">
        <v>1111111</v>
      </c>
      <c r="F17" s="14" t="s">
        <v>113</v>
      </c>
      <c r="G17" s="34">
        <v>123</v>
      </c>
    </row>
    <row r="18" spans="3:7" ht="16.95" customHeight="1" x14ac:dyDescent="0.3">
      <c r="C18" s="14">
        <v>12</v>
      </c>
      <c r="D18" s="33" t="str">
        <f>VLOOKUP(Tabela15[[#This Row],[Código]],TAB_REND!$A:$B,MATCH("Descrição",TAB_REND!$A$1:$B$1,0),0)</f>
        <v>Aluguéis pagos</v>
      </c>
      <c r="E18" s="31">
        <v>1111111</v>
      </c>
      <c r="F18" s="14" t="s">
        <v>117</v>
      </c>
      <c r="G18" s="34">
        <v>126</v>
      </c>
    </row>
    <row r="19" spans="3:7" ht="16.95" customHeight="1" x14ac:dyDescent="0.3">
      <c r="C19" s="14">
        <v>21</v>
      </c>
      <c r="D19" s="33" t="str">
        <f>VLOOKUP(Tabela15[[#This Row],[Código]],TAB_REND!$A:$B,MATCH("Descrição",TAB_REND!$A$1:$B$1,0),0)</f>
        <v>Contribuições à Previdência Oficial</v>
      </c>
      <c r="E19" s="31">
        <v>1111111</v>
      </c>
      <c r="F19" s="14" t="s">
        <v>113</v>
      </c>
      <c r="G19" s="34">
        <v>500</v>
      </c>
    </row>
    <row r="20" spans="3:7" ht="16.95" customHeight="1" x14ac:dyDescent="0.3">
      <c r="C20" s="14">
        <v>26</v>
      </c>
      <c r="D20" s="33" t="str">
        <f>VLOOKUP(Tabela15[[#This Row],[Código]],TAB_REND!$A:$B,MATCH("Descrição",TAB_REND!$A$1:$B$1,0),0)</f>
        <v>Outros pagamentos</v>
      </c>
      <c r="E20" s="31">
        <v>1111111</v>
      </c>
      <c r="F20" s="14" t="s">
        <v>117</v>
      </c>
      <c r="G20" s="34">
        <v>698</v>
      </c>
    </row>
    <row r="21" spans="3:7" ht="16.95" customHeight="1" x14ac:dyDescent="0.3">
      <c r="C21" s="14">
        <v>1</v>
      </c>
      <c r="D21" s="33" t="str">
        <f>VLOOKUP(Tabela15[[#This Row],[Código]],TAB_REND!$A:$B,MATCH("Descrição",TAB_REND!$A$1:$B$1,0),0)</f>
        <v>Médicos no Brasil</v>
      </c>
      <c r="E21" s="31">
        <v>1111111</v>
      </c>
      <c r="F21" s="14" t="s">
        <v>113</v>
      </c>
      <c r="G21" s="34">
        <v>1220</v>
      </c>
    </row>
    <row r="22" spans="3:7" ht="16.95" customHeight="1" x14ac:dyDescent="0.3">
      <c r="C22" s="14">
        <v>2</v>
      </c>
      <c r="D22" s="33" t="str">
        <f>VLOOKUP(Tabela15[[#This Row],[Código]],TAB_REND!$A:$B,MATCH("Descrição",TAB_REND!$A$1:$B$1,0),0)</f>
        <v>Dentistas no Brasil</v>
      </c>
      <c r="E22" s="31">
        <v>1111111</v>
      </c>
      <c r="F22" s="14" t="s">
        <v>117</v>
      </c>
      <c r="G22" s="34">
        <v>450</v>
      </c>
    </row>
    <row r="23" spans="3:7" ht="16.95" customHeight="1" x14ac:dyDescent="0.3">
      <c r="C23" s="14">
        <v>3</v>
      </c>
      <c r="D23" s="33" t="str">
        <f>VLOOKUP(Tabela15[[#This Row],[Código]],TAB_REND!$A:$B,MATCH("Descrição",TAB_REND!$A$1:$B$1,0),0)</f>
        <v>Psicólogos no Brasil</v>
      </c>
      <c r="E23" s="31">
        <v>1111111</v>
      </c>
      <c r="F23" s="14" t="s">
        <v>113</v>
      </c>
      <c r="G23" s="34">
        <v>152</v>
      </c>
    </row>
    <row r="24" spans="3:7" ht="16.95" customHeight="1" x14ac:dyDescent="0.3">
      <c r="C24" s="14">
        <v>6</v>
      </c>
      <c r="D24" s="33" t="str">
        <f>VLOOKUP(Tabela15[[#This Row],[Código]],TAB_REND!$A:$B,MATCH("Descrição",TAB_REND!$A$1:$B$1,0),0)</f>
        <v>Plano de saúde no Brasil</v>
      </c>
      <c r="E24" s="31">
        <v>1111111</v>
      </c>
      <c r="F24" s="14" t="s">
        <v>117</v>
      </c>
      <c r="G24" s="34">
        <v>1480</v>
      </c>
    </row>
    <row r="25" spans="3:7" ht="16.95" customHeight="1" x14ac:dyDescent="0.3">
      <c r="C25" s="14">
        <v>10</v>
      </c>
      <c r="D25" s="33" t="str">
        <f>VLOOKUP(Tabela15[[#This Row],[Código]],TAB_REND!$A:$B,MATCH("Descrição",TAB_REND!$A$1:$B$1,0),0)</f>
        <v>Previdência complementar</v>
      </c>
      <c r="E25" s="31">
        <v>1111111</v>
      </c>
      <c r="F25" s="14" t="s">
        <v>114</v>
      </c>
      <c r="G25" s="34">
        <v>987</v>
      </c>
    </row>
    <row r="26" spans="3:7" x14ac:dyDescent="0.3">
      <c r="C26" s="14">
        <v>11</v>
      </c>
      <c r="D26" s="33" t="str">
        <f>VLOOKUP(Tabela15[[#This Row],[Código]],TAB_REND!$A:$B,MATCH("Descrição",TAB_REND!$A$1:$B$1,0),0)</f>
        <v>Pensão alimentícia judicial paga</v>
      </c>
      <c r="E26" s="31">
        <v>1111111</v>
      </c>
      <c r="F26" s="14" t="s">
        <v>117</v>
      </c>
      <c r="G26" s="34">
        <v>456</v>
      </c>
    </row>
    <row r="27" spans="3:7" x14ac:dyDescent="0.3">
      <c r="C27" s="14"/>
      <c r="D27" s="14"/>
      <c r="E27" s="17"/>
    </row>
    <row r="28" spans="3:7" x14ac:dyDescent="0.3">
      <c r="C28" s="14"/>
      <c r="D28" s="14"/>
      <c r="E28" s="32"/>
    </row>
    <row r="29" spans="3:7" x14ac:dyDescent="0.3">
      <c r="C29" s="14"/>
      <c r="D29" s="14"/>
      <c r="E29" s="17"/>
    </row>
    <row r="30" spans="3:7" x14ac:dyDescent="0.3">
      <c r="C30" s="14"/>
      <c r="D30" s="14"/>
      <c r="E30" s="17"/>
    </row>
    <row r="31" spans="3:7" x14ac:dyDescent="0.3">
      <c r="C31" s="14"/>
      <c r="D31" s="14"/>
      <c r="E31" s="17"/>
    </row>
    <row r="32" spans="3:7" x14ac:dyDescent="0.3">
      <c r="C32" s="14"/>
      <c r="D32" s="14"/>
      <c r="E32" s="17"/>
    </row>
    <row r="33" spans="3:5" x14ac:dyDescent="0.3">
      <c r="C33" s="14"/>
      <c r="D33" s="14"/>
      <c r="E33" s="17"/>
    </row>
    <row r="34" spans="3:5" x14ac:dyDescent="0.3">
      <c r="C34" s="14"/>
      <c r="D34" s="14"/>
      <c r="E34" s="17"/>
    </row>
    <row r="35" spans="3:5" x14ac:dyDescent="0.3">
      <c r="C35" s="14"/>
      <c r="D35" s="14"/>
      <c r="E35" s="17"/>
    </row>
    <row r="36" spans="3:5" x14ac:dyDescent="0.3">
      <c r="C36" s="14"/>
      <c r="D36" s="14"/>
      <c r="E36" s="17"/>
    </row>
    <row r="37" spans="3:5" x14ac:dyDescent="0.3">
      <c r="C37" s="14"/>
      <c r="D37" s="14"/>
      <c r="E37" s="17"/>
    </row>
    <row r="38" spans="3:5" x14ac:dyDescent="0.3">
      <c r="C38" s="14"/>
      <c r="D38" s="14"/>
      <c r="E38" s="17"/>
    </row>
    <row r="39" spans="3:5" x14ac:dyDescent="0.3">
      <c r="C39" s="14"/>
      <c r="D39" s="14"/>
      <c r="E39" s="17"/>
    </row>
  </sheetData>
  <mergeCells count="4">
    <mergeCell ref="C1:E1"/>
    <mergeCell ref="C2:D2"/>
    <mergeCell ref="C6:G6"/>
    <mergeCell ref="C7:G7"/>
  </mergeCells>
  <phoneticPr fontId="1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F4664E-740F-44EF-9EF8-A93E1C9B6B41}">
          <x14:formula1>
            <xm:f>TAB_REND!$G$1:$G$3</xm:f>
          </x14:formula1>
          <xm:sqref>F9:F26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EC36-88EE-4074-9EDD-2D6F1B5AD6C8}">
  <sheetPr codeName="Planilha8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3DED-2CF2-4EF7-B122-C9A9C02C645B}">
  <sheetPr codeName="Planilha4"/>
  <dimension ref="A1:A51"/>
  <sheetViews>
    <sheetView showGridLines="0" workbookViewId="0">
      <selection activeCell="F17" sqref="F17"/>
    </sheetView>
  </sheetViews>
  <sheetFormatPr defaultRowHeight="14.4" x14ac:dyDescent="0.3"/>
  <cols>
    <col min="1" max="1" width="37.88671875" bestFit="1" customWidth="1"/>
  </cols>
  <sheetData>
    <row r="1" spans="1:1" x14ac:dyDescent="0.3">
      <c r="A1" s="9" t="s">
        <v>24</v>
      </c>
    </row>
    <row r="2" spans="1:1" x14ac:dyDescent="0.3">
      <c r="A2" t="s">
        <v>25</v>
      </c>
    </row>
    <row r="3" spans="1:1" x14ac:dyDescent="0.3">
      <c r="A3" t="s">
        <v>26</v>
      </c>
    </row>
    <row r="4" spans="1:1" x14ac:dyDescent="0.3">
      <c r="A4" t="s">
        <v>27</v>
      </c>
    </row>
    <row r="5" spans="1:1" x14ac:dyDescent="0.3">
      <c r="A5" t="s">
        <v>28</v>
      </c>
    </row>
    <row r="6" spans="1:1" x14ac:dyDescent="0.3">
      <c r="A6" t="s">
        <v>29</v>
      </c>
    </row>
    <row r="7" spans="1:1" x14ac:dyDescent="0.3">
      <c r="A7" t="s">
        <v>30</v>
      </c>
    </row>
    <row r="8" spans="1:1" x14ac:dyDescent="0.3">
      <c r="A8" t="s">
        <v>31</v>
      </c>
    </row>
    <row r="9" spans="1:1" x14ac:dyDescent="0.3">
      <c r="A9" t="s">
        <v>32</v>
      </c>
    </row>
    <row r="10" spans="1:1" x14ac:dyDescent="0.3">
      <c r="A10" t="s">
        <v>33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37</v>
      </c>
    </row>
    <row r="15" spans="1:1" x14ac:dyDescent="0.3">
      <c r="A15" t="s">
        <v>38</v>
      </c>
    </row>
    <row r="16" spans="1:1" x14ac:dyDescent="0.3">
      <c r="A16" t="s">
        <v>39</v>
      </c>
    </row>
    <row r="17" spans="1:1" x14ac:dyDescent="0.3">
      <c r="A17" t="s">
        <v>40</v>
      </c>
    </row>
    <row r="18" spans="1:1" x14ac:dyDescent="0.3">
      <c r="A18" t="s">
        <v>41</v>
      </c>
    </row>
    <row r="19" spans="1:1" x14ac:dyDescent="0.3">
      <c r="A19" t="s">
        <v>42</v>
      </c>
    </row>
    <row r="20" spans="1:1" x14ac:dyDescent="0.3">
      <c r="A20" t="s">
        <v>43</v>
      </c>
    </row>
    <row r="21" spans="1:1" x14ac:dyDescent="0.3">
      <c r="A21" t="s">
        <v>44</v>
      </c>
    </row>
    <row r="22" spans="1:1" x14ac:dyDescent="0.3">
      <c r="A22" t="s">
        <v>45</v>
      </c>
    </row>
    <row r="23" spans="1:1" x14ac:dyDescent="0.3">
      <c r="A23" t="s">
        <v>46</v>
      </c>
    </row>
    <row r="24" spans="1:1" x14ac:dyDescent="0.3">
      <c r="A24" t="s">
        <v>47</v>
      </c>
    </row>
    <row r="25" spans="1:1" x14ac:dyDescent="0.3">
      <c r="A25" t="s">
        <v>48</v>
      </c>
    </row>
    <row r="26" spans="1:1" x14ac:dyDescent="0.3">
      <c r="A26" t="s">
        <v>49</v>
      </c>
    </row>
    <row r="27" spans="1:1" x14ac:dyDescent="0.3">
      <c r="A27" t="s">
        <v>50</v>
      </c>
    </row>
    <row r="28" spans="1:1" x14ac:dyDescent="0.3">
      <c r="A28" t="s">
        <v>51</v>
      </c>
    </row>
    <row r="29" spans="1:1" x14ac:dyDescent="0.3">
      <c r="A29" t="s">
        <v>52</v>
      </c>
    </row>
    <row r="30" spans="1:1" x14ac:dyDescent="0.3">
      <c r="A30" t="s">
        <v>53</v>
      </c>
    </row>
    <row r="31" spans="1:1" x14ac:dyDescent="0.3">
      <c r="A31" t="s">
        <v>54</v>
      </c>
    </row>
    <row r="32" spans="1:1" x14ac:dyDescent="0.3">
      <c r="A32" t="s">
        <v>55</v>
      </c>
    </row>
    <row r="33" spans="1:1" x14ac:dyDescent="0.3">
      <c r="A33" t="s">
        <v>56</v>
      </c>
    </row>
    <row r="34" spans="1:1" x14ac:dyDescent="0.3">
      <c r="A34" t="s">
        <v>57</v>
      </c>
    </row>
    <row r="35" spans="1:1" x14ac:dyDescent="0.3">
      <c r="A35" t="s">
        <v>58</v>
      </c>
    </row>
    <row r="36" spans="1:1" x14ac:dyDescent="0.3">
      <c r="A36" t="s">
        <v>59</v>
      </c>
    </row>
    <row r="37" spans="1:1" x14ac:dyDescent="0.3">
      <c r="A37" t="s">
        <v>60</v>
      </c>
    </row>
    <row r="38" spans="1:1" x14ac:dyDescent="0.3">
      <c r="A38" t="s">
        <v>61</v>
      </c>
    </row>
    <row r="39" spans="1:1" x14ac:dyDescent="0.3">
      <c r="A39" t="s">
        <v>62</v>
      </c>
    </row>
    <row r="40" spans="1:1" x14ac:dyDescent="0.3">
      <c r="A40" t="s">
        <v>63</v>
      </c>
    </row>
    <row r="41" spans="1:1" x14ac:dyDescent="0.3">
      <c r="A41" t="s">
        <v>64</v>
      </c>
    </row>
    <row r="42" spans="1:1" x14ac:dyDescent="0.3">
      <c r="A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72</v>
      </c>
    </row>
    <row r="50" spans="1:1" x14ac:dyDescent="0.3">
      <c r="A50" t="s">
        <v>73</v>
      </c>
    </row>
    <row r="51" spans="1:1" x14ac:dyDescent="0.3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E8A3-89CC-4F52-A36F-440239827CD9}">
  <sheetPr codeName="Planilha5"/>
  <dimension ref="A1:A8"/>
  <sheetViews>
    <sheetView workbookViewId="0">
      <selection activeCell="J15" sqref="J15"/>
    </sheetView>
  </sheetViews>
  <sheetFormatPr defaultRowHeight="14.4" x14ac:dyDescent="0.3"/>
  <cols>
    <col min="1" max="1" width="10.109375" bestFit="1" customWidth="1"/>
  </cols>
  <sheetData>
    <row r="1" spans="1:1" x14ac:dyDescent="0.3">
      <c r="A1" s="18" t="s">
        <v>84</v>
      </c>
    </row>
    <row r="2" spans="1:1" x14ac:dyDescent="0.3">
      <c r="A2" s="18" t="s">
        <v>85</v>
      </c>
    </row>
    <row r="3" spans="1:1" x14ac:dyDescent="0.3">
      <c r="A3" s="18" t="s">
        <v>86</v>
      </c>
    </row>
    <row r="4" spans="1:1" x14ac:dyDescent="0.3">
      <c r="A4" s="18" t="s">
        <v>87</v>
      </c>
    </row>
    <row r="5" spans="1:1" x14ac:dyDescent="0.3">
      <c r="A5" s="18" t="s">
        <v>88</v>
      </c>
    </row>
    <row r="6" spans="1:1" x14ac:dyDescent="0.3">
      <c r="A6" s="18" t="s">
        <v>89</v>
      </c>
    </row>
    <row r="7" spans="1:1" x14ac:dyDescent="0.3">
      <c r="A7" s="18" t="s">
        <v>90</v>
      </c>
    </row>
    <row r="8" spans="1:1" x14ac:dyDescent="0.3">
      <c r="A8" s="18" t="s">
        <v>91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AD8E-3D1A-4A4F-AA17-54C8DE8D2233}">
  <sheetPr codeName="Planilha7"/>
  <dimension ref="A1:G13"/>
  <sheetViews>
    <sheetView workbookViewId="0">
      <selection activeCell="I6" sqref="I6"/>
    </sheetView>
  </sheetViews>
  <sheetFormatPr defaultRowHeight="14.4" x14ac:dyDescent="0.3"/>
  <cols>
    <col min="1" max="1" width="8.88671875" style="28"/>
    <col min="2" max="2" width="38.44140625" style="30" bestFit="1" customWidth="1"/>
    <col min="3" max="6" width="8.88671875" style="26"/>
    <col min="7" max="7" width="12.109375" style="26" bestFit="1" customWidth="1"/>
    <col min="8" max="16384" width="8.88671875" style="26"/>
  </cols>
  <sheetData>
    <row r="1" spans="1:7" ht="30" customHeight="1" x14ac:dyDescent="0.3">
      <c r="A1" s="29" t="s">
        <v>97</v>
      </c>
      <c r="B1" s="29" t="s">
        <v>100</v>
      </c>
      <c r="G1" s="26" t="s">
        <v>113</v>
      </c>
    </row>
    <row r="2" spans="1:7" ht="30" customHeight="1" x14ac:dyDescent="0.3">
      <c r="A2" s="28">
        <v>1</v>
      </c>
      <c r="B2" s="30" t="s">
        <v>101</v>
      </c>
      <c r="G2" s="26" t="s">
        <v>117</v>
      </c>
    </row>
    <row r="3" spans="1:7" ht="30" customHeight="1" x14ac:dyDescent="0.3">
      <c r="A3" s="28">
        <v>2</v>
      </c>
      <c r="B3" s="30" t="s">
        <v>102</v>
      </c>
      <c r="G3" s="26" t="s">
        <v>114</v>
      </c>
    </row>
    <row r="4" spans="1:7" ht="30" customHeight="1" x14ac:dyDescent="0.3">
      <c r="A4" s="28">
        <v>3</v>
      </c>
      <c r="B4" s="30" t="s">
        <v>103</v>
      </c>
    </row>
    <row r="5" spans="1:7" ht="30" customHeight="1" x14ac:dyDescent="0.3">
      <c r="A5" s="28">
        <v>5</v>
      </c>
      <c r="B5" s="30" t="s">
        <v>99</v>
      </c>
    </row>
    <row r="6" spans="1:7" ht="30" customHeight="1" x14ac:dyDescent="0.3">
      <c r="A6" s="28">
        <v>6</v>
      </c>
      <c r="B6" s="30" t="s">
        <v>104</v>
      </c>
    </row>
    <row r="7" spans="1:7" ht="30" customHeight="1" x14ac:dyDescent="0.3">
      <c r="A7" s="28">
        <v>7</v>
      </c>
      <c r="B7" s="30" t="s">
        <v>98</v>
      </c>
    </row>
    <row r="8" spans="1:7" ht="30" customHeight="1" x14ac:dyDescent="0.3">
      <c r="A8" s="28">
        <v>10</v>
      </c>
      <c r="B8" s="30" t="s">
        <v>105</v>
      </c>
    </row>
    <row r="9" spans="1:7" ht="30" customHeight="1" x14ac:dyDescent="0.3">
      <c r="A9" s="28">
        <v>11</v>
      </c>
      <c r="B9" s="30" t="s">
        <v>106</v>
      </c>
    </row>
    <row r="10" spans="1:7" ht="30" customHeight="1" x14ac:dyDescent="0.3">
      <c r="A10" s="28">
        <v>12</v>
      </c>
      <c r="B10" s="30" t="s">
        <v>107</v>
      </c>
    </row>
    <row r="11" spans="1:7" ht="30" customHeight="1" x14ac:dyDescent="0.3">
      <c r="A11" s="28">
        <v>21</v>
      </c>
      <c r="B11" s="30" t="s">
        <v>108</v>
      </c>
    </row>
    <row r="12" spans="1:7" ht="30" customHeight="1" x14ac:dyDescent="0.3">
      <c r="A12" s="28">
        <v>26</v>
      </c>
      <c r="B12" s="30" t="s">
        <v>109</v>
      </c>
    </row>
    <row r="13" spans="1:7" x14ac:dyDescent="0.3">
      <c r="A13" s="2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L I v K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C y L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8 p a 4 j b H D S I B A A D 5 A Q A A E w A c A E Z v c m 1 1 b G F z L 1 N l Y 3 R p b 2 4 x L m 0 g o h g A K K A U A A A A A A A A A A A A A A A A A A A A A A A A A A A A f Z H B a s J A E I b v g b z D E C 8 K I m p 7 K e K h T e u t p d B A D + J h 3 I x 2 c L M T d j e g i E / T Q + n Z R 8 i L d a O B Q m u 7 l 4 X 5 v / l n 9 l 9 H y r M Y e D n f o 0 k c x Z F 7 Q 0 s 5 Z L g k j W O Y g i Y f R x D O T I y n U H j Y K t K D t L K W j H 8 V u 1 m K b L q 9 / f w J C 5 o m b W e y O M z T p s P 4 R f 9 s 0 E k y L g V u t S e L u S T B K 8 C a B p l F 4 1 Z i i 1 R 0 V Z h s V 5 L r n s b 1 9 / s k r Y 8 5 r w X u y S n L 9 U f 9 L p 2 u X v W G o 6 Y U U H S g p A A 2 z t v q p I M R u L P o W A / O 6 P h f l L Z h I x b b w j f N U w W r n O u j l r W 4 n 3 a j I T z W n z m r C 1 K z l P H s P P 7 W x v D s W P 1 l e g U z d i x N O C V V l / q v I f s W R V U l q v B v y C 2 Z 9 M G H 6 A D N 7 n D o x R G b y 7 l P v g B Q S w E C L Q A U A A I A C A A s i 8 p a Z q o U i K U A A A D 2 A A A A E g A A A A A A A A A A A A A A A A A A A A A A Q 2 9 u Z m l n L 1 B h Y 2 t h Z 2 U u e G 1 s U E s B A i 0 A F A A C A A g A L I v K W g / K 6 a u k A A A A 6 Q A A A B M A A A A A A A A A A A A A A A A A 8 Q A A A F t D b 2 5 0 Z W 5 0 X 1 R 5 c G V z X S 5 4 b W x Q S w E C L Q A U A A I A C A A s i 8 p a 4 j b H D S I B A A D 5 A Q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w A A A A A A A A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2 Z T N m N 2 E 2 L T M x O D c t N D M x O S 0 4 Z D M z L T M z M W J i N G J i M j N j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B U M j A 6 M j U 6 M D k u N T M w M D Q z M F o i I C 8 + P E V u d H J 5 I F R 5 c G U 9 I k Z p b G x D b 2 x 1 b W 5 U e X B l c y I g V m F s d W U 9 I n N B Q T 0 9 I i A v P j x F b n R y e S B U e X B l P S J G a W x s Q 2 9 s d W 1 u T m F t Z X M i I F Z h b H V l P S J z W y Z x d W 9 0 O 0 P D s 2 R p Z 2 8 g R G V z Y 3 J p w 6 f D o 2 9 c b j A x I E R l c 3 B l c 2 F z I G N v b S B p b n N 0 c n X D p 8 O j b y B u b y B C c m F z a W w u X G 4 w M i B E Z X N w Z X N h c y B j b 2 0 g a W 5 z d H J 1 w 6 f D o 2 8 g b m 8 g Z X h 0 Z X J p b 3 I u X G 4 w O S B G b 2 5 v Y X V k a c O z b G 9 n b 3 M g b m 8 g Q n J h c 2 l s L l x u M T A g T c O p Z G l j b 3 M g b m 8 g Q n J h c 2 l s L l x u M T E g R G V u d G l z d G F z I G 5 v I E J y Y X N p b C 5 c b j E y I F B z a W P D s 2 x v Z 2 9 z I G 5 v I E J y Y X N p b C 5 c b j E z I E Z p c 2 l v d G V y Y X B l d X R h c y B u b y B C c m F z a W w u X G 4 x N C B U Z X J h c G V 1 d G F z I G 9 j d X B h Y 2 l v b m F p c y B u b y B C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v Q X V 0 b 1 J l b W 9 2 Z W R D b 2 x 1 b W 5 z M S 5 7 Q 8 O z Z G l n b y B E Z X N j c m n D p 8 O j b 1 x u M D E g R G V z c G V z Y X M g Y 2 9 t I G l u c 3 R y d c O n w 6 N v I G 5 v I E J y Y X N p b C 5 c b j A y I E R l c 3 B l c 2 F z I G N v b S B p b n N 0 c n X D p 8 O j b y B u b y B l e H R l c m l v c i 5 c b j A 5 I E Z v b m 9 h d W R p w 7 N s b 2 d v c y B u b y B C c m F z a W w u X G 4 x M C B N w 6 l k a W N v c y B u b y B C c m F z a W w u X G 4 x M S B E Z W 5 0 a X N 0 Y X M g b m 8 g Q n J h c 2 l s L l x u M T I g U H N p Y 8 O z b G 9 n b 3 M g b m 8 g Q n J h c 2 l s L l x u M T M g R m l z a W 9 0 Z X J h c G V 1 d G F z I G 5 v I E J y Y X N p b C 5 c b j E 0 I F R l c m F w Z X V 0 Y X M g b 2 N 1 c G F j a W 9 u Y W l z I G 5 v I E J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Y T I v Q X V 0 b 1 J l b W 9 2 Z W R D b 2 x 1 b W 5 z M S 5 7 Q 8 O z Z G l n b y B E Z X N j c m n D p 8 O j b 1 x u M D E g R G V z c G V z Y X M g Y 2 9 t I G l u c 3 R y d c O n w 6 N v I G 5 v I E J y Y X N p b C 5 c b j A y I E R l c 3 B l c 2 F z I G N v b S B p b n N 0 c n X D p 8 O j b y B u b y B l e H R l c m l v c i 5 c b j A 5 I E Z v b m 9 h d W R p w 7 N s b 2 d v c y B u b y B C c m F z a W w u X G 4 x M C B N w 6 l k a W N v c y B u b y B C c m F z a W w u X G 4 x M S B E Z W 5 0 a X N 0 Y X M g b m 8 g Q n J h c 2 l s L l x u M T I g U H N p Y 8 O z b G 9 n b 3 M g b m 8 g Q n J h c 2 l s L l x u M T M g R m l z a W 9 0 Z X J h c G V 1 d G F z I G 5 v I E J y Y X N p b C 5 c b j E 0 I F R l c m F w Z X V 0 Y X M g b 2 N 1 c G F j a W 9 u Y W l z I G 5 v I E J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G 5 7 W N o 8 / 0 e 3 j Z K F 7 A x P x g A A A A A C A A A A A A A Q Z g A A A A E A A C A A A A D / f 1 g A 2 / V u o M D 7 B N 3 J D 3 W H n R 9 x Q z w 2 j w 4 D g + 6 J F 8 i + Y A A A A A A O g A A A A A I A A C A A A A C P J x O u 3 w t H 8 W g G e i q b Z Q 9 w V u l J a Z A w K u W / X 3 o G v Q f v 4 V A A A A B z b + l u T I A G M R M 2 q K d 1 g G F J X m j S e 2 L K W W p c L / j U 8 B R j K 9 q o l Y + h X N A a / H k 5 A 1 r Y U E X l 2 X r T f Z M W l / 3 3 L p P O P m 3 / n R + + R 9 O l 4 n + 1 n n n i 2 d p z 0 k A A A A C B O D p L P n i P u b u L b D x 8 + 7 / u R q N R r p G a n T d M x w P M q G 0 Y 3 i P 4 u h v f V e y C p B F N b e O I n L x z T w p 7 1 r f S N k 7 W 2 P c R 2 j t q < / D a t a M a s h u p > 
</file>

<file path=customXml/itemProps1.xml><?xml version="1.0" encoding="utf-8"?>
<ds:datastoreItem xmlns:ds="http://schemas.openxmlformats.org/officeDocument/2006/customXml" ds:itemID="{038F6D13-97DF-433C-B12C-3E324DAE1A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TITULAR</vt:lpstr>
      <vt:lpstr>INFORMES</vt:lpstr>
      <vt:lpstr>RENDIMENTOS</vt:lpstr>
      <vt:lpstr>PAGAMENTOS</vt:lpstr>
      <vt:lpstr>Planilha1</vt:lpstr>
      <vt:lpstr>TABELAS</vt:lpstr>
      <vt:lpstr>LOGRADOURO</vt:lpstr>
      <vt:lpstr>TAB_REND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Cardoso</dc:creator>
  <cp:lastModifiedBy>Melissa Cardoso</cp:lastModifiedBy>
  <dcterms:created xsi:type="dcterms:W3CDTF">2025-06-10T14:36:06Z</dcterms:created>
  <dcterms:modified xsi:type="dcterms:W3CDTF">2025-06-11T13:57:29Z</dcterms:modified>
</cp:coreProperties>
</file>