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A018373-3636-4794-AC43-8A4DEFC75D97}" xr6:coauthVersionLast="38" xr6:coauthVersionMax="38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Задание 1 Метод итераций" sheetId="1" r:id="rId1"/>
    <sheet name="Задание 1 Метод Зейделя" sheetId="2" r:id="rId2"/>
    <sheet name="Задание 3 Метод итераций" sheetId="3" r:id="rId3"/>
    <sheet name="Задание 3 Метод Зейделя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C17" i="4" s="1"/>
  <c r="R14" i="4"/>
  <c r="Q13" i="4"/>
  <c r="P12" i="4"/>
  <c r="O11" i="4"/>
  <c r="F11" i="4"/>
  <c r="E15" i="4" s="1"/>
  <c r="E11" i="4"/>
  <c r="R13" i="4" s="1"/>
  <c r="C11" i="4"/>
  <c r="P13" i="4" s="1"/>
  <c r="B11" i="4"/>
  <c r="O13" i="4" s="1"/>
  <c r="A11" i="4"/>
  <c r="N10" i="4"/>
  <c r="F10" i="4"/>
  <c r="D15" i="4" s="1"/>
  <c r="E10" i="4"/>
  <c r="R12" i="4" s="1"/>
  <c r="D10" i="4"/>
  <c r="Q12" i="4" s="1"/>
  <c r="B10" i="4"/>
  <c r="O12" i="4" s="1"/>
  <c r="A10" i="4"/>
  <c r="F9" i="4"/>
  <c r="C15" i="4" s="1"/>
  <c r="E9" i="4"/>
  <c r="R11" i="4" s="1"/>
  <c r="D9" i="4"/>
  <c r="Q11" i="4" s="1"/>
  <c r="C9" i="4"/>
  <c r="P11" i="4" s="1"/>
  <c r="A9" i="4"/>
  <c r="F8" i="4"/>
  <c r="B15" i="4" s="1"/>
  <c r="E8" i="4"/>
  <c r="R10" i="4" s="1"/>
  <c r="D8" i="4"/>
  <c r="Q10" i="4" s="1"/>
  <c r="C8" i="4"/>
  <c r="P10" i="4" s="1"/>
  <c r="B8" i="4"/>
  <c r="O10" i="4" s="1"/>
  <c r="F6" i="4"/>
  <c r="E6" i="4"/>
  <c r="D6" i="4"/>
  <c r="C6" i="4"/>
  <c r="C12" i="4" s="1"/>
  <c r="P14" i="4" s="1"/>
  <c r="B6" i="4"/>
  <c r="B12" i="4" s="1"/>
  <c r="O14" i="4" s="1"/>
  <c r="A6" i="4"/>
  <c r="A12" i="4" s="1"/>
  <c r="B11" i="3"/>
  <c r="C11" i="3"/>
  <c r="E11" i="3"/>
  <c r="A6" i="3"/>
  <c r="B10" i="3"/>
  <c r="D10" i="3"/>
  <c r="E10" i="3"/>
  <c r="A10" i="3"/>
  <c r="F10" i="3"/>
  <c r="A11" i="3"/>
  <c r="D17" i="4" l="1"/>
  <c r="D12" i="4"/>
  <c r="Q14" i="4" s="1"/>
  <c r="F12" i="4"/>
  <c r="F15" i="4" s="1"/>
  <c r="N14" i="4"/>
  <c r="B16" i="4"/>
  <c r="N12" i="4"/>
  <c r="N13" i="4"/>
  <c r="N11" i="4"/>
  <c r="E17" i="4" l="1"/>
  <c r="D16" i="4"/>
  <c r="I16" i="4" s="1"/>
  <c r="C16" i="4"/>
  <c r="H16" i="4" s="1"/>
  <c r="R15" i="4"/>
  <c r="G16" i="4"/>
  <c r="F17" i="4" l="1"/>
  <c r="B18" i="4" s="1"/>
  <c r="E16" i="4"/>
  <c r="J16" i="4" s="1"/>
  <c r="C18" i="4" l="1"/>
  <c r="F16" i="4"/>
  <c r="J17" i="4" s="1"/>
  <c r="K16" i="4"/>
  <c r="L16" i="4" s="1"/>
  <c r="H17" i="4"/>
  <c r="D18" i="4" l="1"/>
  <c r="E18" i="4" s="1"/>
  <c r="I17" i="4"/>
  <c r="K17" i="4"/>
  <c r="J18" i="4" l="1"/>
  <c r="F18" i="4"/>
  <c r="B19" i="4" s="1"/>
  <c r="I18" i="4"/>
  <c r="G17" i="4"/>
  <c r="L17" i="4" s="1"/>
  <c r="H18" i="4"/>
  <c r="K18" i="4"/>
  <c r="G18" i="4"/>
  <c r="L18" i="4" s="1"/>
  <c r="D19" i="4" l="1"/>
  <c r="I19" i="4" s="1"/>
  <c r="C19" i="4"/>
  <c r="H19" i="4" s="1"/>
  <c r="E19" i="4"/>
  <c r="F19" i="4" s="1"/>
  <c r="K19" i="4" s="1"/>
  <c r="J19" i="4"/>
  <c r="G19" i="4"/>
  <c r="B20" i="4" l="1"/>
  <c r="L19" i="4"/>
  <c r="C20" i="4" l="1"/>
  <c r="H20" i="4" s="1"/>
  <c r="D20" i="4"/>
  <c r="I20" i="4" s="1"/>
  <c r="G20" i="4"/>
  <c r="E20" i="4" l="1"/>
  <c r="J20" i="4" s="1"/>
  <c r="F20" i="4" l="1"/>
  <c r="K20" i="4" s="1"/>
  <c r="L20" i="4" s="1"/>
  <c r="B21" i="4" l="1"/>
  <c r="C21" i="4" l="1"/>
  <c r="H21" i="4" s="1"/>
  <c r="G21" i="4"/>
  <c r="E21" i="4" l="1"/>
  <c r="J21" i="4" s="1"/>
  <c r="D21" i="4"/>
  <c r="F21" i="4" l="1"/>
  <c r="K21" i="4" s="1"/>
  <c r="I21" i="4"/>
  <c r="B22" i="4"/>
  <c r="L21" i="4" l="1"/>
  <c r="D22" i="4"/>
  <c r="I22" i="4" s="1"/>
  <c r="C22" i="4"/>
  <c r="H22" i="4" s="1"/>
  <c r="G22" i="4"/>
  <c r="E22" i="4" l="1"/>
  <c r="J22" i="4" l="1"/>
  <c r="F22" i="4"/>
  <c r="K22" i="4" s="1"/>
  <c r="L22" i="4" l="1"/>
  <c r="F6" i="3" l="1"/>
  <c r="F12" i="3" s="1"/>
  <c r="B6" i="3"/>
  <c r="C6" i="3"/>
  <c r="D6" i="3"/>
  <c r="E6" i="3"/>
  <c r="A12" i="3" s="1"/>
  <c r="D12" i="3" l="1"/>
  <c r="Q14" i="3" s="1"/>
  <c r="C12" i="3"/>
  <c r="B12" i="3"/>
  <c r="R14" i="3"/>
  <c r="O13" i="3"/>
  <c r="E15" i="3"/>
  <c r="D15" i="3"/>
  <c r="D9" i="3"/>
  <c r="E9" i="3"/>
  <c r="R11" i="3" s="1"/>
  <c r="O11" i="3"/>
  <c r="P12" i="3"/>
  <c r="N13" i="3"/>
  <c r="Q13" i="3"/>
  <c r="P13" i="3"/>
  <c r="R13" i="3"/>
  <c r="F11" i="3"/>
  <c r="N12" i="3"/>
  <c r="O12" i="3"/>
  <c r="Q12" i="3"/>
  <c r="R12" i="3"/>
  <c r="F9" i="3"/>
  <c r="C15" i="3" s="1"/>
  <c r="C9" i="3"/>
  <c r="P11" i="3" s="1"/>
  <c r="F8" i="3"/>
  <c r="B15" i="3" s="1"/>
  <c r="E8" i="3"/>
  <c r="R10" i="3" s="1"/>
  <c r="D8" i="3"/>
  <c r="Q10" i="3" s="1"/>
  <c r="C8" i="3"/>
  <c r="P10" i="3" s="1"/>
  <c r="B8" i="3"/>
  <c r="O10" i="3" s="1"/>
  <c r="A9" i="3"/>
  <c r="N11" i="3" s="1"/>
  <c r="N10" i="3"/>
  <c r="B16" i="3" l="1"/>
  <c r="F15" i="3"/>
  <c r="E16" i="3" s="1"/>
  <c r="Q11" i="3"/>
  <c r="P14" i="3"/>
  <c r="N14" i="3"/>
  <c r="O14" i="3"/>
  <c r="J16" i="3" l="1"/>
  <c r="C16" i="3"/>
  <c r="D16" i="3"/>
  <c r="I16" i="3" s="1"/>
  <c r="F16" i="3"/>
  <c r="K16" i="3" s="1"/>
  <c r="R15" i="3"/>
  <c r="G16" i="3" l="1"/>
  <c r="C17" i="3"/>
  <c r="H17" i="3" s="1"/>
  <c r="F17" i="3"/>
  <c r="E17" i="3"/>
  <c r="J17" i="3" s="1"/>
  <c r="D17" i="3"/>
  <c r="I17" i="3" s="1"/>
  <c r="B17" i="3"/>
  <c r="G17" i="3" s="1"/>
  <c r="H16" i="3"/>
  <c r="L16" i="3" l="1"/>
  <c r="C18" i="3"/>
  <c r="H18" i="3" s="1"/>
  <c r="F18" i="3"/>
  <c r="K18" i="3" s="1"/>
  <c r="K17" i="3"/>
  <c r="L17" i="3" s="1"/>
  <c r="E18" i="3"/>
  <c r="J18" i="3" s="1"/>
  <c r="D18" i="3"/>
  <c r="I18" i="3" s="1"/>
  <c r="B18" i="3"/>
  <c r="G18" i="3"/>
  <c r="B19" i="3" l="1"/>
  <c r="E19" i="3"/>
  <c r="J19" i="3" s="1"/>
  <c r="F19" i="3"/>
  <c r="K19" i="3" s="1"/>
  <c r="L18" i="3"/>
  <c r="D19" i="3"/>
  <c r="I19" i="3" s="1"/>
  <c r="C19" i="3"/>
  <c r="H19" i="3" s="1"/>
  <c r="J9" i="2"/>
  <c r="I8" i="2"/>
  <c r="H7" i="2"/>
  <c r="D8" i="2"/>
  <c r="D12" i="2" s="1"/>
  <c r="B8" i="2"/>
  <c r="I9" i="2" s="1"/>
  <c r="A8" i="2"/>
  <c r="C7" i="2"/>
  <c r="J8" i="2" s="1"/>
  <c r="A7" i="2"/>
  <c r="D6" i="2"/>
  <c r="B12" i="2" s="1"/>
  <c r="C6" i="2"/>
  <c r="J7" i="2" s="1"/>
  <c r="H14" i="1"/>
  <c r="H15" i="1"/>
  <c r="H16" i="1"/>
  <c r="H13" i="1"/>
  <c r="B6" i="1"/>
  <c r="J9" i="1"/>
  <c r="I8" i="1"/>
  <c r="H7" i="1"/>
  <c r="A8" i="1"/>
  <c r="H9" i="1" s="1"/>
  <c r="C7" i="1"/>
  <c r="J8" i="1" s="1"/>
  <c r="D6" i="1"/>
  <c r="B12" i="1" s="1"/>
  <c r="G19" i="3" l="1"/>
  <c r="L19" i="3" s="1"/>
  <c r="B20" i="3"/>
  <c r="F20" i="3"/>
  <c r="K20" i="3" s="1"/>
  <c r="C20" i="3"/>
  <c r="D20" i="3"/>
  <c r="E20" i="3"/>
  <c r="J20" i="3" s="1"/>
  <c r="D7" i="2"/>
  <c r="C12" i="2" s="1"/>
  <c r="B13" i="2" s="1"/>
  <c r="H9" i="2"/>
  <c r="B6" i="2"/>
  <c r="I7" i="2" s="1"/>
  <c r="H8" i="2"/>
  <c r="B8" i="1"/>
  <c r="I9" i="1" s="1"/>
  <c r="D8" i="1"/>
  <c r="D12" i="1" s="1"/>
  <c r="D7" i="1"/>
  <c r="C12" i="1" s="1"/>
  <c r="I7" i="1"/>
  <c r="A7" i="1"/>
  <c r="H8" i="1" s="1"/>
  <c r="C6" i="1"/>
  <c r="J7" i="1" s="1"/>
  <c r="C21" i="3" l="1"/>
  <c r="H21" i="3" s="1"/>
  <c r="H20" i="3"/>
  <c r="G20" i="3"/>
  <c r="B21" i="3"/>
  <c r="F21" i="3"/>
  <c r="K21" i="3" s="1"/>
  <c r="E21" i="3"/>
  <c r="J21" i="3" s="1"/>
  <c r="D21" i="3"/>
  <c r="I21" i="3" s="1"/>
  <c r="I20" i="3"/>
  <c r="C13" i="2"/>
  <c r="D13" i="2"/>
  <c r="J10" i="2"/>
  <c r="D13" i="1"/>
  <c r="G13" i="1" s="1"/>
  <c r="J10" i="1"/>
  <c r="C13" i="1"/>
  <c r="F13" i="1" s="1"/>
  <c r="B13" i="1"/>
  <c r="E13" i="1" s="1"/>
  <c r="G21" i="3" l="1"/>
  <c r="L21" i="3" s="1"/>
  <c r="E22" i="3"/>
  <c r="J22" i="3" s="1"/>
  <c r="C22" i="3"/>
  <c r="H22" i="3" s="1"/>
  <c r="D22" i="3"/>
  <c r="I22" i="3" s="1"/>
  <c r="F22" i="3"/>
  <c r="K22" i="3" s="1"/>
  <c r="B22" i="3"/>
  <c r="L20" i="3"/>
  <c r="E13" i="2"/>
  <c r="F13" i="2"/>
  <c r="B14" i="1"/>
  <c r="C14" i="1"/>
  <c r="F14" i="1" s="1"/>
  <c r="D14" i="1"/>
  <c r="G14" i="1" s="1"/>
  <c r="G22" i="3" l="1"/>
  <c r="L22" i="3" s="1"/>
  <c r="C23" i="3"/>
  <c r="H23" i="3" s="1"/>
  <c r="F23" i="3"/>
  <c r="K23" i="3" s="1"/>
  <c r="D23" i="3"/>
  <c r="I23" i="3" s="1"/>
  <c r="B23" i="3"/>
  <c r="E23" i="3"/>
  <c r="J23" i="3" s="1"/>
  <c r="G13" i="2"/>
  <c r="H13" i="2" s="1"/>
  <c r="B14" i="2"/>
  <c r="D15" i="1"/>
  <c r="G15" i="1" s="1"/>
  <c r="B15" i="1"/>
  <c r="E15" i="1" s="1"/>
  <c r="E14" i="1"/>
  <c r="C15" i="1"/>
  <c r="F15" i="1" s="1"/>
  <c r="B24" i="3" l="1"/>
  <c r="F24" i="3"/>
  <c r="K24" i="3" s="1"/>
  <c r="G23" i="3"/>
  <c r="L23" i="3" s="1"/>
  <c r="E24" i="3"/>
  <c r="J24" i="3" s="1"/>
  <c r="C24" i="3"/>
  <c r="D24" i="3"/>
  <c r="E14" i="2"/>
  <c r="C14" i="2"/>
  <c r="F14" i="2" s="1"/>
  <c r="D16" i="1"/>
  <c r="G16" i="1" s="1"/>
  <c r="C16" i="1"/>
  <c r="F16" i="1" s="1"/>
  <c r="B16" i="1"/>
  <c r="E16" i="1" s="1"/>
  <c r="D25" i="3" l="1"/>
  <c r="I25" i="3" s="1"/>
  <c r="I24" i="3"/>
  <c r="C25" i="3"/>
  <c r="H25" i="3" s="1"/>
  <c r="H24" i="3"/>
  <c r="G24" i="3"/>
  <c r="B25" i="3"/>
  <c r="F25" i="3"/>
  <c r="K25" i="3" s="1"/>
  <c r="E25" i="3"/>
  <c r="J25" i="3" s="1"/>
  <c r="H14" i="2"/>
  <c r="B15" i="2"/>
  <c r="D14" i="2"/>
  <c r="G14" i="2" s="1"/>
  <c r="G25" i="3" l="1"/>
  <c r="L25" i="3" s="1"/>
  <c r="F26" i="3"/>
  <c r="K26" i="3" s="1"/>
  <c r="D26" i="3"/>
  <c r="I26" i="3" s="1"/>
  <c r="E26" i="3"/>
  <c r="J26" i="3" s="1"/>
  <c r="C26" i="3"/>
  <c r="H26" i="3" s="1"/>
  <c r="B26" i="3"/>
  <c r="L24" i="3"/>
  <c r="E15" i="2"/>
  <c r="F27" i="3" l="1"/>
  <c r="K27" i="3" s="1"/>
  <c r="E27" i="3"/>
  <c r="J27" i="3" s="1"/>
  <c r="G26" i="3"/>
  <c r="L26" i="3" s="1"/>
  <c r="B27" i="3"/>
  <c r="D27" i="3"/>
  <c r="I27" i="3" s="1"/>
  <c r="C27" i="3"/>
  <c r="H27" i="3" s="1"/>
  <c r="C15" i="2"/>
  <c r="F15" i="2" s="1"/>
  <c r="G27" i="3" l="1"/>
  <c r="L27" i="3" s="1"/>
  <c r="E28" i="3"/>
  <c r="J28" i="3" s="1"/>
  <c r="B28" i="3"/>
  <c r="F28" i="3"/>
  <c r="K28" i="3" s="1"/>
  <c r="C28" i="3"/>
  <c r="D28" i="3"/>
  <c r="D15" i="2"/>
  <c r="F29" i="3" l="1"/>
  <c r="K29" i="3" s="1"/>
  <c r="G28" i="3"/>
  <c r="B29" i="3"/>
  <c r="E29" i="3"/>
  <c r="J29" i="3" s="1"/>
  <c r="D29" i="3"/>
  <c r="I29" i="3" s="1"/>
  <c r="I28" i="3"/>
  <c r="C29" i="3"/>
  <c r="H29" i="3" s="1"/>
  <c r="H28" i="3"/>
  <c r="G15" i="2"/>
  <c r="H15" i="2" s="1"/>
  <c r="G29" i="3" l="1"/>
  <c r="L29" i="3" s="1"/>
  <c r="L28" i="3"/>
</calcChain>
</file>

<file path=xl/sharedStrings.xml><?xml version="1.0" encoding="utf-8"?>
<sst xmlns="http://schemas.openxmlformats.org/spreadsheetml/2006/main" count="76" uniqueCount="10">
  <si>
    <t>Преобразованная система</t>
  </si>
  <si>
    <t>Исходная  система</t>
  </si>
  <si>
    <t>Сходимость</t>
  </si>
  <si>
    <t>№пп</t>
  </si>
  <si>
    <t>x1</t>
  </si>
  <si>
    <t>x2</t>
  </si>
  <si>
    <t>x3</t>
  </si>
  <si>
    <t>Точность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</si>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</sst>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/>
    <xf numFmtId="0" fontId="0" fillId="4" borderId="1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workbookViewId="0">
      <selection activeCell="B13" sqref="B12:B13"/>
    </sheetView>
  </sheetViews>
  <sheetFormatPr defaultRowHeight="15" x14ac:dyDescent="0.25"/>
  <sheetData>
    <row r="1" spans="1:13" x14ac:dyDescent="0.25">
      <c r="A1" s="6" t="s">
        <v>0</v>
      </c>
      <c r="B1" s="6"/>
      <c r="C1" s="6"/>
      <c r="G1" s="6" t="s">
        <v>1</v>
      </c>
      <c r="H1" s="6"/>
      <c r="L1" s="6" t="s">
        <v>7</v>
      </c>
      <c r="M1" s="6">
        <v>0.01</v>
      </c>
    </row>
    <row r="2" spans="1:13" x14ac:dyDescent="0.25">
      <c r="A2" s="1">
        <v>16.63</v>
      </c>
      <c r="B2" s="1">
        <v>-0.24</v>
      </c>
      <c r="C2" s="1">
        <v>-6.1</v>
      </c>
      <c r="D2" s="1">
        <v>7.29</v>
      </c>
      <c r="G2" s="1">
        <v>16.63</v>
      </c>
      <c r="H2" s="1">
        <v>-0.24</v>
      </c>
      <c r="I2" s="1">
        <v>-6.1</v>
      </c>
      <c r="J2" s="1">
        <v>7.29</v>
      </c>
    </row>
    <row r="3" spans="1:13" x14ac:dyDescent="0.25">
      <c r="A3" s="1">
        <v>-3.45</v>
      </c>
      <c r="B3" s="1">
        <v>-23.13</v>
      </c>
      <c r="C3" s="1">
        <v>1.1100000000000001</v>
      </c>
      <c r="D3" s="1">
        <v>-3.41</v>
      </c>
      <c r="G3" s="1">
        <v>-3.45</v>
      </c>
      <c r="H3" s="1">
        <v>-23.13</v>
      </c>
      <c r="I3" s="1">
        <v>1.1100000000000001</v>
      </c>
      <c r="J3" s="1">
        <v>-3.41</v>
      </c>
    </row>
    <row r="4" spans="1:13" x14ac:dyDescent="0.25">
      <c r="A4" s="1">
        <v>3.76</v>
      </c>
      <c r="B4" s="1">
        <v>-8.7200000000000006</v>
      </c>
      <c r="C4" s="1">
        <v>-27.01</v>
      </c>
      <c r="D4" s="1">
        <v>-8.19</v>
      </c>
      <c r="G4" s="1">
        <v>3.76</v>
      </c>
      <c r="H4" s="1">
        <v>-8.7200000000000006</v>
      </c>
      <c r="I4" s="1">
        <v>-27.01</v>
      </c>
      <c r="J4" s="1">
        <v>-8.19</v>
      </c>
    </row>
    <row r="6" spans="1:13" x14ac:dyDescent="0.25">
      <c r="A6" s="1">
        <v>0</v>
      </c>
      <c r="B6" s="1">
        <f>-B2/$A$2</f>
        <v>1.4431749849669273E-2</v>
      </c>
      <c r="C6" s="1">
        <f t="shared" ref="C6" si="0">-C2/$A$2</f>
        <v>0.36680697534576068</v>
      </c>
      <c r="D6" s="1">
        <f>D2/$A$2</f>
        <v>0.43836440168370416</v>
      </c>
      <c r="H6" s="6" t="s">
        <v>2</v>
      </c>
      <c r="I6" s="6"/>
    </row>
    <row r="7" spans="1:13" x14ac:dyDescent="0.25">
      <c r="A7" s="1">
        <f>-A3/$B$3</f>
        <v>-0.14915693904020755</v>
      </c>
      <c r="B7" s="1">
        <v>0</v>
      </c>
      <c r="C7" s="1">
        <f t="shared" ref="C7" si="1">-C3/$B$3</f>
        <v>4.7989623865110249E-2</v>
      </c>
      <c r="D7" s="1">
        <f>D3/$B$3</f>
        <v>0.1474275832252486</v>
      </c>
      <c r="H7" s="1">
        <f t="shared" ref="H7:J9" si="2">A6*A6</f>
        <v>0</v>
      </c>
      <c r="I7" s="1">
        <f t="shared" si="2"/>
        <v>2.082754037234291E-4</v>
      </c>
      <c r="J7" s="1">
        <f t="shared" si="2"/>
        <v>0.13454735716230548</v>
      </c>
    </row>
    <row r="8" spans="1:13" x14ac:dyDescent="0.25">
      <c r="A8" s="1">
        <f>-A4/$C$4</f>
        <v>0.13920770085153644</v>
      </c>
      <c r="B8" s="1">
        <f t="shared" ref="B8" si="3">-B4/$C$4</f>
        <v>-0.32284339133654205</v>
      </c>
      <c r="C8" s="1">
        <v>0</v>
      </c>
      <c r="D8" s="1">
        <f>D4/$C$4</f>
        <v>0.30322102924842648</v>
      </c>
      <c r="H8" s="1">
        <f t="shared" si="2"/>
        <v>2.2247792463844191E-2</v>
      </c>
      <c r="I8" s="1">
        <f t="shared" si="2"/>
        <v>0</v>
      </c>
      <c r="J8" s="1">
        <f t="shared" si="2"/>
        <v>2.303003998714759E-3</v>
      </c>
    </row>
    <row r="9" spans="1:13" x14ac:dyDescent="0.25">
      <c r="H9" s="1">
        <f t="shared" si="2"/>
        <v>1.9378783976370859E-2</v>
      </c>
      <c r="I9" s="1">
        <f t="shared" si="2"/>
        <v>0.10422785532967964</v>
      </c>
      <c r="J9" s="1">
        <f t="shared" si="2"/>
        <v>0</v>
      </c>
    </row>
    <row r="10" spans="1:13" x14ac:dyDescent="0.25">
      <c r="J10" s="2">
        <f>SQRT(SUM(H7:J9))</f>
        <v>0.53189573069788632</v>
      </c>
    </row>
    <row r="11" spans="1:13" x14ac:dyDescent="0.25">
      <c r="A11" s="7" t="s">
        <v>3</v>
      </c>
      <c r="B11" s="7" t="s">
        <v>4</v>
      </c>
      <c r="C11" s="7" t="s">
        <v>5</v>
      </c>
      <c r="D11" s="7" t="s">
        <v>6</v>
      </c>
      <c r="E11" s="7"/>
      <c r="F11" s="7"/>
      <c r="G11" s="7"/>
      <c r="H11" s="7"/>
    </row>
    <row r="12" spans="1:13" x14ac:dyDescent="0.25">
      <c r="A12" s="1">
        <v>0</v>
      </c>
      <c r="B12" s="1">
        <f>D6</f>
        <v>0.43836440168370416</v>
      </c>
      <c r="C12" s="1">
        <f>D7</f>
        <v>0.1474275832252486</v>
      </c>
      <c r="D12" s="1">
        <f>D8</f>
        <v>0.30322102924842648</v>
      </c>
      <c r="E12" s="1"/>
      <c r="F12" s="1"/>
      <c r="G12" s="1"/>
      <c r="H12" s="1"/>
    </row>
    <row r="13" spans="1:13" x14ac:dyDescent="0.25">
      <c r="A13" s="1">
        <v>1</v>
      </c>
      <c r="B13" s="1">
        <f>$A$6*B12+$B$6*C12+$C$6*D12+$D$6</f>
        <v>0.55171562828559595</v>
      </c>
      <c r="C13" s="1">
        <f>$A$7*B12+$B$7*C12+$C$7*D12+$D$7</f>
        <v>9.659395402753887E-2</v>
      </c>
      <c r="D13" s="1">
        <f>$A$8*B12+$B$8*C12+$C$8*D12+$D$8</f>
        <v>0.31664870879698476</v>
      </c>
      <c r="E13" s="1">
        <f>(B13-B12)^2</f>
        <v>1.2848500572153421E-2</v>
      </c>
      <c r="F13" s="1">
        <f t="shared" ref="F13:G16" si="4">(C13-C12)^2</f>
        <v>2.5840578574102472E-3</v>
      </c>
      <c r="G13" s="1">
        <f t="shared" si="4"/>
        <v>1.8030257805877031E-4</v>
      </c>
      <c r="H13" s="1" t="b">
        <f>SQRT(SUM(E13:G13))&lt;$M$1</f>
        <v>0</v>
      </c>
    </row>
    <row r="14" spans="1:13" x14ac:dyDescent="0.25">
      <c r="A14" s="1">
        <v>2</v>
      </c>
      <c r="B14" s="1">
        <f t="shared" ref="B14:B16" si="5">$A$6*B13+$B$6*C13+$C$6*D13+$D$6</f>
        <v>0.55590737658618261</v>
      </c>
      <c r="C14" s="1">
        <f t="shared" ref="C14:C16" si="6">$A$7*B13+$B$7*C13+$C$7*D13+$D$7</f>
        <v>8.0331221322064286E-2</v>
      </c>
      <c r="D14" s="1">
        <f t="shared" ref="D14:D16" si="7">$A$8*B13+$B$8*C13+$C$8*D13+$D$8</f>
        <v>0.34883937368506851</v>
      </c>
      <c r="E14" s="1">
        <f t="shared" ref="E14:E16" si="8">(B14-B13)^2</f>
        <v>1.7570753815471167E-5</v>
      </c>
      <c r="F14" s="1">
        <f t="shared" si="4"/>
        <v>2.6447647504971265E-4</v>
      </c>
      <c r="G14" s="1">
        <f t="shared" si="4"/>
        <v>1.0362389059369083E-3</v>
      </c>
      <c r="H14" s="1" t="b">
        <f t="shared" ref="H14:H16" si="9">SQRT(SUM(E14:G14))&lt;$M$1</f>
        <v>0</v>
      </c>
    </row>
    <row r="15" spans="1:13" x14ac:dyDescent="0.25">
      <c r="A15" s="1">
        <v>3</v>
      </c>
      <c r="B15" s="1">
        <f t="shared" si="5"/>
        <v>0.56748043731787212</v>
      </c>
      <c r="C15" s="1">
        <f t="shared" si="6"/>
        <v>8.1250810876268731E-2</v>
      </c>
      <c r="D15" s="1">
        <f t="shared" si="7"/>
        <v>0.3546732131075766</v>
      </c>
      <c r="E15" s="1">
        <f t="shared" si="8"/>
        <v>1.3393573469937375E-4</v>
      </c>
      <c r="F15" s="1">
        <f t="shared" si="4"/>
        <v>8.4564494820192926E-7</v>
      </c>
      <c r="G15" s="1">
        <f t="shared" si="4"/>
        <v>3.4033682407609544E-5</v>
      </c>
      <c r="H15" s="1" t="b">
        <f t="shared" si="9"/>
        <v>0</v>
      </c>
    </row>
    <row r="16" spans="1:13" x14ac:dyDescent="0.25">
      <c r="A16" s="1">
        <v>4</v>
      </c>
      <c r="B16" s="3">
        <f t="shared" si="5"/>
        <v>0.56963360159750587</v>
      </c>
      <c r="C16" s="3">
        <f t="shared" si="6"/>
        <v>7.9804572321779121E-2</v>
      </c>
      <c r="D16" s="3">
        <f t="shared" si="7"/>
        <v>0.35598738887353332</v>
      </c>
      <c r="E16" s="1">
        <f t="shared" si="8"/>
        <v>4.6361164150907074E-6</v>
      </c>
      <c r="F16" s="1">
        <f t="shared" si="4"/>
        <v>2.0916059564921952E-6</v>
      </c>
      <c r="G16" s="1">
        <f t="shared" si="4"/>
        <v>1.7270579438279198E-6</v>
      </c>
      <c r="H16" s="1" t="b">
        <f t="shared" si="9"/>
        <v>1</v>
      </c>
    </row>
    <row r="17" spans="1:8" x14ac:dyDescent="0.25">
      <c r="A17" s="4"/>
      <c r="B17" s="8"/>
      <c r="C17" s="8"/>
      <c r="D17" s="8"/>
      <c r="E17" s="4"/>
      <c r="F17" s="4"/>
      <c r="G17" s="4"/>
      <c r="H17" s="4"/>
    </row>
    <row r="18" spans="1:8" x14ac:dyDescent="0.25">
      <c r="A18" s="4"/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A20" s="4"/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A23" s="4"/>
      <c r="B23" s="4"/>
      <c r="C23" s="4"/>
      <c r="D23" s="4"/>
      <c r="E23" s="4"/>
      <c r="F23" s="4"/>
      <c r="G23" s="4"/>
      <c r="H23" s="4"/>
    </row>
    <row r="24" spans="1:8" x14ac:dyDescent="0.25">
      <c r="A24" s="4"/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4"/>
      <c r="B26" s="4"/>
      <c r="C26" s="4"/>
      <c r="D26" s="4"/>
      <c r="E26" s="4"/>
      <c r="F26" s="4"/>
      <c r="G26" s="4"/>
      <c r="H26" s="4"/>
    </row>
    <row r="27" spans="1:8" x14ac:dyDescent="0.25">
      <c r="A27" s="4"/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  <row r="30" spans="1:8" x14ac:dyDescent="0.25">
      <c r="A30" s="4"/>
      <c r="B30" s="4"/>
      <c r="C30" s="4"/>
      <c r="D30" s="4"/>
      <c r="E30" s="4"/>
      <c r="F30" s="4"/>
      <c r="G30" s="4"/>
      <c r="H30" s="4"/>
    </row>
    <row r="31" spans="1:8" x14ac:dyDescent="0.25">
      <c r="A31" s="4"/>
      <c r="B31" s="4"/>
      <c r="C31" s="4"/>
      <c r="D31" s="4"/>
      <c r="E31" s="4"/>
      <c r="F31" s="4"/>
      <c r="G31" s="4"/>
      <c r="H31" s="4"/>
    </row>
    <row r="32" spans="1:8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5"/>
      <c r="C35" s="5"/>
      <c r="D35" s="5"/>
      <c r="E35" s="4"/>
      <c r="F35" s="4"/>
      <c r="G35" s="4"/>
      <c r="H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6723-717F-464F-AE13-248D7ADDFAF5}">
  <dimension ref="A1:M19"/>
  <sheetViews>
    <sheetView workbookViewId="0">
      <selection activeCell="I20" sqref="I20"/>
    </sheetView>
  </sheetViews>
  <sheetFormatPr defaultRowHeight="15" x14ac:dyDescent="0.25"/>
  <sheetData>
    <row r="1" spans="1:13" x14ac:dyDescent="0.25">
      <c r="A1" s="6" t="s">
        <v>0</v>
      </c>
      <c r="B1" s="6"/>
      <c r="C1" s="6"/>
      <c r="G1" s="6" t="s">
        <v>1</v>
      </c>
      <c r="H1" s="6"/>
      <c r="L1" s="6" t="s">
        <v>7</v>
      </c>
      <c r="M1" s="6">
        <v>0.01</v>
      </c>
    </row>
    <row r="2" spans="1:13" x14ac:dyDescent="0.25">
      <c r="A2" s="1">
        <v>16.63</v>
      </c>
      <c r="B2" s="1">
        <v>-0.24</v>
      </c>
      <c r="C2" s="1">
        <v>-6.1</v>
      </c>
      <c r="D2" s="1">
        <v>7.29</v>
      </c>
      <c r="G2" s="1">
        <v>16.63</v>
      </c>
      <c r="H2" s="1">
        <v>-0.24</v>
      </c>
      <c r="I2" s="1">
        <v>-6.1</v>
      </c>
      <c r="J2" s="1">
        <v>7.29</v>
      </c>
    </row>
    <row r="3" spans="1:13" x14ac:dyDescent="0.25">
      <c r="A3" s="1">
        <v>-3.45</v>
      </c>
      <c r="B3" s="1">
        <v>-23.13</v>
      </c>
      <c r="C3" s="1">
        <v>1.1100000000000001</v>
      </c>
      <c r="D3" s="1">
        <v>-3.41</v>
      </c>
      <c r="G3" s="1">
        <v>-3.45</v>
      </c>
      <c r="H3" s="1">
        <v>-23.13</v>
      </c>
      <c r="I3" s="1">
        <v>1.1100000000000001</v>
      </c>
      <c r="J3" s="1">
        <v>-3.41</v>
      </c>
    </row>
    <row r="4" spans="1:13" x14ac:dyDescent="0.25">
      <c r="A4" s="1">
        <v>3.76</v>
      </c>
      <c r="B4" s="1">
        <v>-8.7200000000000006</v>
      </c>
      <c r="C4" s="1">
        <v>-27.01</v>
      </c>
      <c r="D4" s="1">
        <v>-8.19</v>
      </c>
      <c r="G4" s="1">
        <v>3.76</v>
      </c>
      <c r="H4" s="1">
        <v>-8.7200000000000006</v>
      </c>
      <c r="I4" s="1">
        <v>-27.01</v>
      </c>
      <c r="J4" s="1">
        <v>-8.19</v>
      </c>
    </row>
    <row r="6" spans="1:13" x14ac:dyDescent="0.25">
      <c r="A6" s="1">
        <v>0</v>
      </c>
      <c r="B6" s="1">
        <f t="shared" ref="B6:C6" si="0">-B2/$A$2</f>
        <v>1.4431749849669273E-2</v>
      </c>
      <c r="C6" s="1">
        <f t="shared" si="0"/>
        <v>0.36680697534576068</v>
      </c>
      <c r="D6" s="1">
        <f>D2/$A$2</f>
        <v>0.43836440168370416</v>
      </c>
      <c r="H6" s="6" t="s">
        <v>2</v>
      </c>
      <c r="I6" s="6"/>
    </row>
    <row r="7" spans="1:13" x14ac:dyDescent="0.25">
      <c r="A7" s="1">
        <f>-A3/$B$3</f>
        <v>-0.14915693904020755</v>
      </c>
      <c r="B7" s="1">
        <v>0</v>
      </c>
      <c r="C7" s="1">
        <f t="shared" ref="C7" si="1">-C3/$B$3</f>
        <v>4.7989623865110249E-2</v>
      </c>
      <c r="D7" s="1">
        <f>D3/$B$3</f>
        <v>0.1474275832252486</v>
      </c>
      <c r="H7" s="1">
        <f t="shared" ref="H7:J9" si="2">A6*A6</f>
        <v>0</v>
      </c>
      <c r="I7" s="1">
        <f t="shared" si="2"/>
        <v>2.082754037234291E-4</v>
      </c>
      <c r="J7" s="1">
        <f t="shared" si="2"/>
        <v>0.13454735716230548</v>
      </c>
    </row>
    <row r="8" spans="1:13" x14ac:dyDescent="0.25">
      <c r="A8" s="1">
        <f>-A4/$C$4</f>
        <v>0.13920770085153644</v>
      </c>
      <c r="B8" s="1">
        <f t="shared" ref="B8" si="3">-B4/$C$4</f>
        <v>-0.32284339133654205</v>
      </c>
      <c r="C8" s="1">
        <v>0</v>
      </c>
      <c r="D8" s="1">
        <f>D4/$C$4</f>
        <v>0.30322102924842648</v>
      </c>
      <c r="H8" s="1">
        <f t="shared" si="2"/>
        <v>2.2247792463844191E-2</v>
      </c>
      <c r="I8" s="1">
        <f t="shared" si="2"/>
        <v>0</v>
      </c>
      <c r="J8" s="1">
        <f t="shared" si="2"/>
        <v>2.303003998714759E-3</v>
      </c>
    </row>
    <row r="9" spans="1:13" x14ac:dyDescent="0.25">
      <c r="H9" s="1">
        <f t="shared" si="2"/>
        <v>1.9378783976370859E-2</v>
      </c>
      <c r="I9" s="1">
        <f t="shared" si="2"/>
        <v>0.10422785532967964</v>
      </c>
      <c r="J9" s="1">
        <f t="shared" si="2"/>
        <v>0</v>
      </c>
    </row>
    <row r="10" spans="1:13" x14ac:dyDescent="0.25">
      <c r="J10" s="1">
        <f>SQRT(SUM(H7:J9))</f>
        <v>0.53189573069788632</v>
      </c>
    </row>
    <row r="11" spans="1:13" x14ac:dyDescent="0.25">
      <c r="A11" s="7" t="s">
        <v>3</v>
      </c>
      <c r="B11" s="7" t="s">
        <v>4</v>
      </c>
      <c r="C11" s="7" t="s">
        <v>5</v>
      </c>
      <c r="D11" s="7" t="s">
        <v>6</v>
      </c>
      <c r="E11" s="7"/>
      <c r="F11" s="7"/>
      <c r="G11" s="7"/>
      <c r="H11" s="7"/>
    </row>
    <row r="12" spans="1:13" x14ac:dyDescent="0.25">
      <c r="A12" s="1">
        <v>0</v>
      </c>
      <c r="B12" s="1">
        <f>D6</f>
        <v>0.43836440168370416</v>
      </c>
      <c r="C12" s="1">
        <f>D7</f>
        <v>0.1474275832252486</v>
      </c>
      <c r="D12" s="1">
        <f>D8</f>
        <v>0.30322102924842648</v>
      </c>
      <c r="E12" s="1"/>
      <c r="F12" s="1"/>
      <c r="G12" s="1"/>
      <c r="H12" s="1"/>
    </row>
    <row r="13" spans="1:13" x14ac:dyDescent="0.25">
      <c r="A13" s="1">
        <v>1</v>
      </c>
      <c r="B13" s="1">
        <f>$A$6*B12+$B$6*C12+$C$6*D12+$D$6</f>
        <v>0.55171562828559595</v>
      </c>
      <c r="C13" s="1">
        <f>$A$7*B13+$B$7*C12+$C$7*D12+$D$7</f>
        <v>7.9686832031147736E-2</v>
      </c>
      <c r="D13" s="1">
        <f>$A$8*B13+$B$8*C13+$C$8*D12+$D$8</f>
        <v>0.35429772628812406</v>
      </c>
      <c r="E13" s="1">
        <f>(B13-B12)^2</f>
        <v>1.2848500572153421E-2</v>
      </c>
      <c r="F13" s="1">
        <f t="shared" ref="F13:G15" si="4">(C13-C12)^2</f>
        <v>4.5888093723410774E-3</v>
      </c>
      <c r="G13" s="1">
        <f t="shared" si="4"/>
        <v>2.6088289804850518E-3</v>
      </c>
      <c r="H13" s="1" t="b">
        <f>SQRT(SUM(E13:G13))&lt;$M$1</f>
        <v>0</v>
      </c>
    </row>
    <row r="14" spans="1:13" x14ac:dyDescent="0.25">
      <c r="A14" s="1">
        <v>2</v>
      </c>
      <c r="B14" s="1">
        <f t="shared" ref="B14" si="5">$A$6*B13+$B$6*C13+$C$6*D13+$D$6</f>
        <v>0.56947329946151726</v>
      </c>
      <c r="C14" s="1">
        <f t="shared" ref="C14:C15" si="6">$A$7*B14+$B$7*C13+$C$7*D13+$D$7</f>
        <v>7.9489303633272071E-2</v>
      </c>
      <c r="D14" s="1">
        <f t="shared" ref="D14:D15" si="7">$A$8*B14+$B$8*C14+$C$8*D13+$D$8</f>
        <v>0.35683350160285715</v>
      </c>
      <c r="E14" s="1">
        <f t="shared" ref="E14:E15" si="8">(B14-B13)^2</f>
        <v>3.1533488559214645E-4</v>
      </c>
      <c r="F14" s="1">
        <f t="shared" si="4"/>
        <v>3.9017467967327155E-8</v>
      </c>
      <c r="G14" s="1">
        <f t="shared" si="4"/>
        <v>6.4301564468097055E-6</v>
      </c>
      <c r="H14" s="1" t="b">
        <f>SQRT(SUM(E14:G14))&lt;$M$1</f>
        <v>0</v>
      </c>
    </row>
    <row r="15" spans="1:13" x14ac:dyDescent="0.25">
      <c r="A15" s="1">
        <v>3</v>
      </c>
      <c r="B15" s="3">
        <f>$A$6*B14+$B$6*C14+$C$6*D14+$D$6</f>
        <v>0.57040058885444467</v>
      </c>
      <c r="C15" s="3">
        <f t="shared" si="6"/>
        <v>7.9472682889379032E-2</v>
      </c>
      <c r="D15" s="3">
        <f t="shared" si="7"/>
        <v>0.35696795332459552</v>
      </c>
      <c r="E15" s="1">
        <f t="shared" si="8"/>
        <v>8.5986561823568578E-7</v>
      </c>
      <c r="F15" s="1">
        <f t="shared" si="4"/>
        <v>2.762491275580051E-10</v>
      </c>
      <c r="G15" s="1">
        <f t="shared" si="4"/>
        <v>1.807726547841239E-8</v>
      </c>
      <c r="H15" s="1" t="b">
        <f>SQRT(SUM(E15:G15))&lt;$M$1</f>
        <v>1</v>
      </c>
    </row>
    <row r="16" spans="1:13" x14ac:dyDescent="0.25">
      <c r="A16" s="8"/>
      <c r="B16" s="8"/>
      <c r="C16" s="8"/>
      <c r="D16" s="8"/>
      <c r="E16" s="8"/>
      <c r="F16" s="8"/>
      <c r="G16" s="8"/>
      <c r="H16" s="8"/>
    </row>
    <row r="17" spans="1:8" x14ac:dyDescent="0.25">
      <c r="A17" s="8"/>
      <c r="B17" s="8"/>
      <c r="C17" s="8"/>
      <c r="D17" s="8"/>
      <c r="E17" s="8"/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9BD0-C8C2-4BF2-8E73-1EBCC111A6FC}">
  <dimension ref="A1:R32"/>
  <sheetViews>
    <sheetView topLeftCell="A10" zoomScaleNormal="100" workbookViewId="0">
      <selection sqref="A1:R30"/>
    </sheetView>
  </sheetViews>
  <sheetFormatPr defaultRowHeight="15" x14ac:dyDescent="0.25"/>
  <cols>
    <col min="9" max="9" width="12" bestFit="1" customWidth="1"/>
  </cols>
  <sheetData>
    <row r="1" spans="1:18" x14ac:dyDescent="0.25">
      <c r="A1" s="6" t="s">
        <v>0</v>
      </c>
      <c r="B1" s="6"/>
      <c r="C1" s="6"/>
      <c r="H1" s="6" t="s">
        <v>1</v>
      </c>
      <c r="I1" s="6"/>
      <c r="O1" s="6" t="s">
        <v>7</v>
      </c>
      <c r="P1" s="6">
        <v>1E-4</v>
      </c>
    </row>
    <row r="2" spans="1:18" x14ac:dyDescent="0.25">
      <c r="A2" s="1">
        <v>24.58</v>
      </c>
      <c r="B2" s="1">
        <v>-0.18</v>
      </c>
      <c r="C2" s="1">
        <v>-7.14</v>
      </c>
      <c r="D2" s="1">
        <v>-5.0599999999999996</v>
      </c>
      <c r="E2" s="1">
        <v>8</v>
      </c>
      <c r="F2" s="1">
        <v>4.26</v>
      </c>
      <c r="H2" s="1">
        <v>24.58</v>
      </c>
      <c r="I2" s="1">
        <v>-0.18</v>
      </c>
      <c r="J2" s="1">
        <v>-7.14</v>
      </c>
      <c r="K2" s="1">
        <v>-5.0599999999999996</v>
      </c>
      <c r="L2" s="1">
        <v>8</v>
      </c>
      <c r="M2" s="1">
        <v>4.26</v>
      </c>
    </row>
    <row r="3" spans="1:18" x14ac:dyDescent="0.25">
      <c r="A3" s="1">
        <v>6.98</v>
      </c>
      <c r="B3" s="1">
        <v>13.75</v>
      </c>
      <c r="C3" s="1">
        <v>1.1000000000000001</v>
      </c>
      <c r="D3" s="1">
        <v>7.43</v>
      </c>
      <c r="E3" s="1">
        <v>-4.96</v>
      </c>
      <c r="F3" s="1">
        <v>-6.73</v>
      </c>
      <c r="H3" s="1">
        <v>6.98</v>
      </c>
      <c r="I3" s="1">
        <v>13.75</v>
      </c>
      <c r="J3" s="1">
        <v>1.1000000000000001</v>
      </c>
      <c r="K3" s="1">
        <v>7.43</v>
      </c>
      <c r="L3" s="1">
        <v>-4.96</v>
      </c>
      <c r="M3" s="1">
        <v>-6.73</v>
      </c>
    </row>
    <row r="4" spans="1:18" x14ac:dyDescent="0.25">
      <c r="A4" s="1">
        <v>-7.2</v>
      </c>
      <c r="B4" s="1">
        <v>1.42</v>
      </c>
      <c r="C4" s="1">
        <v>26.33</v>
      </c>
      <c r="D4" s="1">
        <v>4.3499999999999996</v>
      </c>
      <c r="E4" s="1">
        <v>0.57999999999999996</v>
      </c>
      <c r="F4" s="1">
        <v>-2.19</v>
      </c>
      <c r="H4" s="1">
        <v>-7.2</v>
      </c>
      <c r="I4" s="1">
        <v>1.42</v>
      </c>
      <c r="J4" s="1">
        <v>26.33</v>
      </c>
      <c r="K4" s="1">
        <v>4.3499999999999996</v>
      </c>
      <c r="L4" s="1">
        <v>0.57999999999999996</v>
      </c>
      <c r="M4" s="1">
        <v>-2.19</v>
      </c>
    </row>
    <row r="5" spans="1:18" x14ac:dyDescent="0.25">
      <c r="A5" s="1">
        <v>-6.7</v>
      </c>
      <c r="B5" s="1">
        <v>-5.3</v>
      </c>
      <c r="C5" s="1">
        <v>-1.2</v>
      </c>
      <c r="D5" s="1">
        <v>-21.02</v>
      </c>
      <c r="E5" s="1">
        <v>6.55</v>
      </c>
      <c r="F5" s="1">
        <v>8.4499999999999993</v>
      </c>
      <c r="H5" s="1">
        <v>-6.7</v>
      </c>
      <c r="I5" s="1">
        <v>-5.3</v>
      </c>
      <c r="J5" s="1">
        <v>-1.2</v>
      </c>
      <c r="K5" s="1">
        <v>-21.02</v>
      </c>
      <c r="L5" s="1">
        <v>6.55</v>
      </c>
      <c r="M5" s="1">
        <v>8.4499999999999993</v>
      </c>
    </row>
    <row r="6" spans="1:18" x14ac:dyDescent="0.25">
      <c r="A6" s="1">
        <f>H3+H6</f>
        <v>0.79</v>
      </c>
      <c r="B6" s="1">
        <f>I3+I6</f>
        <v>5.1899999999999995</v>
      </c>
      <c r="C6" s="1">
        <f>J3+J6</f>
        <v>-1.98</v>
      </c>
      <c r="D6" s="1">
        <f>K3+K6</f>
        <v>0.66999999999999993</v>
      </c>
      <c r="E6" s="1">
        <f>L3+L6</f>
        <v>-18.57</v>
      </c>
      <c r="F6" s="1">
        <f>M3+M6</f>
        <v>-10.82</v>
      </c>
      <c r="H6" s="1">
        <v>-6.19</v>
      </c>
      <c r="I6" s="1">
        <v>-8.56</v>
      </c>
      <c r="J6" s="1">
        <v>-3.08</v>
      </c>
      <c r="K6" s="1">
        <v>-6.76</v>
      </c>
      <c r="L6" s="1">
        <v>-13.61</v>
      </c>
      <c r="M6" s="1">
        <v>-4.09</v>
      </c>
    </row>
    <row r="8" spans="1:18" x14ac:dyDescent="0.25">
      <c r="A8" s="1">
        <v>0</v>
      </c>
      <c r="B8" s="1">
        <f>-B2/$A$2</f>
        <v>7.3230268510984546E-3</v>
      </c>
      <c r="C8" s="1">
        <f>-C2/$A$2</f>
        <v>0.29048006509357199</v>
      </c>
      <c r="D8" s="1">
        <f>-D2/$A$2</f>
        <v>0.20585842148087877</v>
      </c>
      <c r="E8" s="1">
        <f t="shared" ref="E8" si="0">-E2/$A$2</f>
        <v>-0.32546786004882022</v>
      </c>
      <c r="F8" s="1">
        <f>F2/$A$2</f>
        <v>0.17331163547599676</v>
      </c>
    </row>
    <row r="9" spans="1:18" x14ac:dyDescent="0.25">
      <c r="A9" s="1">
        <f>-A3/$B$3</f>
        <v>-0.50763636363636366</v>
      </c>
      <c r="B9" s="1">
        <v>0</v>
      </c>
      <c r="C9" s="1">
        <f t="shared" ref="C9:D9" si="1">-C3/$B$3</f>
        <v>-0.08</v>
      </c>
      <c r="D9" s="1">
        <f t="shared" si="1"/>
        <v>-0.54036363636363638</v>
      </c>
      <c r="E9" s="1">
        <f>-E3/$B$3</f>
        <v>0.36072727272727273</v>
      </c>
      <c r="F9" s="1">
        <f>F3/$B$3</f>
        <v>-0.48945454545454548</v>
      </c>
      <c r="N9" s="6" t="s">
        <v>2</v>
      </c>
      <c r="O9" s="6"/>
    </row>
    <row r="10" spans="1:18" x14ac:dyDescent="0.25">
      <c r="A10" s="1">
        <f>-A4/$C$4</f>
        <v>0.27345233573870115</v>
      </c>
      <c r="B10" s="1">
        <f t="shared" ref="B10:E10" si="2">-B4/$C$4</f>
        <v>-5.3930877326243826E-2</v>
      </c>
      <c r="C10" s="1">
        <v>0</v>
      </c>
      <c r="D10" s="1">
        <f t="shared" si="2"/>
        <v>-0.16521078617546525</v>
      </c>
      <c r="E10" s="1">
        <f t="shared" si="2"/>
        <v>-2.2028104823395366E-2</v>
      </c>
      <c r="F10" s="1">
        <f>F4/$C$4</f>
        <v>-8.3175085453854922E-2</v>
      </c>
      <c r="N10" s="1">
        <f>A8*A8</f>
        <v>0</v>
      </c>
      <c r="O10" s="1">
        <f>B8*B8</f>
        <v>5.362672226190895E-5</v>
      </c>
      <c r="P10" s="1">
        <f>C8*C8</f>
        <v>8.4378668216765818E-2</v>
      </c>
      <c r="Q10" s="1">
        <f>D8*D8</f>
        <v>4.2377689694599131E-2</v>
      </c>
      <c r="R10" s="1">
        <f>E8*E8</f>
        <v>0.10592932792475843</v>
      </c>
    </row>
    <row r="11" spans="1:18" x14ac:dyDescent="0.25">
      <c r="A11" s="1">
        <f>-A5/$D$5</f>
        <v>-0.31874405328258804</v>
      </c>
      <c r="B11" s="1">
        <f t="shared" ref="B11:E11" si="3">-B5/$D$5</f>
        <v>-0.25214081826831591</v>
      </c>
      <c r="C11" s="1">
        <f t="shared" si="3"/>
        <v>-5.7088487155090392E-2</v>
      </c>
      <c r="D11" s="1">
        <v>0</v>
      </c>
      <c r="E11" s="1">
        <f t="shared" si="3"/>
        <v>0.31160799238820169</v>
      </c>
      <c r="F11" s="1">
        <f>F5/$D$5</f>
        <v>-0.40199809705042816</v>
      </c>
      <c r="N11" s="1">
        <f>A9*A9</f>
        <v>0.25769467768595045</v>
      </c>
      <c r="O11" s="1">
        <f>B9*B9</f>
        <v>0</v>
      </c>
      <c r="P11" s="1">
        <f>C9*C9</f>
        <v>6.4000000000000003E-3</v>
      </c>
      <c r="Q11" s="1">
        <f>D9*D9</f>
        <v>0.29199285950413223</v>
      </c>
      <c r="R11" s="1">
        <f>E9*E9</f>
        <v>0.13012416528925619</v>
      </c>
    </row>
    <row r="12" spans="1:18" x14ac:dyDescent="0.25">
      <c r="A12" s="1">
        <f>-A6/$E$6</f>
        <v>4.2541733979536887E-2</v>
      </c>
      <c r="B12" s="1">
        <f t="shared" ref="B12:F12" si="4">-B6/$E$6</f>
        <v>0.27948303715670431</v>
      </c>
      <c r="C12" s="1">
        <f t="shared" si="4"/>
        <v>-0.10662358642972536</v>
      </c>
      <c r="D12" s="1">
        <f t="shared" si="4"/>
        <v>3.6079698438341405E-2</v>
      </c>
      <c r="E12" s="1">
        <v>0</v>
      </c>
      <c r="F12" s="1">
        <f>F6/$E$6</f>
        <v>0.58266020463112544</v>
      </c>
      <c r="N12" s="1">
        <f>A10*A10</f>
        <v>7.4776179920951327E-2</v>
      </c>
      <c r="O12" s="1">
        <f>B10*B10</f>
        <v>2.9085395291783603E-3</v>
      </c>
      <c r="P12" s="1">
        <f>C10*C10</f>
        <v>0</v>
      </c>
      <c r="Q12" s="1">
        <f>D10*D10</f>
        <v>2.7294603868715302E-2</v>
      </c>
      <c r="R12" s="1">
        <f>E10*E10</f>
        <v>4.8523740211049417E-4</v>
      </c>
    </row>
    <row r="13" spans="1:18" x14ac:dyDescent="0.25">
      <c r="N13" s="1">
        <f>A11*A11</f>
        <v>0.10159777150301331</v>
      </c>
      <c r="O13" s="1">
        <f>B11*B11</f>
        <v>6.3574992237015918E-2</v>
      </c>
      <c r="P13" s="1">
        <f>C11*C11</f>
        <v>3.2590953656569206E-3</v>
      </c>
      <c r="Q13" s="1">
        <f>D11*D11</f>
        <v>0</v>
      </c>
      <c r="R13" s="1">
        <f>E11*E11</f>
        <v>9.7099540920205563E-2</v>
      </c>
    </row>
    <row r="14" spans="1:18" x14ac:dyDescent="0.25">
      <c r="A14" s="7" t="s">
        <v>3</v>
      </c>
      <c r="B14" s="7" t="s">
        <v>4</v>
      </c>
      <c r="C14" s="7" t="s">
        <v>5</v>
      </c>
      <c r="D14" s="7" t="s">
        <v>6</v>
      </c>
      <c r="E14" s="7" t="s">
        <v>8</v>
      </c>
      <c r="F14" s="7" t="s">
        <v>9</v>
      </c>
      <c r="G14" s="7"/>
      <c r="H14" s="7"/>
      <c r="I14" s="7"/>
      <c r="J14" s="7"/>
      <c r="K14" s="7"/>
      <c r="L14" s="7"/>
      <c r="N14" s="1">
        <f>A12*A12</f>
        <v>1.8097991299856834E-3</v>
      </c>
      <c r="O14" s="1">
        <f>B12*B12</f>
        <v>7.8110768058335764E-2</v>
      </c>
      <c r="P14" s="1">
        <f>C12*C12</f>
        <v>1.1368589183137113E-2</v>
      </c>
      <c r="Q14" s="1">
        <f>D12*D12</f>
        <v>1.3017446394016552E-3</v>
      </c>
      <c r="R14" s="1">
        <f>E12*E12</f>
        <v>0</v>
      </c>
    </row>
    <row r="15" spans="1:18" x14ac:dyDescent="0.25">
      <c r="A15" s="1">
        <v>0</v>
      </c>
      <c r="B15" s="1">
        <f>F8</f>
        <v>0.17331163547599676</v>
      </c>
      <c r="C15" s="1">
        <f>F9</f>
        <v>-0.48945454545454548</v>
      </c>
      <c r="D15" s="1">
        <f>F10</f>
        <v>-8.3175085453854922E-2</v>
      </c>
      <c r="E15" s="1">
        <f>F11</f>
        <v>-0.40199809705042816</v>
      </c>
      <c r="F15" s="1">
        <f>F12</f>
        <v>0.58266020463112544</v>
      </c>
      <c r="G15" s="1"/>
      <c r="H15" s="1"/>
      <c r="I15" s="1"/>
      <c r="J15" s="1"/>
      <c r="K15" s="1"/>
      <c r="L15" s="1"/>
      <c r="R15" s="2">
        <f>SQRT(SUM(N10:R14))</f>
        <v>1.1758137083719646</v>
      </c>
    </row>
    <row r="16" spans="1:18" x14ac:dyDescent="0.25">
      <c r="A16" s="1">
        <v>1</v>
      </c>
      <c r="B16" s="1">
        <f>$A$8*B15+$B$8*C15+$C$8*D15+$D$8*E15+$E$8*F15+$F$8</f>
        <v>-0.12682522117357659</v>
      </c>
      <c r="C16" s="1">
        <f>$A$9*B15+$B$9*C15+$C$9*D15+$D$9*E15+$E$9*F15+$F$9</f>
        <v>-0.1433732469504112</v>
      </c>
      <c r="D16" s="1">
        <f>$A$10*B15+$B$10*C15+$C$10*D15+$D$10*E15+$E$10*F15+$F$10</f>
        <v>4.419362071613904E-2</v>
      </c>
      <c r="E16" s="1">
        <f>$A$11*B15+$B$11*C15+$C$11*D15+$D$11*E15+$E$11*F15+$F$11</f>
        <v>-0.14751876421986626</v>
      </c>
      <c r="F16" s="1">
        <f>$A$12*B15+$B$12*C15+$C$12*D15+$D$12*E15+$E$12*F15+$F$12</f>
        <v>0.44760339500763557</v>
      </c>
      <c r="G16" s="1">
        <f t="shared" ref="G16:H19" si="5">(B16-B15)^2</f>
        <v>9.0082132719486535E-2</v>
      </c>
      <c r="H16" s="1">
        <f t="shared" si="5"/>
        <v>0.1197722651743077</v>
      </c>
      <c r="I16" s="1">
        <f t="shared" ref="I16:I19" si="6">(D16-D15)^2</f>
        <v>1.6222787311418258E-2</v>
      </c>
      <c r="J16" s="1">
        <f t="shared" ref="J16" si="7">(E16-E15)^2</f>
        <v>6.4759730837887899E-2</v>
      </c>
      <c r="K16" s="1">
        <f t="shared" ref="K16" si="8">(F16-F15)^2</f>
        <v>1.8240341825675587E-2</v>
      </c>
      <c r="L16" s="1" t="b">
        <f>SQRT(SUM(G16:K16))&lt;$P$1</f>
        <v>0</v>
      </c>
    </row>
    <row r="17" spans="1:12" x14ac:dyDescent="0.25">
      <c r="A17" s="1">
        <v>2</v>
      </c>
      <c r="B17" s="1">
        <f t="shared" ref="B17:B19" si="9">$A$8*B16+$B$8*C16+$C$8*D16+$D$8*E16+$E$8*F16+$F$8</f>
        <v>9.0505760963608961E-3</v>
      </c>
      <c r="C17" s="1">
        <f t="shared" ref="C17:C19" si="10">$A$9*B16+$B$9*C16+$C$9*D16+$D$9*E16+$E$9*F16+$F$9</f>
        <v>-0.18743241320761528</v>
      </c>
      <c r="D17" s="1">
        <f t="shared" ref="D17:D19" si="11">$A$10*B16+$B$10*C16+$C$10*D16+$D$10*E16+$E$10*F16+$F$10</f>
        <v>-9.5611656913337562E-2</v>
      </c>
      <c r="E17" s="1">
        <f t="shared" ref="E17:E19" si="12">$A$11*B16+$B$11*C16+$C$11*D16+$D$11*E16+$E$11*F16+$F$11</f>
        <v>-0.18846921583535736</v>
      </c>
      <c r="F17" s="1">
        <f t="shared" ref="F17:F18" si="13">$A$12*B16+$B$12*C16+$C$12*D16+$D$12*E16+$E$12*F16+$F$12</f>
        <v>0.5271599344402248</v>
      </c>
      <c r="G17" s="1">
        <f t="shared" si="5"/>
        <v>1.8462232283741151E-2</v>
      </c>
      <c r="H17" s="1">
        <f t="shared" si="5"/>
        <v>1.9412101312799501E-3</v>
      </c>
      <c r="I17" s="1">
        <f t="shared" si="6"/>
        <v>1.9545515653055026E-2</v>
      </c>
      <c r="J17" s="1">
        <f t="shared" ref="J17:J19" si="14">(E17-E16)^2</f>
        <v>1.6769394875126777E-3</v>
      </c>
      <c r="K17" s="1">
        <f t="shared" ref="K17:K19" si="15">(F17-F16)^2</f>
        <v>6.3292429664891245E-3</v>
      </c>
      <c r="L17" s="1" t="b">
        <f>SQRT(SUM(G17:K17))&lt;$P$1</f>
        <v>0</v>
      </c>
    </row>
    <row r="18" spans="1:12" x14ac:dyDescent="0.25">
      <c r="A18" s="1">
        <v>3</v>
      </c>
      <c r="B18" s="1">
        <f t="shared" si="9"/>
        <v>-6.6205808477921374E-2</v>
      </c>
      <c r="C18" s="1">
        <f t="shared" si="10"/>
        <v>-0.19439713818674237</v>
      </c>
      <c r="D18" s="1">
        <f t="shared" si="11"/>
        <v>-5.1066976773373102E-2</v>
      </c>
      <c r="E18" s="1">
        <f t="shared" si="12"/>
        <v>-0.18789797863776306</v>
      </c>
      <c r="F18" s="1">
        <f t="shared" si="13"/>
        <v>0.53405559701924177</v>
      </c>
      <c r="G18" s="1">
        <f t="shared" si="5"/>
        <v>5.6635234191922705E-3</v>
      </c>
      <c r="H18" s="1">
        <f t="shared" si="5"/>
        <v>4.8507394034876852E-5</v>
      </c>
      <c r="I18" s="1">
        <f t="shared" si="6"/>
        <v>1.984228528771744E-3</v>
      </c>
      <c r="J18" s="1">
        <f t="shared" si="14"/>
        <v>3.2631193591539422E-7</v>
      </c>
      <c r="K18" s="1">
        <f t="shared" si="15"/>
        <v>4.7550162403654974E-5</v>
      </c>
      <c r="L18" s="1" t="b">
        <f>SQRT(SUM(G18:K18))&lt;$P$1</f>
        <v>0</v>
      </c>
    </row>
    <row r="19" spans="1:12" x14ac:dyDescent="0.25">
      <c r="A19" s="1">
        <v>4</v>
      </c>
      <c r="B19" s="1">
        <f>$A$8*B18+$B$8*C18+$C$8*D18+$D$8*E18+$E$8*F18+$F$8</f>
        <v>-5.5444192314748286E-2</v>
      </c>
      <c r="C19" s="1">
        <f t="shared" si="10"/>
        <v>-0.15757905744577305</v>
      </c>
      <c r="D19" s="1">
        <f t="shared" si="11"/>
        <v>-7.1516670110624792E-2</v>
      </c>
      <c r="E19" s="1">
        <f t="shared" si="12"/>
        <v>-0.16254860695547627</v>
      </c>
      <c r="F19" s="1">
        <f>$A$12*B18+$B$12*C18+$C$12*D18+$D$12*E18+$E$12*F18+$F$12</f>
        <v>0.52417863394923137</v>
      </c>
      <c r="G19" s="1">
        <f t="shared" si="5"/>
        <v>1.1581238244346825E-4</v>
      </c>
      <c r="H19" s="1">
        <f t="shared" si="5"/>
        <v>1.3555710694485358E-3</v>
      </c>
      <c r="I19" s="1">
        <f t="shared" si="6"/>
        <v>4.1818995758763616E-4</v>
      </c>
      <c r="J19" s="1">
        <f t="shared" si="14"/>
        <v>6.4259064468672356E-4</v>
      </c>
      <c r="K19" s="1">
        <f t="shared" si="15"/>
        <v>9.7554399486349323E-5</v>
      </c>
      <c r="L19" s="1" t="b">
        <f>SQRT(SUM(G19:K19))&lt;$P$1</f>
        <v>0</v>
      </c>
    </row>
    <row r="20" spans="1:12" x14ac:dyDescent="0.25">
      <c r="A20" s="1">
        <v>5</v>
      </c>
      <c r="B20" s="1">
        <f t="shared" ref="B20:B23" si="16">$A$8*B19+$B$8*C19+$C$8*D19+$D$8*E19+$E$8*F19+$F$8</f>
        <v>-5.2681785098399547E-2</v>
      </c>
      <c r="C20" s="1">
        <f t="shared" ref="C20:C23" si="17">$A$9*B19+$B$9*C19+$C$9*D19+$D$9*E19+$E$9*F19+$F$9</f>
        <v>-0.17866683828756313</v>
      </c>
      <c r="D20" s="1">
        <f t="shared" ref="D20:D23" si="18">$A$10*B19+$B$10*C19+$C$10*D19+$D$10*E19+$E$10*F19+$F$10</f>
        <v>-7.4529931277152392E-2</v>
      </c>
      <c r="E20" s="1">
        <f t="shared" ref="E20:E23" si="19">$A$11*B19+$B$11*C19+$C$11*D19+$D$11*E19+$E$11*F19+$F$11</f>
        <v>-0.17717244769402352</v>
      </c>
      <c r="F20" s="1">
        <f t="shared" ref="F20:F23" si="20">$A$12*B19+$B$12*C19+$C$12*D19+$D$12*E19+$E$12*F19+$F$12</f>
        <v>0.53802149811990596</v>
      </c>
      <c r="G20" s="1">
        <f t="shared" ref="G20:G22" si="21">(B20-B19)^2</f>
        <v>7.6308936289355896E-6</v>
      </c>
      <c r="H20" s="1">
        <f t="shared" ref="H20:H22" si="22">(C20-C19)^2</f>
        <v>4.4469450083136882E-4</v>
      </c>
      <c r="I20" s="1">
        <f t="shared" ref="I20:I23" si="23">(D20-D19)^2</f>
        <v>9.0797428577032758E-6</v>
      </c>
      <c r="J20" s="1">
        <f t="shared" ref="J20:J23" si="24">(E20-E19)^2</f>
        <v>2.1385671794639418E-4</v>
      </c>
      <c r="K20" s="1">
        <f t="shared" ref="K20:K23" si="25">(F20-F19)^2</f>
        <v>1.9162488844774646E-4</v>
      </c>
      <c r="L20" s="1" t="b">
        <f>SQRT(SUM(G20:K20))&lt;$P$1</f>
        <v>0</v>
      </c>
    </row>
    <row r="21" spans="1:12" x14ac:dyDescent="0.25">
      <c r="A21" s="1">
        <v>6</v>
      </c>
      <c r="B21" s="1">
        <f t="shared" si="16"/>
        <v>-6.1227351932531981E-2</v>
      </c>
      <c r="C21" s="1">
        <f t="shared" si="17"/>
        <v>-0.16693238535032551</v>
      </c>
      <c r="D21" s="1">
        <f t="shared" si="18"/>
        <v>-7.0526177887606553E-2</v>
      </c>
      <c r="E21" s="1">
        <f t="shared" si="19"/>
        <v>-0.16825028861554098</v>
      </c>
      <c r="F21" s="1">
        <f t="shared" si="20"/>
        <v>0.53203899962485612</v>
      </c>
      <c r="G21" s="1">
        <f t="shared" si="21"/>
        <v>7.3026712516624235E-5</v>
      </c>
      <c r="H21" s="1">
        <f t="shared" si="22"/>
        <v>1.3769738573624478E-4</v>
      </c>
      <c r="I21" s="1">
        <f>(D21-D20)^2</f>
        <v>1.6030041204299793E-5</v>
      </c>
      <c r="J21" s="1">
        <f t="shared" si="24"/>
        <v>7.9604922621748388E-5</v>
      </c>
      <c r="K21" s="1">
        <f t="shared" si="25"/>
        <v>3.579028824327357E-5</v>
      </c>
      <c r="L21" s="1" t="b">
        <f>SQRT(SUM(G21:K21))&lt;$P$1</f>
        <v>0</v>
      </c>
    </row>
    <row r="22" spans="1:12" x14ac:dyDescent="0.25">
      <c r="A22" s="1">
        <v>7</v>
      </c>
      <c r="B22" s="1">
        <f t="shared" si="16"/>
        <v>-5.6194597106348915E-2</v>
      </c>
      <c r="C22" s="1">
        <f t="shared" si="17"/>
        <v>-0.16989390583867664</v>
      </c>
      <c r="D22" s="1">
        <f t="shared" si="18"/>
        <v>-7.4838086252243891E-2</v>
      </c>
      <c r="E22" s="1">
        <f t="shared" si="19"/>
        <v>-0.17057793714021763</v>
      </c>
      <c r="F22" s="1">
        <f t="shared" si="20"/>
        <v>0.53485005120356266</v>
      </c>
      <c r="G22" s="1">
        <f t="shared" si="21"/>
        <v>2.532862114046895E-5</v>
      </c>
      <c r="H22" s="1">
        <f t="shared" si="22"/>
        <v>8.7706036029235307E-6</v>
      </c>
      <c r="I22" s="1">
        <f t="shared" si="23"/>
        <v>1.8592553745029439E-5</v>
      </c>
      <c r="J22" s="1">
        <f t="shared" si="24"/>
        <v>5.4179476544293895E-6</v>
      </c>
      <c r="K22" s="1">
        <f t="shared" si="25"/>
        <v>7.9020109781485083E-6</v>
      </c>
      <c r="L22" s="1" t="b">
        <f>SQRT(SUM(G22:K22))&lt;$P$1</f>
        <v>0</v>
      </c>
    </row>
    <row r="23" spans="1:12" x14ac:dyDescent="0.25">
      <c r="A23" s="1">
        <v>8</v>
      </c>
      <c r="B23" s="9">
        <f t="shared" si="16"/>
        <v>-5.8862880815703233E-2</v>
      </c>
      <c r="C23" s="9">
        <f t="shared" si="17"/>
        <v>-0.16983196293808933</v>
      </c>
      <c r="D23" s="9">
        <f t="shared" si="18"/>
        <v>-7.2979519787805203E-2</v>
      </c>
      <c r="E23" s="9">
        <f t="shared" si="19"/>
        <v>-0.17031327114921255</v>
      </c>
      <c r="F23" s="9">
        <f t="shared" si="20"/>
        <v>0.53461222885722937</v>
      </c>
      <c r="G23" s="1">
        <f>(B23-B22)^2</f>
        <v>7.1197379536056427E-6</v>
      </c>
      <c r="H23" s="1">
        <f>(C23-C22)^2</f>
        <v>3.8369229331691775E-9</v>
      </c>
      <c r="I23" s="1">
        <f t="shared" si="23"/>
        <v>3.4542693027361245E-6</v>
      </c>
      <c r="J23" s="1">
        <f t="shared" si="24"/>
        <v>7.0048086794701519E-8</v>
      </c>
      <c r="K23" s="1">
        <f t="shared" si="25"/>
        <v>5.6559468415473248E-8</v>
      </c>
      <c r="L23" s="1" t="b">
        <f>SQRT(SUM(G23:K23))&lt;$P$1</f>
        <v>0</v>
      </c>
    </row>
    <row r="24" spans="1:12" x14ac:dyDescent="0.25">
      <c r="A24" s="1">
        <v>9</v>
      </c>
      <c r="B24" s="9">
        <f t="shared" ref="B24:B28" si="26">$A$8*B23+$B$8*C23+$C$8*D23+$D$8*E23+$E$8*F23+$F$8</f>
        <v>-5.8190663445347263E-2</v>
      </c>
      <c r="C24" s="9">
        <f t="shared" ref="C24:C28" si="27">$A$9*B23+$B$9*C23+$C$9*D23+$D$9*E23+$E$9*F23+$F$9</f>
        <v>-0.1688549352995854</v>
      </c>
      <c r="D24" s="9">
        <f t="shared" ref="D24:D28" si="28">$A$10*B23+$B$10*C23+$C$10*D23+$D$10*E23+$E$10*F23+$F$10</f>
        <v>-7.3750995736387964E-2</v>
      </c>
      <c r="E24" s="9">
        <f t="shared" ref="E24:E28" si="29">$A$11*B23+$B$11*C23+$C$11*D23+$D$11*E23+$E$11*F23+$F$11</f>
        <v>-0.16965860000964303</v>
      </c>
      <c r="F24" s="9">
        <f t="shared" ref="F24:F28" si="30">$A$12*B23+$B$12*C23+$C$12*D23+$D$12*E23+$E$12*F23+$F$12</f>
        <v>0.53432740947855639</v>
      </c>
      <c r="G24" s="1">
        <f t="shared" ref="G24:G27" si="31">(B24-B23)^2</f>
        <v>4.5187619300829648E-7</v>
      </c>
      <c r="H24" s="1">
        <f t="shared" ref="H24:H27" si="32">(C24-C23)^2</f>
        <v>9.5458300640057704E-7</v>
      </c>
      <c r="I24" s="1">
        <f t="shared" ref="I24:I28" si="33">(D24-D23)^2</f>
        <v>5.951751392416718E-7</v>
      </c>
      <c r="J24" s="1">
        <f t="shared" ref="J24:J28" si="34">(E24-E23)^2</f>
        <v>4.2859430098525155E-7</v>
      </c>
      <c r="K24" s="1">
        <f t="shared" ref="K24:K28" si="35">(F24-F23)^2</f>
        <v>8.1122078467658717E-8</v>
      </c>
      <c r="L24" s="1" t="b">
        <f>SQRT(SUM(G24:K24))&lt;$P$1</f>
        <v>0</v>
      </c>
    </row>
    <row r="25" spans="1:12" x14ac:dyDescent="0.25">
      <c r="A25" s="1">
        <v>10</v>
      </c>
      <c r="B25" s="9">
        <f t="shared" si="26"/>
        <v>-5.8180137908420693E-2</v>
      </c>
      <c r="C25" s="9">
        <f t="shared" si="27"/>
        <v>-0.16959096180044819</v>
      </c>
      <c r="D25" s="9">
        <f t="shared" si="28"/>
        <v>-7.3721752986582026E-2</v>
      </c>
      <c r="E25" s="9">
        <f t="shared" si="29"/>
        <v>-0.1701639234472008</v>
      </c>
      <c r="F25" s="9">
        <f t="shared" si="30"/>
        <v>0.53473494729267179</v>
      </c>
      <c r="G25" s="1">
        <f t="shared" si="31"/>
        <v>1.1078692759258842E-10</v>
      </c>
      <c r="H25" s="1">
        <f t="shared" si="32"/>
        <v>5.4173500997233208E-7</v>
      </c>
      <c r="I25" s="1">
        <f t="shared" si="33"/>
        <v>8.551384162127061E-10</v>
      </c>
      <c r="J25" s="1">
        <f t="shared" si="34"/>
        <v>2.5535177654520123E-7</v>
      </c>
      <c r="K25" s="1">
        <f t="shared" si="35"/>
        <v>1.6608706993395799E-7</v>
      </c>
      <c r="L25" s="1" t="b">
        <f>SQRT(SUM(G25:K25))&lt;$P$1</f>
        <v>0</v>
      </c>
    </row>
    <row r="26" spans="1:12" x14ac:dyDescent="0.25">
      <c r="A26" s="1">
        <v>11</v>
      </c>
      <c r="B26" s="9">
        <f t="shared" si="26"/>
        <v>-5.8413698959824539E-2</v>
      </c>
      <c r="C26" s="9">
        <f t="shared" si="27"/>
        <v>-0.1691785759512458</v>
      </c>
      <c r="D26" s="9">
        <f t="shared" si="28"/>
        <v>-7.3604672602294682E-2</v>
      </c>
      <c r="E26" s="9">
        <f t="shared" si="29"/>
        <v>-0.16985637345957694</v>
      </c>
      <c r="F26" s="9">
        <f t="shared" si="30"/>
        <v>0.53450833826127242</v>
      </c>
      <c r="G26" s="1">
        <f t="shared" si="31"/>
        <v>5.4550764732870291E-8</v>
      </c>
      <c r="H26" s="1">
        <f t="shared" si="32"/>
        <v>1.700620886223765E-7</v>
      </c>
      <c r="I26" s="1">
        <f t="shared" si="33"/>
        <v>1.3707816384872048E-8</v>
      </c>
      <c r="J26" s="1">
        <f t="shared" si="34"/>
        <v>9.4586994887437587E-8</v>
      </c>
      <c r="K26" s="1">
        <f t="shared" si="35"/>
        <v>5.1351653111761485E-8</v>
      </c>
      <c r="L26" s="1" t="b">
        <f>SQRT(SUM(G26:K26))&lt;$P$1</f>
        <v>0</v>
      </c>
    </row>
    <row r="27" spans="1:12" x14ac:dyDescent="0.25">
      <c r="A27" s="1">
        <v>12</v>
      </c>
      <c r="B27" s="9">
        <f t="shared" si="26"/>
        <v>-5.8239603818032837E-2</v>
      </c>
      <c r="C27" s="9">
        <f t="shared" si="27"/>
        <v>-0.16931731118671511</v>
      </c>
      <c r="D27" s="9">
        <f t="shared" si="28"/>
        <v>-7.373659955572906E-2</v>
      </c>
      <c r="E27" s="9">
        <f t="shared" si="29"/>
        <v>-0.1699632036961696</v>
      </c>
      <c r="F27" s="9">
        <f t="shared" si="30"/>
        <v>0.53461226979910603</v>
      </c>
      <c r="G27" s="1">
        <f t="shared" si="31"/>
        <v>3.0309118395472994E-8</v>
      </c>
      <c r="H27" s="1">
        <f t="shared" si="32"/>
        <v>1.9247465560725352E-8</v>
      </c>
      <c r="I27" s="1">
        <f t="shared" si="33"/>
        <v>1.7404721042476422E-8</v>
      </c>
      <c r="J27" s="1">
        <f t="shared" si="34"/>
        <v>1.1412699450444636E-8</v>
      </c>
      <c r="K27" s="1">
        <f t="shared" si="35"/>
        <v>1.0801764556459632E-8</v>
      </c>
      <c r="L27" s="1" t="b">
        <f>SQRT(SUM(G27:K27))&lt;$P$1</f>
        <v>0</v>
      </c>
    </row>
    <row r="28" spans="1:12" x14ac:dyDescent="0.25">
      <c r="A28" s="1">
        <v>13</v>
      </c>
      <c r="B28" s="9">
        <f t="shared" si="26"/>
        <v>-5.8334760208990255E-2</v>
      </c>
      <c r="C28" s="9">
        <f t="shared" si="27"/>
        <v>-0.1692999159398344</v>
      </c>
      <c r="D28" s="9">
        <f t="shared" si="28"/>
        <v>-7.3666150627035507E-2</v>
      </c>
      <c r="E28" s="9">
        <f t="shared" si="29"/>
        <v>-0.16994379726349051</v>
      </c>
      <c r="F28" s="9">
        <f t="shared" si="30"/>
        <v>0.53459111408554727</v>
      </c>
      <c r="G28" s="1">
        <f>(B28-B27)^2</f>
        <v>9.0547387400410276E-9</v>
      </c>
      <c r="H28" s="1">
        <f>(C28-C27)^2</f>
        <v>3.0259461404097969E-10</v>
      </c>
      <c r="I28" s="1">
        <f t="shared" si="33"/>
        <v>4.9630515540693641E-9</v>
      </c>
      <c r="J28" s="1">
        <f t="shared" si="34"/>
        <v>3.7660962932792005E-10</v>
      </c>
      <c r="K28" s="1">
        <f t="shared" si="35"/>
        <v>4.4756421618040986E-10</v>
      </c>
      <c r="L28" s="1" t="b">
        <f>SQRT(SUM(G28:K28))&lt;$P$1</f>
        <v>0</v>
      </c>
    </row>
    <row r="29" spans="1:12" x14ac:dyDescent="0.25">
      <c r="A29" s="1">
        <v>14</v>
      </c>
      <c r="B29" s="3">
        <f t="shared" ref="B29:B31" si="36">$A$8*B28+$B$8*C28+$C$8*D28+$D$8*E28+$E$8*F28+$F$8</f>
        <v>-5.8303288331319925E-2</v>
      </c>
      <c r="C29" s="3">
        <f t="shared" ref="C29:C31" si="37">$A$9*B28+$B$9*C28+$C$9*D28+$D$9*E28+$E$9*F28+$F$9</f>
        <v>-0.16927536498323348</v>
      </c>
      <c r="D29" s="3">
        <f t="shared" ref="D29:D31" si="38">$A$10*B28+$B$10*C28+$C$10*D28+$D$10*E28+$E$10*F28+$F$10</f>
        <v>-7.3695849637052752E-2</v>
      </c>
      <c r="E29" s="3">
        <f t="shared" ref="E29:E30" si="39">$A$11*B28+$B$11*C28+$C$11*D28+$D$11*E28+$E$11*F28+$F$11</f>
        <v>-0.16992846689371388</v>
      </c>
      <c r="F29" s="3">
        <f t="shared" ref="F29:F31" si="40">$A$12*B28+$B$12*C28+$C$12*D28+$D$12*E28+$E$12*F28+$F$12</f>
        <v>0.53458511630490835</v>
      </c>
      <c r="G29" s="1">
        <f t="shared" ref="G29" si="41">(B29-B28)^2</f>
        <v>9.904790840962438E-10</v>
      </c>
      <c r="H29" s="1">
        <f t="shared" ref="H29" si="42">(C29-C28)^2</f>
        <v>6.0274947002033875E-10</v>
      </c>
      <c r="I29" s="1">
        <f t="shared" ref="I29:I31" si="43">(D29-D28)^2</f>
        <v>8.8203119600442272E-10</v>
      </c>
      <c r="J29" s="1">
        <f t="shared" ref="J29:J31" si="44">(E29-E28)^2</f>
        <v>2.3502023748832776E-10</v>
      </c>
      <c r="K29" s="1">
        <f t="shared" ref="K29:K31" si="45">(F29-F28)^2</f>
        <v>3.5973372592630003E-11</v>
      </c>
      <c r="L29" s="1" t="b">
        <f>SQRT(SUM(G29:K29))&lt;$P$1</f>
        <v>1</v>
      </c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5"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DA5-EC47-44CC-A471-2ED01F0205C9}">
  <dimension ref="A1:R30"/>
  <sheetViews>
    <sheetView tabSelected="1" topLeftCell="A10" zoomScale="85" zoomScaleNormal="85" workbookViewId="0">
      <selection activeCell="E24" sqref="E24"/>
    </sheetView>
  </sheetViews>
  <sheetFormatPr defaultRowHeight="15" x14ac:dyDescent="0.25"/>
  <cols>
    <col min="1" max="16384" width="9.140625" style="8"/>
  </cols>
  <sheetData>
    <row r="1" spans="1:18" x14ac:dyDescent="0.25">
      <c r="A1" s="6" t="s">
        <v>0</v>
      </c>
      <c r="B1" s="6"/>
      <c r="C1" s="6"/>
      <c r="D1"/>
      <c r="E1"/>
      <c r="F1"/>
      <c r="G1"/>
      <c r="H1" s="6" t="s">
        <v>1</v>
      </c>
      <c r="I1" s="6"/>
      <c r="J1"/>
      <c r="K1"/>
      <c r="L1"/>
      <c r="M1"/>
      <c r="N1"/>
      <c r="O1" s="6" t="s">
        <v>7</v>
      </c>
      <c r="P1" s="6">
        <v>1E-4</v>
      </c>
      <c r="Q1"/>
      <c r="R1"/>
    </row>
    <row r="2" spans="1:18" x14ac:dyDescent="0.25">
      <c r="A2" s="1">
        <v>24.58</v>
      </c>
      <c r="B2" s="1">
        <v>-0.18</v>
      </c>
      <c r="C2" s="1">
        <v>-7.14</v>
      </c>
      <c r="D2" s="1">
        <v>-5.0599999999999996</v>
      </c>
      <c r="E2" s="1">
        <v>8</v>
      </c>
      <c r="F2" s="1">
        <v>4.26</v>
      </c>
      <c r="G2"/>
      <c r="H2" s="1">
        <v>24.58</v>
      </c>
      <c r="I2" s="1">
        <v>-0.18</v>
      </c>
      <c r="J2" s="1">
        <v>-7.14</v>
      </c>
      <c r="K2" s="1">
        <v>-5.0599999999999996</v>
      </c>
      <c r="L2" s="1">
        <v>8</v>
      </c>
      <c r="M2" s="1">
        <v>4.26</v>
      </c>
      <c r="N2"/>
      <c r="O2"/>
      <c r="P2"/>
      <c r="Q2"/>
      <c r="R2"/>
    </row>
    <row r="3" spans="1:18" x14ac:dyDescent="0.25">
      <c r="A3" s="1">
        <v>6.98</v>
      </c>
      <c r="B3" s="1">
        <v>13.75</v>
      </c>
      <c r="C3" s="1">
        <v>1.1000000000000001</v>
      </c>
      <c r="D3" s="1">
        <v>7.43</v>
      </c>
      <c r="E3" s="1">
        <v>-4.96</v>
      </c>
      <c r="F3" s="1">
        <v>-6.73</v>
      </c>
      <c r="G3"/>
      <c r="H3" s="1">
        <v>6.98</v>
      </c>
      <c r="I3" s="1">
        <v>13.75</v>
      </c>
      <c r="J3" s="1">
        <v>1.1000000000000001</v>
      </c>
      <c r="K3" s="1">
        <v>7.43</v>
      </c>
      <c r="L3" s="1">
        <v>-4.96</v>
      </c>
      <c r="M3" s="1">
        <v>-6.73</v>
      </c>
      <c r="N3"/>
      <c r="O3"/>
      <c r="P3"/>
      <c r="Q3"/>
      <c r="R3"/>
    </row>
    <row r="4" spans="1:18" x14ac:dyDescent="0.25">
      <c r="A4" s="1">
        <v>-7.2</v>
      </c>
      <c r="B4" s="1">
        <v>1.42</v>
      </c>
      <c r="C4" s="1">
        <v>26.33</v>
      </c>
      <c r="D4" s="1">
        <v>4.3499999999999996</v>
      </c>
      <c r="E4" s="1">
        <v>0.57999999999999996</v>
      </c>
      <c r="F4" s="1">
        <v>-2.19</v>
      </c>
      <c r="G4"/>
      <c r="H4" s="1">
        <v>-7.2</v>
      </c>
      <c r="I4" s="1">
        <v>1.42</v>
      </c>
      <c r="J4" s="1">
        <v>26.33</v>
      </c>
      <c r="K4" s="1">
        <v>4.3499999999999996</v>
      </c>
      <c r="L4" s="1">
        <v>0.57999999999999996</v>
      </c>
      <c r="M4" s="1">
        <v>-2.19</v>
      </c>
      <c r="N4"/>
      <c r="O4"/>
      <c r="P4"/>
      <c r="Q4"/>
      <c r="R4"/>
    </row>
    <row r="5" spans="1:18" x14ac:dyDescent="0.25">
      <c r="A5" s="1">
        <v>-6.7</v>
      </c>
      <c r="B5" s="1">
        <v>-5.3</v>
      </c>
      <c r="C5" s="1">
        <v>-1.2</v>
      </c>
      <c r="D5" s="1">
        <v>-21.02</v>
      </c>
      <c r="E5" s="1">
        <v>6.55</v>
      </c>
      <c r="F5" s="1">
        <v>8.4499999999999993</v>
      </c>
      <c r="G5"/>
      <c r="H5" s="1">
        <v>-6.7</v>
      </c>
      <c r="I5" s="1">
        <v>-5.3</v>
      </c>
      <c r="J5" s="1">
        <v>-1.2</v>
      </c>
      <c r="K5" s="1">
        <v>-21.02</v>
      </c>
      <c r="L5" s="1">
        <v>6.55</v>
      </c>
      <c r="M5" s="1">
        <v>8.4499999999999993</v>
      </c>
      <c r="N5"/>
      <c r="O5"/>
      <c r="P5"/>
      <c r="Q5"/>
      <c r="R5"/>
    </row>
    <row r="6" spans="1:18" x14ac:dyDescent="0.25">
      <c r="A6" s="1">
        <f>H3+H6</f>
        <v>0.79</v>
      </c>
      <c r="B6" s="1">
        <f>I3+I6</f>
        <v>5.1899999999999995</v>
      </c>
      <c r="C6" s="1">
        <f>J3+J6</f>
        <v>-1.98</v>
      </c>
      <c r="D6" s="1">
        <f>K3+K6</f>
        <v>0.66999999999999993</v>
      </c>
      <c r="E6" s="1">
        <f>L3+L6</f>
        <v>-18.57</v>
      </c>
      <c r="F6" s="1">
        <f>M3+M6</f>
        <v>-10.82</v>
      </c>
      <c r="G6"/>
      <c r="H6" s="1">
        <v>-6.19</v>
      </c>
      <c r="I6" s="1">
        <v>-8.56</v>
      </c>
      <c r="J6" s="1">
        <v>-3.08</v>
      </c>
      <c r="K6" s="1">
        <v>-6.76</v>
      </c>
      <c r="L6" s="1">
        <v>-13.61</v>
      </c>
      <c r="M6" s="1">
        <v>-4.09</v>
      </c>
      <c r="N6"/>
      <c r="O6"/>
      <c r="P6"/>
      <c r="Q6"/>
      <c r="R6"/>
    </row>
    <row r="7" spans="1:1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5">
      <c r="A8" s="1">
        <v>0</v>
      </c>
      <c r="B8" s="1">
        <f>-B2/$A$2</f>
        <v>7.3230268510984546E-3</v>
      </c>
      <c r="C8" s="1">
        <f>-C2/$A$2</f>
        <v>0.29048006509357199</v>
      </c>
      <c r="D8" s="1">
        <f>-D2/$A$2</f>
        <v>0.20585842148087877</v>
      </c>
      <c r="E8" s="1">
        <f t="shared" ref="E8" si="0">-E2/$A$2</f>
        <v>-0.32546786004882022</v>
      </c>
      <c r="F8" s="1">
        <f>F2/$A$2</f>
        <v>0.17331163547599676</v>
      </c>
      <c r="G8"/>
      <c r="H8"/>
      <c r="I8"/>
      <c r="J8"/>
      <c r="K8"/>
      <c r="L8"/>
      <c r="M8"/>
      <c r="N8"/>
      <c r="O8"/>
      <c r="P8"/>
      <c r="Q8"/>
      <c r="R8"/>
    </row>
    <row r="9" spans="1:18" x14ac:dyDescent="0.25">
      <c r="A9" s="1">
        <f>-A3/$B$3</f>
        <v>-0.50763636363636366</v>
      </c>
      <c r="B9" s="1">
        <v>0</v>
      </c>
      <c r="C9" s="1">
        <f t="shared" ref="C9:D9" si="1">-C3/$B$3</f>
        <v>-0.08</v>
      </c>
      <c r="D9" s="1">
        <f t="shared" si="1"/>
        <v>-0.54036363636363638</v>
      </c>
      <c r="E9" s="1">
        <f>-E3/$B$3</f>
        <v>0.36072727272727273</v>
      </c>
      <c r="F9" s="1">
        <f>F3/$B$3</f>
        <v>-0.48945454545454548</v>
      </c>
      <c r="G9"/>
      <c r="H9"/>
      <c r="I9"/>
      <c r="J9"/>
      <c r="K9"/>
      <c r="L9"/>
      <c r="M9"/>
      <c r="N9" s="6" t="s">
        <v>2</v>
      </c>
      <c r="O9" s="6"/>
      <c r="P9"/>
      <c r="Q9"/>
      <c r="R9"/>
    </row>
    <row r="10" spans="1:18" x14ac:dyDescent="0.25">
      <c r="A10" s="1">
        <f>-A4/$C$4</f>
        <v>0.27345233573870115</v>
      </c>
      <c r="B10" s="1">
        <f t="shared" ref="B10:E10" si="2">-B4/$C$4</f>
        <v>-5.3930877326243826E-2</v>
      </c>
      <c r="C10" s="1">
        <v>0</v>
      </c>
      <c r="D10" s="1">
        <f t="shared" si="2"/>
        <v>-0.16521078617546525</v>
      </c>
      <c r="E10" s="1">
        <f t="shared" si="2"/>
        <v>-2.2028104823395366E-2</v>
      </c>
      <c r="F10" s="1">
        <f>F4/$C$4</f>
        <v>-8.3175085453854922E-2</v>
      </c>
      <c r="G10"/>
      <c r="H10"/>
      <c r="I10"/>
      <c r="J10"/>
      <c r="K10"/>
      <c r="L10"/>
      <c r="M10"/>
      <c r="N10" s="1">
        <f>A8*A8</f>
        <v>0</v>
      </c>
      <c r="O10" s="1">
        <f>B8*B8</f>
        <v>5.362672226190895E-5</v>
      </c>
      <c r="P10" s="1">
        <f>C8*C8</f>
        <v>8.4378668216765818E-2</v>
      </c>
      <c r="Q10" s="1">
        <f>D8*D8</f>
        <v>4.2377689694599131E-2</v>
      </c>
      <c r="R10" s="1">
        <f>E8*E8</f>
        <v>0.10592932792475843</v>
      </c>
    </row>
    <row r="11" spans="1:18" x14ac:dyDescent="0.25">
      <c r="A11" s="1">
        <f>-A5/$D$5</f>
        <v>-0.31874405328258804</v>
      </c>
      <c r="B11" s="1">
        <f t="shared" ref="B11:E11" si="3">-B5/$D$5</f>
        <v>-0.25214081826831591</v>
      </c>
      <c r="C11" s="1">
        <f t="shared" si="3"/>
        <v>-5.7088487155090392E-2</v>
      </c>
      <c r="D11" s="1">
        <v>0</v>
      </c>
      <c r="E11" s="1">
        <f t="shared" si="3"/>
        <v>0.31160799238820169</v>
      </c>
      <c r="F11" s="1">
        <f>F5/$D$5</f>
        <v>-0.40199809705042816</v>
      </c>
      <c r="G11"/>
      <c r="H11"/>
      <c r="I11"/>
      <c r="J11"/>
      <c r="K11"/>
      <c r="L11"/>
      <c r="M11"/>
      <c r="N11" s="1">
        <f>A9*A9</f>
        <v>0.25769467768595045</v>
      </c>
      <c r="O11" s="1">
        <f>B9*B9</f>
        <v>0</v>
      </c>
      <c r="P11" s="1">
        <f>C9*C9</f>
        <v>6.4000000000000003E-3</v>
      </c>
      <c r="Q11" s="1">
        <f>D9*D9</f>
        <v>0.29199285950413223</v>
      </c>
      <c r="R11" s="1">
        <f>E9*E9</f>
        <v>0.13012416528925619</v>
      </c>
    </row>
    <row r="12" spans="1:18" x14ac:dyDescent="0.25">
      <c r="A12" s="1">
        <f>-A6/$E$6</f>
        <v>4.2541733979536887E-2</v>
      </c>
      <c r="B12" s="1">
        <f t="shared" ref="B12:F12" si="4">-B6/$E$6</f>
        <v>0.27948303715670431</v>
      </c>
      <c r="C12" s="1">
        <f t="shared" si="4"/>
        <v>-0.10662358642972536</v>
      </c>
      <c r="D12" s="1">
        <f t="shared" si="4"/>
        <v>3.6079698438341405E-2</v>
      </c>
      <c r="E12" s="1">
        <v>0</v>
      </c>
      <c r="F12" s="1">
        <f>F6/$E$6</f>
        <v>0.58266020463112544</v>
      </c>
      <c r="G12"/>
      <c r="H12"/>
      <c r="I12"/>
      <c r="J12"/>
      <c r="K12"/>
      <c r="L12"/>
      <c r="M12"/>
      <c r="N12" s="1">
        <f>A10*A10</f>
        <v>7.4776179920951327E-2</v>
      </c>
      <c r="O12" s="1">
        <f>B10*B10</f>
        <v>2.9085395291783603E-3</v>
      </c>
      <c r="P12" s="1">
        <f>C10*C10</f>
        <v>0</v>
      </c>
      <c r="Q12" s="1">
        <f>D10*D10</f>
        <v>2.7294603868715302E-2</v>
      </c>
      <c r="R12" s="1">
        <f>E10*E10</f>
        <v>4.8523740211049417E-4</v>
      </c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">
        <f>A11*A11</f>
        <v>0.10159777150301331</v>
      </c>
      <c r="O13" s="1">
        <f>B11*B11</f>
        <v>6.3574992237015918E-2</v>
      </c>
      <c r="P13" s="1">
        <f>C11*C11</f>
        <v>3.2590953656569206E-3</v>
      </c>
      <c r="Q13" s="1">
        <f>D11*D11</f>
        <v>0</v>
      </c>
      <c r="R13" s="1">
        <f>E11*E11</f>
        <v>9.7099540920205563E-2</v>
      </c>
    </row>
    <row r="14" spans="1:18" x14ac:dyDescent="0.25">
      <c r="A14" s="7" t="s">
        <v>3</v>
      </c>
      <c r="B14" s="7" t="s">
        <v>4</v>
      </c>
      <c r="C14" s="7" t="s">
        <v>5</v>
      </c>
      <c r="D14" s="7" t="s">
        <v>6</v>
      </c>
      <c r="E14" s="7" t="s">
        <v>8</v>
      </c>
      <c r="F14" s="7" t="s">
        <v>9</v>
      </c>
      <c r="G14" s="7"/>
      <c r="H14" s="7"/>
      <c r="I14" s="7"/>
      <c r="J14" s="7"/>
      <c r="K14" s="7"/>
      <c r="L14" s="7"/>
      <c r="M14"/>
      <c r="N14" s="1">
        <f>A12*A12</f>
        <v>1.8097991299856834E-3</v>
      </c>
      <c r="O14" s="1">
        <f>B12*B12</f>
        <v>7.8110768058335764E-2</v>
      </c>
      <c r="P14" s="1">
        <f>C12*C12</f>
        <v>1.1368589183137113E-2</v>
      </c>
      <c r="Q14" s="1">
        <f>D12*D12</f>
        <v>1.3017446394016552E-3</v>
      </c>
      <c r="R14" s="1">
        <f>E12*E12</f>
        <v>0</v>
      </c>
    </row>
    <row r="15" spans="1:18" x14ac:dyDescent="0.25">
      <c r="A15" s="1">
        <v>0</v>
      </c>
      <c r="B15" s="1">
        <f>F8</f>
        <v>0.17331163547599676</v>
      </c>
      <c r="C15" s="1">
        <f>F9</f>
        <v>-0.48945454545454548</v>
      </c>
      <c r="D15" s="1">
        <f>F10</f>
        <v>-8.3175085453854922E-2</v>
      </c>
      <c r="E15" s="1">
        <f>F11</f>
        <v>-0.40199809705042816</v>
      </c>
      <c r="F15" s="1">
        <f>F12</f>
        <v>0.58266020463112544</v>
      </c>
      <c r="G15" s="1"/>
      <c r="H15" s="1"/>
      <c r="I15" s="1"/>
      <c r="J15" s="1"/>
      <c r="K15" s="1"/>
      <c r="L15" s="1"/>
      <c r="M15"/>
      <c r="N15"/>
      <c r="O15"/>
      <c r="P15"/>
      <c r="Q15"/>
      <c r="R15" s="2">
        <f>SQRT(SUM(N10:R14))</f>
        <v>1.1758137083719646</v>
      </c>
    </row>
    <row r="16" spans="1:18" x14ac:dyDescent="0.25">
      <c r="A16" s="1">
        <v>1</v>
      </c>
      <c r="B16" s="1">
        <f>$A$8*B15+$B$8*C15+$C$8*D15+$D$8*E15+$E$8*F15+$F$8</f>
        <v>-0.12682522117357659</v>
      </c>
      <c r="C16" s="1">
        <f>$A$9*B16+$B$9*C15+$C$9*D15+$D$9*E15+$E$9*F15+$F$9</f>
        <v>8.9871355524267504E-3</v>
      </c>
      <c r="D16" s="1">
        <f>$A$10*B16+$B$10*C16+$C$10*D15+$D$10*E15+$E$10*F15+$F$10</f>
        <v>-6.4760900928632265E-2</v>
      </c>
      <c r="E16" s="1">
        <f>$A$11*B16+$B$11*C16+$C$11*D16+$D$11*E15+$E$11*F15+$F$11</f>
        <v>-0.17858065723675873</v>
      </c>
      <c r="F16" s="1">
        <f>$A$12*B16+$B$12*C16+$C$12*D16+$D$12*E16+$E$12*F15+$F$12</f>
        <v>0.58023849500700231</v>
      </c>
      <c r="G16" s="1">
        <f>(B16-B15)^2</f>
        <v>9.0082132719486535E-2</v>
      </c>
      <c r="H16" s="1">
        <f>(C16-C15)^2</f>
        <v>0.24844410936505626</v>
      </c>
      <c r="I16" s="1">
        <f>(D16-D15)^2</f>
        <v>3.390821917289496E-4</v>
      </c>
      <c r="J16" s="1">
        <f>(E16-E15)^2</f>
        <v>4.9915352412894604E-2</v>
      </c>
      <c r="K16" s="1">
        <f>(F16-F15)^2</f>
        <v>5.8646775035706217E-6</v>
      </c>
      <c r="L16" s="1" t="b">
        <f>SQRT(SUM(G16:K16))&lt;$P$1</f>
        <v>0</v>
      </c>
      <c r="M16"/>
      <c r="N16"/>
      <c r="O16"/>
      <c r="P16"/>
      <c r="Q16"/>
      <c r="R16"/>
    </row>
    <row r="17" spans="1:18" x14ac:dyDescent="0.25">
      <c r="A17" s="1">
        <v>2</v>
      </c>
      <c r="B17" s="1">
        <f t="shared" ref="B17:B29" si="5">$A$8*B16+$B$8*C16+$C$8*D16+$D$8*E16+$E$8*F16+$F$8</f>
        <v>-7.1045615699959958E-2</v>
      </c>
      <c r="C17" s="1">
        <f t="shared" ref="C17:C29" si="6">$A$9*B17+$B$9*C16+$C$9*D16+$D$9*E16+$E$9*F16+$F$9</f>
        <v>-0.14240199221010441</v>
      </c>
      <c r="D17" s="1">
        <f t="shared" ref="D17:D29" si="7">$A$10*B17+$B$10*C17+$C$10*D16+$D$10*E16+$E$10*F16+$F$10</f>
        <v>-7.8200914250874456E-2</v>
      </c>
      <c r="E17" s="1">
        <f t="shared" ref="E17:E29" si="8">$A$11*B17+$B$11*C17+$C$11*D17+$D$11*E16+$E$11*F16+$F$11</f>
        <v>-0.1581760502711608</v>
      </c>
      <c r="F17" s="1">
        <f t="shared" ref="F17:F29" si="9">$A$12*B17+$B$12*C17+$C$12*D17+$D$12*E17+$E$12*F16+$F$12</f>
        <v>0.5424699774131202</v>
      </c>
      <c r="G17" s="1">
        <f>(B17-B16)^2</f>
        <v>3.1113643867923223E-3</v>
      </c>
      <c r="H17" s="1">
        <f>(C17-C16)^2</f>
        <v>2.2918668004699983E-2</v>
      </c>
      <c r="I17" s="1">
        <f>(D17-D16)^2</f>
        <v>1.806339581020476E-4</v>
      </c>
      <c r="J17" s="1">
        <f>(E17-E16)^2</f>
        <v>4.1634798542052742E-4</v>
      </c>
      <c r="K17" s="1">
        <f>(F17-F16)^2</f>
        <v>1.4264609212393826E-3</v>
      </c>
      <c r="L17" s="1" t="b">
        <f>SQRT(SUM(G17:K17))&lt;$P$1</f>
        <v>0</v>
      </c>
      <c r="M17"/>
      <c r="N17"/>
      <c r="O17"/>
      <c r="P17"/>
      <c r="Q17"/>
      <c r="R17"/>
    </row>
    <row r="18" spans="1:18" x14ac:dyDescent="0.25">
      <c r="A18" s="1">
        <v>3</v>
      </c>
      <c r="B18" s="1">
        <f t="shared" si="5"/>
        <v>-5.956539951285994E-2</v>
      </c>
      <c r="C18" s="1">
        <f t="shared" si="6"/>
        <v>-0.17180460830839817</v>
      </c>
      <c r="D18" s="1">
        <f t="shared" si="7"/>
        <v>-7.6015005731664503E-2</v>
      </c>
      <c r="E18" s="1">
        <f t="shared" si="8"/>
        <v>-0.16631546338227371</v>
      </c>
      <c r="F18" s="1">
        <f t="shared" si="9"/>
        <v>0.53421409629223615</v>
      </c>
      <c r="G18" s="1">
        <f t="shared" ref="G16:K29" si="10">(B18-B17)^2</f>
        <v>1.3179536370255327E-4</v>
      </c>
      <c r="H18" s="1">
        <f t="shared" si="10"/>
        <v>8.6451383342364305E-4</v>
      </c>
      <c r="I18" s="1">
        <f t="shared" si="10"/>
        <v>4.7781960543546499E-6</v>
      </c>
      <c r="J18" s="1">
        <f t="shared" si="10"/>
        <v>6.6250045793356721E-5</v>
      </c>
      <c r="K18" s="1">
        <f t="shared" si="10"/>
        <v>6.8159573082169606E-5</v>
      </c>
      <c r="L18" s="1" t="b">
        <f>SQRT(SUM(G18:K18))&lt;$P$1</f>
        <v>0</v>
      </c>
      <c r="M18"/>
      <c r="N18"/>
      <c r="O18"/>
      <c r="P18"/>
      <c r="Q18"/>
      <c r="R18"/>
    </row>
    <row r="19" spans="1:18" x14ac:dyDescent="0.25">
      <c r="A19" s="1">
        <v>4</v>
      </c>
      <c r="B19" s="1">
        <f t="shared" si="5"/>
        <v>-5.813429558469449E-2</v>
      </c>
      <c r="C19" s="1">
        <f t="shared" si="6"/>
        <v>-0.17128583999812486</v>
      </c>
      <c r="D19" s="1">
        <f t="shared" si="7"/>
        <v>-7.4125064396090748E-2</v>
      </c>
      <c r="E19" s="1">
        <f t="shared" si="8"/>
        <v>-0.16958291434838388</v>
      </c>
      <c r="F19" s="1">
        <f t="shared" si="9"/>
        <v>0.53410056390892113</v>
      </c>
      <c r="G19" s="1">
        <f t="shared" si="10"/>
        <v>2.0480584532105824E-6</v>
      </c>
      <c r="H19" s="1">
        <f t="shared" si="10"/>
        <v>2.6912055974382503E-7</v>
      </c>
      <c r="I19" s="1">
        <f t="shared" si="10"/>
        <v>3.5718782519103106E-6</v>
      </c>
      <c r="J19" s="1">
        <f t="shared" si="10"/>
        <v>1.0676235815934279E-5</v>
      </c>
      <c r="K19" s="1">
        <f t="shared" si="10"/>
        <v>1.2889602061188208E-8</v>
      </c>
      <c r="L19" s="1" t="b">
        <f>SQRT(SUM(G19:K19))&lt;$P$1</f>
        <v>0</v>
      </c>
      <c r="M19"/>
      <c r="N19"/>
      <c r="O19"/>
      <c r="P19"/>
      <c r="Q19"/>
      <c r="R19"/>
    </row>
    <row r="20" spans="1:18" x14ac:dyDescent="0.25">
      <c r="A20" s="1">
        <v>5</v>
      </c>
      <c r="B20" s="1">
        <f t="shared" si="5"/>
        <v>-5.821718750455418E-2</v>
      </c>
      <c r="C20" s="1">
        <f t="shared" si="6"/>
        <v>-0.16967029889351065</v>
      </c>
      <c r="D20" s="1">
        <f t="shared" si="7"/>
        <v>-7.3692539888177339E-2</v>
      </c>
      <c r="E20" s="1">
        <f t="shared" si="8"/>
        <v>-0.1700239066657771</v>
      </c>
      <c r="F20" s="1">
        <f t="shared" si="9"/>
        <v>0.53448652569340882</v>
      </c>
      <c r="G20" s="1">
        <f t="shared" si="10"/>
        <v>6.8710703780252729E-9</v>
      </c>
      <c r="H20" s="1">
        <f t="shared" si="10"/>
        <v>2.6099730606980836E-6</v>
      </c>
      <c r="I20" s="1">
        <f t="shared" si="10"/>
        <v>1.8707744994573692E-7</v>
      </c>
      <c r="J20" s="1">
        <f t="shared" si="10"/>
        <v>1.9447422399984599E-7</v>
      </c>
      <c r="K20" s="1">
        <f t="shared" si="10"/>
        <v>1.4896649908491995E-7</v>
      </c>
      <c r="L20" s="1" t="b">
        <f>SQRT(SUM(G20:K20))&lt;$P$1</f>
        <v>0</v>
      </c>
      <c r="M20"/>
      <c r="N20"/>
      <c r="O20"/>
      <c r="P20"/>
      <c r="Q20"/>
      <c r="R20"/>
    </row>
    <row r="21" spans="1:18" x14ac:dyDescent="0.25">
      <c r="A21" s="1">
        <v>6</v>
      </c>
      <c r="B21" s="1">
        <f t="shared" si="5"/>
        <v>-5.8296117244854395E-2</v>
      </c>
      <c r="C21" s="1">
        <f t="shared" si="6"/>
        <v>-0.16928731009366471</v>
      </c>
      <c r="D21" s="1">
        <f t="shared" si="7"/>
        <v>-7.3670423651196151E-2</v>
      </c>
      <c r="E21" s="1">
        <f t="shared" si="8"/>
        <v>-0.16997630919551807</v>
      </c>
      <c r="F21" s="1">
        <f t="shared" si="9"/>
        <v>0.53458956594823992</v>
      </c>
      <c r="G21" s="1">
        <f t="shared" si="10"/>
        <v>6.2299039038594438E-9</v>
      </c>
      <c r="H21" s="1">
        <f t="shared" si="10"/>
        <v>1.4668042080743368E-7</v>
      </c>
      <c r="I21" s="1">
        <f>(D21-D20)^2</f>
        <v>4.8912793820803466E-10</v>
      </c>
      <c r="J21" s="1">
        <f t="shared" si="10"/>
        <v>2.2655191750598631E-9</v>
      </c>
      <c r="K21" s="1">
        <f t="shared" si="10"/>
        <v>1.0617294115657893E-8</v>
      </c>
      <c r="L21" s="1" t="b">
        <f>SQRT(SUM(G21:K21))&lt;$P$1</f>
        <v>0</v>
      </c>
      <c r="M21"/>
      <c r="N21"/>
      <c r="O21"/>
      <c r="P21"/>
      <c r="Q21"/>
      <c r="R21"/>
    </row>
    <row r="22" spans="1:18" x14ac:dyDescent="0.25">
      <c r="A22" s="1">
        <v>7</v>
      </c>
      <c r="B22" s="3">
        <f t="shared" si="5"/>
        <v>-5.8310626232776275E-2</v>
      </c>
      <c r="C22" s="3">
        <f t="shared" si="6"/>
        <v>-0.16927026461475903</v>
      </c>
      <c r="D22" s="3">
        <f t="shared" si="7"/>
        <v>-7.3685443842480325E-2</v>
      </c>
      <c r="E22" s="3">
        <f t="shared" si="8"/>
        <v>-0.16994301675595758</v>
      </c>
      <c r="F22" s="3">
        <f t="shared" si="9"/>
        <v>0.534596515320793</v>
      </c>
      <c r="G22" s="1">
        <f t="shared" si="10"/>
        <v>2.1051073051724816E-10</v>
      </c>
      <c r="H22" s="1">
        <f t="shared" si="10"/>
        <v>2.9054835112419308E-10</v>
      </c>
      <c r="I22" s="1">
        <f t="shared" si="10"/>
        <v>2.256061462131626E-10</v>
      </c>
      <c r="J22" s="1">
        <f t="shared" si="10"/>
        <v>1.1083865318888423E-9</v>
      </c>
      <c r="K22" s="1">
        <f t="shared" si="10"/>
        <v>4.8293778881471267E-11</v>
      </c>
      <c r="L22" s="1" t="b">
        <f>SQRT(SUM(G22:K22))&lt;$P$1</f>
        <v>1</v>
      </c>
      <c r="M22"/>
      <c r="N22"/>
      <c r="O22"/>
      <c r="P22"/>
      <c r="Q22"/>
      <c r="R22"/>
    </row>
    <row r="23" spans="1:1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/>
      <c r="N23"/>
      <c r="O23"/>
      <c r="P23"/>
      <c r="Q23"/>
      <c r="R23"/>
    </row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/>
      <c r="N24"/>
      <c r="O24"/>
      <c r="P24"/>
      <c r="Q24"/>
      <c r="R24"/>
    </row>
    <row r="25" spans="1:1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/>
      <c r="N25"/>
      <c r="O25"/>
      <c r="P25"/>
      <c r="Q25"/>
      <c r="R25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/>
      <c r="N26"/>
      <c r="O26"/>
      <c r="P26"/>
      <c r="Q26"/>
      <c r="R26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/>
      <c r="N27"/>
      <c r="O27"/>
      <c r="P27"/>
      <c r="Q27"/>
      <c r="R27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/>
      <c r="N28"/>
      <c r="O28"/>
      <c r="P28"/>
      <c r="Q28"/>
      <c r="R28"/>
    </row>
    <row r="29" spans="1:1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/>
      <c r="N29"/>
      <c r="O29"/>
      <c r="P29"/>
      <c r="Q29"/>
      <c r="R29"/>
    </row>
    <row r="30" spans="1:18" x14ac:dyDescent="0.25">
      <c r="M30"/>
      <c r="N30"/>
      <c r="O30"/>
      <c r="P30"/>
      <c r="Q30"/>
      <c r="R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Метод итераций</vt:lpstr>
      <vt:lpstr>Задание 1 Метод Зейделя</vt:lpstr>
      <vt:lpstr>Задание 3 Метод итераций</vt:lpstr>
      <vt:lpstr>Задание 3 Метод Зейделя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2022-10-04T18:06:58Z</dcterms:modified>
</cp:coreProperties>
</file>