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than\Desktop\Classwork\Module 1_Crowdfunding analysis\Module 1 Excel Project\"/>
    </mc:Choice>
  </mc:AlternateContent>
  <xr:revisionPtr revIDLastSave="0" documentId="8_{78A18029-1CC4-40E2-82AC-3A9A0D8F973C}" xr6:coauthVersionLast="47" xr6:coauthVersionMax="47" xr10:uidLastSave="{00000000-0000-0000-0000-000000000000}"/>
  <bookViews>
    <workbookView xWindow="-108" yWindow="-108" windowWidth="23256" windowHeight="13176" firstSheet="5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GB Box &amp; Whisker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2" i="9"/>
  <c r="C13" i="9"/>
  <c r="C5" i="9"/>
  <c r="C7" i="9" s="1"/>
  <c r="C11" i="9"/>
  <c r="C4" i="9"/>
  <c r="B14" i="9"/>
  <c r="B13" i="9"/>
  <c r="B12" i="9"/>
  <c r="B5" i="9"/>
  <c r="B6" i="9"/>
  <c r="B11" i="9"/>
  <c r="B4" i="9"/>
  <c r="C6" i="9"/>
  <c r="C9" i="9"/>
  <c r="C10" i="9"/>
  <c r="C3" i="9"/>
  <c r="B10" i="9"/>
  <c r="B9" i="9"/>
  <c r="B2" i="9"/>
  <c r="B3" i="9"/>
  <c r="C2" i="9"/>
  <c r="F3" i="6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B7" i="9" l="1"/>
</calcChain>
</file>

<file path=xl/sharedStrings.xml><?xml version="1.0" encoding="utf-8"?>
<sst xmlns="http://schemas.openxmlformats.org/spreadsheetml/2006/main" count="38380" uniqueCount="8397">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</sst>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NumberFormat="1"/>
    <xf numFmtId="5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[Kickstarter_funding.xlsx]Category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AB-4550-B00C-CA071DFA200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AB-4550-B00C-CA071DFA200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AB-4550-B00C-CA071DFA200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AB-4550-B00C-CA071DFA2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5971999"/>
        <c:axId val="395972415"/>
      </c:barChart>
      <c:catAx>
        <c:axId val="39597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972415"/>
        <c:crosses val="autoZero"/>
        <c:auto val="1"/>
        <c:lblAlgn val="ctr"/>
        <c:lblOffset val="100"/>
        <c:noMultiLvlLbl val="0"/>
      </c:catAx>
      <c:valAx>
        <c:axId val="39597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97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[Kickstarter_funding.xlsx]Subcategory Statistics!PivotTable2</c:name>
    <c:fmtId val="0"/>
  </c:pivotSource>
  <c:chart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CD-44AF-A726-82D1C8E4F67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56-4731-8219-1B9DE7EB35A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56-4731-8219-1B9DE7EB35A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56-4731-8219-1B9DE7EB3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763167"/>
        <c:axId val="79763583"/>
      </c:barChart>
      <c:catAx>
        <c:axId val="797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63583"/>
        <c:crosses val="autoZero"/>
        <c:auto val="1"/>
        <c:lblAlgn val="ctr"/>
        <c:lblOffset val="100"/>
        <c:noMultiLvlLbl val="0"/>
      </c:catAx>
      <c:valAx>
        <c:axId val="7976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6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[Kickstarter_funding.xlsx]Outcomes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56-4115-8173-770FDD45B03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56-4115-8173-770FDD45B03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56-4115-8173-770FDD45B03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56-4115-8173-770FDD45B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66495"/>
        <c:axId val="79764831"/>
      </c:lineChart>
      <c:catAx>
        <c:axId val="79766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64831"/>
        <c:crosses val="autoZero"/>
        <c:auto val="1"/>
        <c:lblAlgn val="ctr"/>
        <c:lblOffset val="100"/>
        <c:noMultiLvlLbl val="0"/>
      </c:catAx>
      <c:valAx>
        <c:axId val="7976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6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C08D2DA-0000-4C75-A7D8-C85AC820949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0E0E2B1-FE50-4A2F-97F8-A1889594042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EDFB378-EC4B-43F9-A39D-2A4264CF7A5C}">
  <sheetPr/>
  <sheetViews>
    <sheetView tabSelected="1" zoomScale="8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30480</xdr:colOff>
      <xdr:row>14</xdr:row>
      <xdr:rowOff>30480</xdr:rowOff>
    </xdr:from>
    <xdr:to>
      <xdr:col>10</xdr:col>
      <xdr:colOff>701040</xdr:colOff>
      <xdr:row>30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7A39DA-61A7-DC3D-E870-F65481ECD0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7</xdr:row>
      <xdr:rowOff>7620</xdr:rowOff>
    </xdr:from>
    <xdr:to>
      <xdr:col>12</xdr:col>
      <xdr:colOff>426720</xdr:colOff>
      <xdr:row>30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E47B4D-B7C7-1D10-CE88-B9C6F98F49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2</xdr:row>
      <xdr:rowOff>3810</xdr:rowOff>
    </xdr:from>
    <xdr:to>
      <xdr:col>13</xdr:col>
      <xdr:colOff>320040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BAB328-3055-1FC7-8853-A28DB4A59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9906" cy="628425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16C779B-68B0-8768-00C5-CF3113E227B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0F47FAE-4010-541B-4657-53005030CB3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906" cy="628425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than Norberg" refreshedDate="44879.732071064813" createdVersion="8" refreshedVersion="8" minRefreshableVersion="3" recordCount="4114" xr:uid="{F13FD9A7-7ECC-40C8-AA64-BAABE88DDB5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than Norberg" refreshedDate="44879.754674884258" createdVersion="8" refreshedVersion="8" minRefreshableVersion="3" recordCount="4114" xr:uid="{B195912C-1C96-4EDD-8353-F77B2667AA8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43613F-2A13-4EA6-9A92-1E91B23F51E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B6B4EE-E290-4929-B433-EABAE855D77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5A047F-E79C-4CAB-86D0-928C72D00ECC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88671875" defaultRowHeight="14.4" x14ac:dyDescent="0.3"/>
  <cols>
    <col min="2" max="2" width="38.44140625" style="3" customWidth="1"/>
    <col min="3" max="3" width="40.33203125" style="3" customWidth="1"/>
    <col min="4" max="4" width="16.88671875" style="6" bestFit="1" customWidth="1"/>
    <col min="5" max="5" width="13.44140625" style="8" bestFit="1" customWidth="1"/>
    <col min="6" max="6" width="10" bestFit="1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5.109375" bestFit="1" customWidth="1"/>
    <col min="16" max="16" width="16.21875" bestFit="1" customWidth="1"/>
    <col min="17" max="17" width="14.6640625" bestFit="1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8378</v>
      </c>
      <c r="T1" s="1" t="s">
        <v>8365</v>
      </c>
    </row>
    <row r="2" spans="1:20" ht="62.25" hidden="1" customHeight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48.75" hidden="1" customHeight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ROUND(E3/L3,2)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ROUND(E67/L67,2)</f>
        <v>132.05000000000001</v>
      </c>
      <c r="Q67" s="10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e">
        <f t="shared" si="5"/>
        <v>#DIV/0!</v>
      </c>
      <c r="Q124" s="10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e">
        <f t="shared" si="5"/>
        <v>#DIV/0!</v>
      </c>
      <c r="Q126" s="10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t="e">
        <f t="shared" ref="P131:P194" si="9">ROUND(E131/L131,2)</f>
        <v>#DIV/0!</v>
      </c>
      <c r="Q131" s="10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e">
        <f t="shared" si="9"/>
        <v>#DIV/0!</v>
      </c>
      <c r="Q132" s="10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e">
        <f t="shared" si="9"/>
        <v>#DIV/0!</v>
      </c>
      <c r="Q133" s="10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e">
        <f t="shared" si="9"/>
        <v>#DIV/0!</v>
      </c>
      <c r="Q135" s="10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e">
        <f t="shared" si="9"/>
        <v>#DIV/0!</v>
      </c>
      <c r="Q136" s="10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e">
        <f t="shared" si="9"/>
        <v>#DIV/0!</v>
      </c>
      <c r="Q138" s="10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e">
        <f t="shared" si="9"/>
        <v>#DIV/0!</v>
      </c>
      <c r="Q139" s="10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e">
        <f t="shared" si="9"/>
        <v>#DIV/0!</v>
      </c>
      <c r="Q142" s="10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e">
        <f t="shared" si="9"/>
        <v>#DIV/0!</v>
      </c>
      <c r="Q145" s="10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e">
        <f t="shared" si="9"/>
        <v>#DIV/0!</v>
      </c>
      <c r="Q149" s="10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e">
        <f t="shared" si="9"/>
        <v>#DIV/0!</v>
      </c>
      <c r="Q160" s="1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e">
        <f t="shared" si="9"/>
        <v>#DIV/0!</v>
      </c>
      <c r="Q162" s="10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e">
        <f t="shared" si="9"/>
        <v>#DIV/0!</v>
      </c>
      <c r="Q165" s="10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e">
        <f t="shared" si="9"/>
        <v>#DIV/0!</v>
      </c>
      <c r="Q167" s="10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e">
        <f t="shared" si="9"/>
        <v>#DIV/0!</v>
      </c>
      <c r="Q174" s="10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e">
        <f t="shared" si="9"/>
        <v>#DIV/0!</v>
      </c>
      <c r="Q175" s="10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e">
        <f t="shared" si="9"/>
        <v>#DIV/0!</v>
      </c>
      <c r="Q176" s="10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e">
        <f t="shared" si="9"/>
        <v>#DIV/0!</v>
      </c>
      <c r="Q178" s="10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e">
        <f t="shared" si="9"/>
        <v>#DIV/0!</v>
      </c>
      <c r="Q180" s="1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e">
        <f t="shared" si="9"/>
        <v>#DIV/0!</v>
      </c>
      <c r="Q184" s="10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e">
        <f t="shared" si="9"/>
        <v>#DIV/0!</v>
      </c>
      <c r="Q188" s="10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e">
        <f t="shared" si="9"/>
        <v>#DIV/0!</v>
      </c>
      <c r="Q190" s="1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t="e">
        <f t="shared" ref="P195:P258" si="13">ROUND(E195/L195,2)</f>
        <v>#DIV/0!</v>
      </c>
      <c r="Q195" s="10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e">
        <f t="shared" si="13"/>
        <v>#DIV/0!</v>
      </c>
      <c r="Q197" s="10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e">
        <f t="shared" si="13"/>
        <v>#DIV/0!</v>
      </c>
      <c r="Q201" s="10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t="e">
        <f t="shared" si="13"/>
        <v>#DIV/0!</v>
      </c>
      <c r="Q204" s="10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t="e">
        <f t="shared" si="13"/>
        <v>#DIV/0!</v>
      </c>
      <c r="Q208" s="10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e">
        <f t="shared" si="13"/>
        <v>#DIV/0!</v>
      </c>
      <c r="Q210" s="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t="e">
        <f t="shared" si="13"/>
        <v>#DIV/0!</v>
      </c>
      <c r="Q211" s="10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t="e">
        <f t="shared" si="13"/>
        <v>#DIV/0!</v>
      </c>
      <c r="Q223" s="10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e">
        <f t="shared" si="13"/>
        <v>#DIV/0!</v>
      </c>
      <c r="Q225" s="10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t="e">
        <f t="shared" si="13"/>
        <v>#DIV/0!</v>
      </c>
      <c r="Q226" s="10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e">
        <f t="shared" si="13"/>
        <v>#DIV/0!</v>
      </c>
      <c r="Q227" s="10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e">
        <f t="shared" si="13"/>
        <v>#DIV/0!</v>
      </c>
      <c r="Q229" s="10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t="e">
        <f t="shared" si="13"/>
        <v>#DIV/0!</v>
      </c>
      <c r="Q230" s="1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e">
        <f t="shared" si="13"/>
        <v>#DIV/0!</v>
      </c>
      <c r="Q231" s="10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e">
        <f t="shared" si="13"/>
        <v>#DIV/0!</v>
      </c>
      <c r="Q233" s="10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e">
        <f t="shared" si="13"/>
        <v>#DIV/0!</v>
      </c>
      <c r="Q235" s="10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e">
        <f t="shared" si="13"/>
        <v>#DIV/0!</v>
      </c>
      <c r="Q237" s="10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t="e">
        <f t="shared" si="13"/>
        <v>#DIV/0!</v>
      </c>
      <c r="Q238" s="10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e">
        <f t="shared" si="13"/>
        <v>#DIV/0!</v>
      </c>
      <c r="Q240" s="1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ROUND(E259/L259,2)</f>
        <v>66.7</v>
      </c>
      <c r="Q259" s="10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ROUND(E323/L323,2)</f>
        <v>106.62</v>
      </c>
      <c r="Q323" s="10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ROUND(E387/L387,2)</f>
        <v>111.8</v>
      </c>
      <c r="Q387" s="10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t="e">
        <f t="shared" si="25"/>
        <v>#DIV/0!</v>
      </c>
      <c r="Q429" s="10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e">
        <f t="shared" si="25"/>
        <v>#DIV/0!</v>
      </c>
      <c r="Q431" s="10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t="e">
        <f t="shared" si="25"/>
        <v>#DIV/0!</v>
      </c>
      <c r="Q435" s="10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t="e">
        <f t="shared" si="25"/>
        <v>#DIV/0!</v>
      </c>
      <c r="Q438" s="10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t="e">
        <f t="shared" si="25"/>
        <v>#DIV/0!</v>
      </c>
      <c r="Q439" s="10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e">
        <f t="shared" si="25"/>
        <v>#DIV/0!</v>
      </c>
      <c r="Q441" s="10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e">
        <f t="shared" si="25"/>
        <v>#DIV/0!</v>
      </c>
      <c r="Q443" s="10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ROUND(E451/L451,2)</f>
        <v>9</v>
      </c>
      <c r="Q451" s="10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e">
        <f t="shared" si="29"/>
        <v>#DIV/0!</v>
      </c>
      <c r="Q453" s="10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t="e">
        <f t="shared" si="29"/>
        <v>#DIV/0!</v>
      </c>
      <c r="Q459" s="10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t="e">
        <f t="shared" si="29"/>
        <v>#DIV/0!</v>
      </c>
      <c r="Q463" s="10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t="e">
        <f t="shared" si="29"/>
        <v>#DIV/0!</v>
      </c>
      <c r="Q464" s="10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t="e">
        <f t="shared" si="29"/>
        <v>#DIV/0!</v>
      </c>
      <c r="Q470" s="1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t="e">
        <f t="shared" si="29"/>
        <v>#DIV/0!</v>
      </c>
      <c r="Q471" s="10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t="e">
        <f t="shared" si="29"/>
        <v>#DIV/0!</v>
      </c>
      <c r="Q477" s="10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e">
        <f t="shared" si="29"/>
        <v>#DIV/0!</v>
      </c>
      <c r="Q479" s="10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t="e">
        <f t="shared" si="29"/>
        <v>#DIV/0!</v>
      </c>
      <c r="Q480" s="1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t="e">
        <f t="shared" si="29"/>
        <v>#DIV/0!</v>
      </c>
      <c r="Q489" s="10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t="e">
        <f t="shared" si="29"/>
        <v>#DIV/0!</v>
      </c>
      <c r="Q490" s="1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e">
        <f t="shared" si="29"/>
        <v>#DIV/0!</v>
      </c>
      <c r="Q492" s="10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t="e">
        <f t="shared" si="29"/>
        <v>#DIV/0!</v>
      </c>
      <c r="Q493" s="10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e">
        <f t="shared" si="29"/>
        <v>#DIV/0!</v>
      </c>
      <c r="Q494" s="10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e">
        <f t="shared" si="29"/>
        <v>#DIV/0!</v>
      </c>
      <c r="Q495" s="10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e">
        <f t="shared" si="29"/>
        <v>#DIV/0!</v>
      </c>
      <c r="Q497" s="10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t="e">
        <f t="shared" si="29"/>
        <v>#DIV/0!</v>
      </c>
      <c r="Q503" s="10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t="e">
        <f t="shared" si="29"/>
        <v>#DIV/0!</v>
      </c>
      <c r="Q512" s="10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ROUND(E515/L515,2)</f>
        <v>102.38</v>
      </c>
      <c r="Q515" s="10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e">
        <f t="shared" si="33"/>
        <v>#DIV/0!</v>
      </c>
      <c r="Q518" s="10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e">
        <f t="shared" si="33"/>
        <v>#DIV/0!</v>
      </c>
      <c r="Q520" s="1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t="e">
        <f t="shared" si="33"/>
        <v>#DIV/0!</v>
      </c>
      <c r="Q549" s="10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t="e">
        <f t="shared" si="33"/>
        <v>#DIV/0!</v>
      </c>
      <c r="Q554" s="10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t="e">
        <f t="shared" si="33"/>
        <v>#DIV/0!</v>
      </c>
      <c r="Q557" s="10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t="e">
        <f t="shared" si="33"/>
        <v>#DIV/0!</v>
      </c>
      <c r="Q560" s="1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t="e">
        <f t="shared" si="33"/>
        <v>#DIV/0!</v>
      </c>
      <c r="Q564" s="10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t="e">
        <f t="shared" si="33"/>
        <v>#DIV/0!</v>
      </c>
      <c r="Q567" s="10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t="e">
        <f t="shared" si="33"/>
        <v>#DIV/0!</v>
      </c>
      <c r="Q569" s="10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t="e">
        <f t="shared" si="33"/>
        <v>#DIV/0!</v>
      </c>
      <c r="Q574" s="10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ROUND(E579/L579,2)</f>
        <v>10</v>
      </c>
      <c r="Q579" s="10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t="e">
        <f t="shared" si="37"/>
        <v>#DIV/0!</v>
      </c>
      <c r="Q583" s="10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t="e">
        <f t="shared" si="37"/>
        <v>#DIV/0!</v>
      </c>
      <c r="Q584" s="10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t="e">
        <f t="shared" si="37"/>
        <v>#DIV/0!</v>
      </c>
      <c r="Q587" s="10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t="e">
        <f t="shared" si="37"/>
        <v>#DIV/0!</v>
      </c>
      <c r="Q604" s="10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t="e">
        <f t="shared" si="37"/>
        <v>#DIV/0!</v>
      </c>
      <c r="Q606" s="10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t="e">
        <f t="shared" si="37"/>
        <v>#DIV/0!</v>
      </c>
      <c r="Q609" s="10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t="e">
        <f t="shared" si="37"/>
        <v>#DIV/0!</v>
      </c>
      <c r="Q612" s="10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t="e">
        <f t="shared" si="37"/>
        <v>#DIV/0!</v>
      </c>
      <c r="Q613" s="10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t="e">
        <f t="shared" si="37"/>
        <v>#DIV/0!</v>
      </c>
      <c r="Q614" s="10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t="e">
        <f t="shared" si="37"/>
        <v>#DIV/0!</v>
      </c>
      <c r="Q616" s="10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t="e">
        <f t="shared" si="37"/>
        <v>#DIV/0!</v>
      </c>
      <c r="Q617" s="10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t="e">
        <f t="shared" si="37"/>
        <v>#DIV/0!</v>
      </c>
      <c r="Q618" s="10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t="e">
        <f t="shared" si="37"/>
        <v>#DIV/0!</v>
      </c>
      <c r="Q620" s="1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t="e">
        <f t="shared" si="37"/>
        <v>#DIV/0!</v>
      </c>
      <c r="Q625" s="10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t="e">
        <f t="shared" si="37"/>
        <v>#DIV/0!</v>
      </c>
      <c r="Q626" s="10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t="e">
        <f t="shared" si="37"/>
        <v>#DIV/0!</v>
      </c>
      <c r="Q627" s="10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t="e">
        <f t="shared" si="37"/>
        <v>#DIV/0!</v>
      </c>
      <c r="Q630" s="1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t="e">
        <f t="shared" si="37"/>
        <v>#DIV/0!</v>
      </c>
      <c r="Q634" s="10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t="e">
        <f t="shared" si="37"/>
        <v>#DIV/0!</v>
      </c>
      <c r="Q639" s="10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ROUND(E643/L643,2)</f>
        <v>151.32</v>
      </c>
      <c r="Q643" s="10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t="e">
        <f t="shared" si="41"/>
        <v>#DIV/0!</v>
      </c>
      <c r="Q688" s="10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ROUND(E707/L707,2)</f>
        <v>195.4</v>
      </c>
      <c r="Q707" s="10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t="e">
        <f t="shared" si="45"/>
        <v>#DIV/0!</v>
      </c>
      <c r="Q708" s="10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t="e">
        <f t="shared" si="45"/>
        <v>#DIV/0!</v>
      </c>
      <c r="Q712" s="10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t="e">
        <f t="shared" si="45"/>
        <v>#DIV/0!</v>
      </c>
      <c r="Q762" s="10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t="e">
        <f t="shared" si="45"/>
        <v>#DIV/0!</v>
      </c>
      <c r="Q764" s="10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t="e">
        <f t="shared" si="45"/>
        <v>#DIV/0!</v>
      </c>
      <c r="Q766" s="10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t="e">
        <f t="shared" si="45"/>
        <v>#DIV/0!</v>
      </c>
      <c r="Q768" s="10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t="e">
        <f t="shared" si="45"/>
        <v>#DIV/0!</v>
      </c>
      <c r="Q770" s="1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ROUND(E771/L771,2)</f>
        <v>31.85</v>
      </c>
      <c r="Q771" s="10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t="e">
        <f t="shared" si="49"/>
        <v>#DIV/0!</v>
      </c>
      <c r="Q772" s="10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ROUND(E835/L835,2)</f>
        <v>148.78</v>
      </c>
      <c r="Q835" s="10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t="e">
        <f t="shared" si="53"/>
        <v>#DIV/0!</v>
      </c>
      <c r="Q877" s="10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t="e">
        <f t="shared" si="53"/>
        <v>#DIV/0!</v>
      </c>
      <c r="Q889" s="10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t="e">
        <f t="shared" ref="P899:P962" si="57">ROUND(E899/L899,2)</f>
        <v>#DIV/0!</v>
      </c>
      <c r="Q899" s="10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t="e">
        <f t="shared" si="57"/>
        <v>#DIV/0!</v>
      </c>
      <c r="Q903" s="10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t="e">
        <f t="shared" si="57"/>
        <v>#DIV/0!</v>
      </c>
      <c r="Q908" s="10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t="e">
        <f t="shared" si="57"/>
        <v>#DIV/0!</v>
      </c>
      <c r="Q909" s="10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t="e">
        <f t="shared" si="57"/>
        <v>#DIV/0!</v>
      </c>
      <c r="Q910" s="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t="e">
        <f t="shared" si="57"/>
        <v>#DIV/0!</v>
      </c>
      <c r="Q913" s="10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t="e">
        <f t="shared" si="57"/>
        <v>#DIV/0!</v>
      </c>
      <c r="Q916" s="10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t="e">
        <f t="shared" si="57"/>
        <v>#DIV/0!</v>
      </c>
      <c r="Q918" s="10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t="e">
        <f t="shared" si="57"/>
        <v>#DIV/0!</v>
      </c>
      <c r="Q922" s="10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t="e">
        <f t="shared" si="57"/>
        <v>#DIV/0!</v>
      </c>
      <c r="Q928" s="10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t="e">
        <f t="shared" si="57"/>
        <v>#DIV/0!</v>
      </c>
      <c r="Q929" s="10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t="e">
        <f t="shared" si="57"/>
        <v>#DIV/0!</v>
      </c>
      <c r="Q931" s="10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t="e">
        <f t="shared" si="57"/>
        <v>#DIV/0!</v>
      </c>
      <c r="Q938" s="10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t="e">
        <f t="shared" si="57"/>
        <v>#DIV/0!</v>
      </c>
      <c r="Q949" s="10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ROUND(E963/L963,2)</f>
        <v>364.35</v>
      </c>
      <c r="Q963" s="10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t="e">
        <f t="shared" si="61"/>
        <v>#DIV/0!</v>
      </c>
      <c r="Q990" s="1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ROUND(E1027/L1027,2)</f>
        <v>71.849999999999994</v>
      </c>
      <c r="Q1027" s="10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t="e">
        <f t="shared" si="65"/>
        <v>#DIV/0!</v>
      </c>
      <c r="Q1043" s="10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t="e">
        <f t="shared" si="65"/>
        <v>#DIV/0!</v>
      </c>
      <c r="Q1048" s="10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t="e">
        <f t="shared" si="65"/>
        <v>#DIV/0!</v>
      </c>
      <c r="Q1051" s="10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t="e">
        <f t="shared" si="65"/>
        <v>#DIV/0!</v>
      </c>
      <c r="Q1052" s="10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t="e">
        <f t="shared" si="65"/>
        <v>#DIV/0!</v>
      </c>
      <c r="Q1053" s="10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t="e">
        <f t="shared" si="65"/>
        <v>#DIV/0!</v>
      </c>
      <c r="Q1054" s="10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t="e">
        <f t="shared" si="65"/>
        <v>#DIV/0!</v>
      </c>
      <c r="Q1056" s="10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t="e">
        <f t="shared" si="65"/>
        <v>#DIV/0!</v>
      </c>
      <c r="Q1057" s="10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t="e">
        <f t="shared" si="65"/>
        <v>#DIV/0!</v>
      </c>
      <c r="Q1058" s="10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t="e">
        <f t="shared" si="65"/>
        <v>#DIV/0!</v>
      </c>
      <c r="Q1059" s="10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t="e">
        <f t="shared" si="65"/>
        <v>#DIV/0!</v>
      </c>
      <c r="Q1060" s="1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t="e">
        <f t="shared" si="65"/>
        <v>#DIV/0!</v>
      </c>
      <c r="Q1061" s="10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t="e">
        <f t="shared" si="65"/>
        <v>#DIV/0!</v>
      </c>
      <c r="Q1063" s="10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t="e">
        <f t="shared" si="65"/>
        <v>#DIV/0!</v>
      </c>
      <c r="Q1065" s="10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t="e">
        <f t="shared" si="65"/>
        <v>#DIV/0!</v>
      </c>
      <c r="Q1073" s="10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t="e">
        <f t="shared" si="65"/>
        <v>#DIV/0!</v>
      </c>
      <c r="Q1086" s="10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t="e">
        <f t="shared" si="65"/>
        <v>#DIV/0!</v>
      </c>
      <c r="Q1089" s="10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ROUND(E1091/L1091,2)</f>
        <v>23.96</v>
      </c>
      <c r="Q1091" s="10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t="e">
        <f t="shared" si="69"/>
        <v>#DIV/0!</v>
      </c>
      <c r="Q1109" s="10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t="e">
        <f t="shared" si="69"/>
        <v>#DIV/0!</v>
      </c>
      <c r="Q1122" s="10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t="e">
        <f t="shared" si="69"/>
        <v>#DIV/0!</v>
      </c>
      <c r="Q1124" s="10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t="e">
        <f t="shared" si="69"/>
        <v>#DIV/0!</v>
      </c>
      <c r="Q1127" s="10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t="e">
        <f t="shared" si="69"/>
        <v>#DIV/0!</v>
      </c>
      <c r="Q1133" s="10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t="e">
        <f t="shared" si="69"/>
        <v>#DIV/0!</v>
      </c>
      <c r="Q1142" s="10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t="e">
        <f t="shared" si="69"/>
        <v>#DIV/0!</v>
      </c>
      <c r="Q1143" s="10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t="e">
        <f t="shared" si="69"/>
        <v>#DIV/0!</v>
      </c>
      <c r="Q1144" s="10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t="e">
        <f t="shared" si="69"/>
        <v>#DIV/0!</v>
      </c>
      <c r="Q1146" s="10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t="e">
        <f t="shared" si="69"/>
        <v>#DIV/0!</v>
      </c>
      <c r="Q1149" s="10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t="e">
        <f t="shared" si="69"/>
        <v>#DIV/0!</v>
      </c>
      <c r="Q1153" s="10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ROUND(E1155/L1155,2)</f>
        <v>50</v>
      </c>
      <c r="Q1155" s="10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t="e">
        <f t="shared" si="73"/>
        <v>#DIV/0!</v>
      </c>
      <c r="Q1158" s="10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t="e">
        <f t="shared" si="73"/>
        <v>#DIV/0!</v>
      </c>
      <c r="Q1161" s="10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t="e">
        <f t="shared" si="73"/>
        <v>#DIV/0!</v>
      </c>
      <c r="Q1163" s="10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t="e">
        <f t="shared" si="73"/>
        <v>#DIV/0!</v>
      </c>
      <c r="Q1165" s="10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t="e">
        <f t="shared" si="73"/>
        <v>#DIV/0!</v>
      </c>
      <c r="Q1166" s="10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t="e">
        <f t="shared" si="73"/>
        <v>#DIV/0!</v>
      </c>
      <c r="Q1174" s="10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t="e">
        <f t="shared" si="73"/>
        <v>#DIV/0!</v>
      </c>
      <c r="Q1179" s="10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ROUND(E1219/L1219,2)</f>
        <v>148.57</v>
      </c>
      <c r="Q1219" s="10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t="e">
        <f t="shared" si="77"/>
        <v>#DIV/0!</v>
      </c>
      <c r="Q1229" s="10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t="e">
        <f t="shared" si="77"/>
        <v>#DIV/0!</v>
      </c>
      <c r="Q1232" s="10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t="e">
        <f t="shared" si="77"/>
        <v>#DIV/0!</v>
      </c>
      <c r="Q1233" s="10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t="e">
        <f t="shared" si="77"/>
        <v>#DIV/0!</v>
      </c>
      <c r="Q1236" s="10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t="e">
        <f t="shared" si="77"/>
        <v>#DIV/0!</v>
      </c>
      <c r="Q1238" s="10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t="e">
        <f t="shared" si="77"/>
        <v>#DIV/0!</v>
      </c>
      <c r="Q1239" s="10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t="e">
        <f t="shared" si="77"/>
        <v>#DIV/0!</v>
      </c>
      <c r="Q1241" s="10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ROUND(E1283/L1283,2)</f>
        <v>104.73</v>
      </c>
      <c r="Q1283" s="10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t="e">
        <f t="shared" si="81"/>
        <v>#DIV/0!</v>
      </c>
      <c r="Q1334" s="10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t="e">
        <f t="shared" si="81"/>
        <v>#DIV/0!</v>
      </c>
      <c r="Q1335" s="10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t="e">
        <f t="shared" si="81"/>
        <v>#DIV/0!</v>
      </c>
      <c r="Q1342" s="10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ROUND(E1347/L1347,2)</f>
        <v>53.57</v>
      </c>
      <c r="Q1347" s="10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t="e">
        <f t="shared" ref="P1411:P1474" si="89">ROUND(E1411/L1411,2)</f>
        <v>#DIV/0!</v>
      </c>
      <c r="Q1411" s="10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t="e">
        <f t="shared" si="89"/>
        <v>#DIV/0!</v>
      </c>
      <c r="Q1418" s="10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t="e">
        <f t="shared" si="89"/>
        <v>#DIV/0!</v>
      </c>
      <c r="Q1427" s="10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t="e">
        <f t="shared" si="89"/>
        <v>#DIV/0!</v>
      </c>
      <c r="Q1428" s="10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t="e">
        <f t="shared" si="89"/>
        <v>#DIV/0!</v>
      </c>
      <c r="Q1431" s="10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t="e">
        <f t="shared" si="89"/>
        <v>#DIV/0!</v>
      </c>
      <c r="Q1434" s="10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t="e">
        <f t="shared" si="89"/>
        <v>#DIV/0!</v>
      </c>
      <c r="Q1444" s="10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t="e">
        <f t="shared" si="89"/>
        <v>#DIV/0!</v>
      </c>
      <c r="Q1445" s="10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t="e">
        <f t="shared" si="89"/>
        <v>#DIV/0!</v>
      </c>
      <c r="Q1446" s="10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t="e">
        <f t="shared" si="89"/>
        <v>#DIV/0!</v>
      </c>
      <c r="Q1447" s="10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t="e">
        <f t="shared" si="89"/>
        <v>#DIV/0!</v>
      </c>
      <c r="Q1448" s="10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t="e">
        <f t="shared" si="89"/>
        <v>#DIV/0!</v>
      </c>
      <c r="Q1450" s="1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t="e">
        <f t="shared" si="89"/>
        <v>#DIV/0!</v>
      </c>
      <c r="Q1451" s="10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t="e">
        <f t="shared" si="89"/>
        <v>#DIV/0!</v>
      </c>
      <c r="Q1454" s="10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t="e">
        <f t="shared" si="89"/>
        <v>#DIV/0!</v>
      </c>
      <c r="Q1455" s="10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t="e">
        <f t="shared" si="89"/>
        <v>#DIV/0!</v>
      </c>
      <c r="Q1459" s="10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t="e">
        <f t="shared" si="89"/>
        <v>#DIV/0!</v>
      </c>
      <c r="Q1460" s="1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t="e">
        <f t="shared" si="89"/>
        <v>#DIV/0!</v>
      </c>
      <c r="Q1461" s="10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t="e">
        <f t="shared" si="89"/>
        <v>#DIV/0!</v>
      </c>
      <c r="Q1462" s="10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ROUND(E1475/L1475,2)</f>
        <v>38.46</v>
      </c>
      <c r="Q1475" s="10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t="e">
        <f t="shared" si="93"/>
        <v>#DIV/0!</v>
      </c>
      <c r="Q1486" s="10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t="e">
        <f t="shared" si="93"/>
        <v>#DIV/0!</v>
      </c>
      <c r="Q1489" s="10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t="e">
        <f t="shared" si="93"/>
        <v>#DIV/0!</v>
      </c>
      <c r="Q1491" s="10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t="e">
        <f t="shared" si="93"/>
        <v>#DIV/0!</v>
      </c>
      <c r="Q1495" s="10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t="e">
        <f t="shared" si="93"/>
        <v>#DIV/0!</v>
      </c>
      <c r="Q1497" s="10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t="e">
        <f t="shared" si="93"/>
        <v>#DIV/0!</v>
      </c>
      <c r="Q1498" s="10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ROUND(E1539/L1539,2)</f>
        <v>96.38</v>
      </c>
      <c r="Q1539" s="10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t="e">
        <f t="shared" si="97"/>
        <v>#DIV/0!</v>
      </c>
      <c r="Q1546" s="10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t="e">
        <f t="shared" si="97"/>
        <v>#DIV/0!</v>
      </c>
      <c r="Q1549" s="10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t="e">
        <f t="shared" si="97"/>
        <v>#DIV/0!</v>
      </c>
      <c r="Q1553" s="10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t="e">
        <f t="shared" si="97"/>
        <v>#DIV/0!</v>
      </c>
      <c r="Q1555" s="10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t="e">
        <f t="shared" si="97"/>
        <v>#DIV/0!</v>
      </c>
      <c r="Q1556" s="10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t="e">
        <f t="shared" si="97"/>
        <v>#DIV/0!</v>
      </c>
      <c r="Q1557" s="10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t="e">
        <f t="shared" si="97"/>
        <v>#DIV/0!</v>
      </c>
      <c r="Q1564" s="10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t="e">
        <f t="shared" si="97"/>
        <v>#DIV/0!</v>
      </c>
      <c r="Q1571" s="10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t="e">
        <f t="shared" si="97"/>
        <v>#DIV/0!</v>
      </c>
      <c r="Q1582" s="10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t="e">
        <f t="shared" si="97"/>
        <v>#DIV/0!</v>
      </c>
      <c r="Q1586" s="10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t="e">
        <f t="shared" si="97"/>
        <v>#DIV/0!</v>
      </c>
      <c r="Q1588" s="10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t="e">
        <f t="shared" si="97"/>
        <v>#DIV/0!</v>
      </c>
      <c r="Q1590" s="1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t="e">
        <f t="shared" si="97"/>
        <v>#DIV/0!</v>
      </c>
      <c r="Q1591" s="10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t="e">
        <f t="shared" si="97"/>
        <v>#DIV/0!</v>
      </c>
      <c r="Q1594" s="10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t="e">
        <f t="shared" si="97"/>
        <v>#DIV/0!</v>
      </c>
      <c r="Q1599" s="10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t="e">
        <f t="shared" si="97"/>
        <v>#DIV/0!</v>
      </c>
      <c r="Q1601" s="10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ROUND(E1603/L1603,2)</f>
        <v>48.33</v>
      </c>
      <c r="Q1603" s="10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ROUND(E1667/L1667,2)</f>
        <v>44.96</v>
      </c>
      <c r="Q1667" s="10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t="e">
        <f t="shared" si="105"/>
        <v>#DIV/0!</v>
      </c>
      <c r="Q1684" s="10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t="e">
        <f t="shared" si="105"/>
        <v>#DIV/0!</v>
      </c>
      <c r="Q1698" s="10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t="e">
        <f t="shared" si="105"/>
        <v>#DIV/0!</v>
      </c>
      <c r="Q1700" s="1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t="e">
        <f t="shared" si="105"/>
        <v>#DIV/0!</v>
      </c>
      <c r="Q1707" s="10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t="e">
        <f t="shared" si="105"/>
        <v>#DIV/0!</v>
      </c>
      <c r="Q1708" s="10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t="e">
        <f t="shared" si="105"/>
        <v>#DIV/0!</v>
      </c>
      <c r="Q1710" s="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t="e">
        <f t="shared" si="105"/>
        <v>#DIV/0!</v>
      </c>
      <c r="Q1714" s="10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t="e">
        <f t="shared" si="105"/>
        <v>#DIV/0!</v>
      </c>
      <c r="Q1723" s="10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t="e">
        <f t="shared" ref="P1731:P1794" si="109">ROUND(E1731/L1731,2)</f>
        <v>#DIV/0!</v>
      </c>
      <c r="Q1731" s="10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t="e">
        <f t="shared" si="109"/>
        <v>#DIV/0!</v>
      </c>
      <c r="Q1732" s="10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t="e">
        <f t="shared" si="109"/>
        <v>#DIV/0!</v>
      </c>
      <c r="Q1733" s="10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t="e">
        <f t="shared" si="109"/>
        <v>#DIV/0!</v>
      </c>
      <c r="Q1734" s="10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t="e">
        <f t="shared" si="109"/>
        <v>#DIV/0!</v>
      </c>
      <c r="Q1735" s="10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t="e">
        <f t="shared" si="109"/>
        <v>#DIV/0!</v>
      </c>
      <c r="Q1742" s="10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t="e">
        <f t="shared" si="109"/>
        <v>#DIV/0!</v>
      </c>
      <c r="Q1768" s="10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ROUND(E1795/L1795,2)</f>
        <v>20</v>
      </c>
      <c r="Q1795" s="10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t="e">
        <f t="shared" si="113"/>
        <v>#DIV/0!</v>
      </c>
      <c r="Q1815" s="10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t="e">
        <f t="shared" si="113"/>
        <v>#DIV/0!</v>
      </c>
      <c r="Q1817" s="10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t="e">
        <f t="shared" si="113"/>
        <v>#DIV/0!</v>
      </c>
      <c r="Q1820" s="1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ROUND(E1859/L1859,2)</f>
        <v>136.36000000000001</v>
      </c>
      <c r="Q1859" s="10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t="e">
        <f t="shared" si="117"/>
        <v>#DIV/0!</v>
      </c>
      <c r="Q1863" s="10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t="e">
        <f t="shared" si="117"/>
        <v>#DIV/0!</v>
      </c>
      <c r="Q1871" s="10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t="e">
        <f t="shared" si="117"/>
        <v>#DIV/0!</v>
      </c>
      <c r="Q1878" s="10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t="e">
        <f t="shared" si="117"/>
        <v>#DIV/0!</v>
      </c>
      <c r="Q1879" s="10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t="e">
        <f t="shared" si="117"/>
        <v>#DIV/0!</v>
      </c>
      <c r="Q1880" s="1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ROUND(E1923/L1923,2)</f>
        <v>54</v>
      </c>
      <c r="Q1923" s="10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t="e">
        <f t="shared" si="121"/>
        <v>#DIV/0!</v>
      </c>
      <c r="Q1984" s="10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ROUND(E1987/L1987,2)</f>
        <v>12.75</v>
      </c>
      <c r="Q1987" s="10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t="e">
        <f t="shared" si="125"/>
        <v>#DIV/0!</v>
      </c>
      <c r="Q1995" s="10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t="e">
        <f t="shared" si="125"/>
        <v>#DIV/0!</v>
      </c>
      <c r="Q1996" s="10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t="e">
        <f t="shared" si="125"/>
        <v>#DIV/0!</v>
      </c>
      <c r="Q1998" s="10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t="e">
        <f t="shared" si="125"/>
        <v>#DIV/0!</v>
      </c>
      <c r="Q1999" s="10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ROUND(E2051/L2051,2)</f>
        <v>80.989999999999995</v>
      </c>
      <c r="Q2051" s="10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ROUND(E2115/L2115,2)</f>
        <v>68.599999999999994</v>
      </c>
      <c r="Q2115" s="10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t="e">
        <f t="shared" si="133"/>
        <v>#DIV/0!</v>
      </c>
      <c r="Q2143" s="10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t="e">
        <f t="shared" si="133"/>
        <v>#DIV/0!</v>
      </c>
      <c r="Q2151" s="10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ROUND(E2179/L2179,2)</f>
        <v>65.87</v>
      </c>
      <c r="Q2179" s="10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ROUND(E2243/L2243,2)</f>
        <v>49.47</v>
      </c>
      <c r="Q2243" s="10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ROUND(E2307/L2307,2)</f>
        <v>109.11</v>
      </c>
      <c r="Q2307" s="10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t="e">
        <f t="shared" si="145"/>
        <v>#DIV/0!</v>
      </c>
      <c r="Q2343" s="10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t="e">
        <f t="shared" si="145"/>
        <v>#DIV/0!</v>
      </c>
      <c r="Q2344" s="10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t="e">
        <f t="shared" si="145"/>
        <v>#DIV/0!</v>
      </c>
      <c r="Q2347" s="10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t="e">
        <f t="shared" si="145"/>
        <v>#DIV/0!</v>
      </c>
      <c r="Q2351" s="10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t="e">
        <f t="shared" si="145"/>
        <v>#DIV/0!</v>
      </c>
      <c r="Q2352" s="10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t="e">
        <f t="shared" si="145"/>
        <v>#DIV/0!</v>
      </c>
      <c r="Q2354" s="10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t="e">
        <f t="shared" si="145"/>
        <v>#DIV/0!</v>
      </c>
      <c r="Q2355" s="10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t="e">
        <f t="shared" si="145"/>
        <v>#DIV/0!</v>
      </c>
      <c r="Q2358" s="10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t="e">
        <f t="shared" si="145"/>
        <v>#DIV/0!</v>
      </c>
      <c r="Q2359" s="10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t="e">
        <f t="shared" si="145"/>
        <v>#DIV/0!</v>
      </c>
      <c r="Q2360" s="1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t="e">
        <f t="shared" si="145"/>
        <v>#DIV/0!</v>
      </c>
      <c r="Q2363" s="10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t="e">
        <f t="shared" si="145"/>
        <v>#DIV/0!</v>
      </c>
      <c r="Q2365" s="10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t="e">
        <f t="shared" si="145"/>
        <v>#DIV/0!</v>
      </c>
      <c r="Q2366" s="10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t="e">
        <f t="shared" si="145"/>
        <v>#DIV/0!</v>
      </c>
      <c r="Q2367" s="10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t="e">
        <f t="shared" ref="P2371:P2434" si="149">ROUND(E2371/L2371,2)</f>
        <v>#DIV/0!</v>
      </c>
      <c r="Q2371" s="10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t="e">
        <f t="shared" si="149"/>
        <v>#DIV/0!</v>
      </c>
      <c r="Q2373" s="10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t="e">
        <f t="shared" si="149"/>
        <v>#DIV/0!</v>
      </c>
      <c r="Q2377" s="10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t="e">
        <f t="shared" si="149"/>
        <v>#DIV/0!</v>
      </c>
      <c r="Q2379" s="10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t="e">
        <f t="shared" si="149"/>
        <v>#DIV/0!</v>
      </c>
      <c r="Q2380" s="1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t="e">
        <f t="shared" si="149"/>
        <v>#DIV/0!</v>
      </c>
      <c r="Q2381" s="10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t="e">
        <f t="shared" si="149"/>
        <v>#DIV/0!</v>
      </c>
      <c r="Q2388" s="10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t="e">
        <f t="shared" si="149"/>
        <v>#DIV/0!</v>
      </c>
      <c r="Q2392" s="10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t="e">
        <f t="shared" si="149"/>
        <v>#DIV/0!</v>
      </c>
      <c r="Q2394" s="10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t="e">
        <f t="shared" si="149"/>
        <v>#DIV/0!</v>
      </c>
      <c r="Q2397" s="10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t="e">
        <f t="shared" si="149"/>
        <v>#DIV/0!</v>
      </c>
      <c r="Q2399" s="10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t="e">
        <f t="shared" si="149"/>
        <v>#DIV/0!</v>
      </c>
      <c r="Q2400" s="1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t="e">
        <f t="shared" si="149"/>
        <v>#DIV/0!</v>
      </c>
      <c r="Q2401" s="10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t="e">
        <f t="shared" si="149"/>
        <v>#DIV/0!</v>
      </c>
      <c r="Q2402" s="10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t="e">
        <f t="shared" si="149"/>
        <v>#DIV/0!</v>
      </c>
      <c r="Q2406" s="10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t="e">
        <f t="shared" si="149"/>
        <v>#DIV/0!</v>
      </c>
      <c r="Q2412" s="10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t="e">
        <f t="shared" si="149"/>
        <v>#DIV/0!</v>
      </c>
      <c r="Q2414" s="10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t="e">
        <f t="shared" si="149"/>
        <v>#DIV/0!</v>
      </c>
      <c r="Q2419" s="10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t="e">
        <f t="shared" si="149"/>
        <v>#DIV/0!</v>
      </c>
      <c r="Q2421" s="10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t="e">
        <f t="shared" si="149"/>
        <v>#DIV/0!</v>
      </c>
      <c r="Q2428" s="10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t="e">
        <f t="shared" ref="P2435:P2498" si="153">ROUND(E2435/L2435,2)</f>
        <v>#DIV/0!</v>
      </c>
      <c r="Q2435" s="10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t="e">
        <f t="shared" si="153"/>
        <v>#DIV/0!</v>
      </c>
      <c r="Q2439" s="10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t="e">
        <f t="shared" si="153"/>
        <v>#DIV/0!</v>
      </c>
      <c r="Q2441" s="10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ROUND(E2499/L2499,2)</f>
        <v>80.55</v>
      </c>
      <c r="Q2499" s="10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t="e">
        <f t="shared" si="157"/>
        <v>#DIV/0!</v>
      </c>
      <c r="Q2505" s="10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t="e">
        <f t="shared" si="157"/>
        <v>#DIV/0!</v>
      </c>
      <c r="Q2506" s="10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t="e">
        <f t="shared" si="157"/>
        <v>#DIV/0!</v>
      </c>
      <c r="Q2507" s="10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t="e">
        <f t="shared" si="157"/>
        <v>#DIV/0!</v>
      </c>
      <c r="Q2509" s="10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t="e">
        <f t="shared" si="157"/>
        <v>#DIV/0!</v>
      </c>
      <c r="Q2510" s="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t="e">
        <f t="shared" si="157"/>
        <v>#DIV/0!</v>
      </c>
      <c r="Q2513" s="10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t="e">
        <f t="shared" si="157"/>
        <v>#DIV/0!</v>
      </c>
      <c r="Q2514" s="10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t="e">
        <f t="shared" si="157"/>
        <v>#DIV/0!</v>
      </c>
      <c r="Q2515" s="10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t="e">
        <f t="shared" si="157"/>
        <v>#DIV/0!</v>
      </c>
      <c r="Q2518" s="10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t="e">
        <f t="shared" si="157"/>
        <v>#DIV/0!</v>
      </c>
      <c r="Q2520" s="1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t="e">
        <f t="shared" si="157"/>
        <v>#DIV/0!</v>
      </c>
      <c r="Q2522" s="10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t="e">
        <f t="shared" ref="P2563:P2626" si="161">ROUND(E2563/L2563,2)</f>
        <v>#DIV/0!</v>
      </c>
      <c r="Q2563" s="10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t="e">
        <f t="shared" si="161"/>
        <v>#DIV/0!</v>
      </c>
      <c r="Q2565" s="10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t="e">
        <f t="shared" si="161"/>
        <v>#DIV/0!</v>
      </c>
      <c r="Q2566" s="10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t="e">
        <f t="shared" si="161"/>
        <v>#DIV/0!</v>
      </c>
      <c r="Q2568" s="10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t="e">
        <f t="shared" si="161"/>
        <v>#DIV/0!</v>
      </c>
      <c r="Q2574" s="10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t="e">
        <f t="shared" si="161"/>
        <v>#DIV/0!</v>
      </c>
      <c r="Q2575" s="10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t="e">
        <f t="shared" si="161"/>
        <v>#DIV/0!</v>
      </c>
      <c r="Q2576" s="10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t="e">
        <f t="shared" si="161"/>
        <v>#DIV/0!</v>
      </c>
      <c r="Q2577" s="10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t="e">
        <f t="shared" si="161"/>
        <v>#DIV/0!</v>
      </c>
      <c r="Q2578" s="10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t="e">
        <f t="shared" si="161"/>
        <v>#DIV/0!</v>
      </c>
      <c r="Q2579" s="10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t="e">
        <f t="shared" si="161"/>
        <v>#DIV/0!</v>
      </c>
      <c r="Q2580" s="1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t="e">
        <f t="shared" si="161"/>
        <v>#DIV/0!</v>
      </c>
      <c r="Q2586" s="10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t="e">
        <f t="shared" si="161"/>
        <v>#DIV/0!</v>
      </c>
      <c r="Q2592" s="10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t="e">
        <f t="shared" si="161"/>
        <v>#DIV/0!</v>
      </c>
      <c r="Q2595" s="10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ROUND(E2627/L2627,2)</f>
        <v>27.58</v>
      </c>
      <c r="Q2627" s="10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t="e">
        <f t="shared" si="165"/>
        <v>#DIV/0!</v>
      </c>
      <c r="Q2644" s="10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t="e">
        <f t="shared" si="165"/>
        <v>#DIV/0!</v>
      </c>
      <c r="Q2688" s="10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t="e">
        <f t="shared" si="165"/>
        <v>#DIV/0!</v>
      </c>
      <c r="Q2689" s="10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ROUND(E2691/L2691,2)</f>
        <v>1</v>
      </c>
      <c r="Q2691" s="10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t="e">
        <f t="shared" si="169"/>
        <v>#DIV/0!</v>
      </c>
      <c r="Q2701" s="10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t="e">
        <f t="shared" si="169"/>
        <v>#DIV/0!</v>
      </c>
      <c r="Q2745" s="10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t="e">
        <f t="shared" si="169"/>
        <v>#DIV/0!</v>
      </c>
      <c r="Q2752" s="10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t="e">
        <f t="shared" si="169"/>
        <v>#DIV/0!</v>
      </c>
      <c r="Q2753" s="10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ROUND(E2755/L2755,2)</f>
        <v>47.5</v>
      </c>
      <c r="Q2755" s="10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t="e">
        <f t="shared" si="173"/>
        <v>#DIV/0!</v>
      </c>
      <c r="Q2756" s="10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t="e">
        <f t="shared" si="173"/>
        <v>#DIV/0!</v>
      </c>
      <c r="Q2762" s="10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t="e">
        <f t="shared" si="173"/>
        <v>#DIV/0!</v>
      </c>
      <c r="Q2767" s="10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t="e">
        <f t="shared" si="173"/>
        <v>#DIV/0!</v>
      </c>
      <c r="Q2773" s="10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t="e">
        <f t="shared" si="173"/>
        <v>#DIV/0!</v>
      </c>
      <c r="Q2774" s="10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t="e">
        <f t="shared" si="173"/>
        <v>#DIV/0!</v>
      </c>
      <c r="Q2782" s="10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ROUND(E2819/L2819,2)</f>
        <v>23.64</v>
      </c>
      <c r="Q2819" s="10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e">
        <f t="shared" si="177"/>
        <v>#DIV/0!</v>
      </c>
      <c r="Q2844" s="10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e">
        <f t="shared" si="177"/>
        <v>#DIV/0!</v>
      </c>
      <c r="Q2845" s="10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e">
        <f t="shared" si="177"/>
        <v>#DIV/0!</v>
      </c>
      <c r="Q2848" s="10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e">
        <f t="shared" si="177"/>
        <v>#DIV/0!</v>
      </c>
      <c r="Q2849" s="10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e">
        <f t="shared" si="177"/>
        <v>#DIV/0!</v>
      </c>
      <c r="Q2853" s="10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e">
        <f t="shared" si="177"/>
        <v>#DIV/0!</v>
      </c>
      <c r="Q2855" s="10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e">
        <f t="shared" si="177"/>
        <v>#DIV/0!</v>
      </c>
      <c r="Q2860" s="1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e">
        <f t="shared" si="177"/>
        <v>#DIV/0!</v>
      </c>
      <c r="Q2867" s="10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e">
        <f t="shared" si="177"/>
        <v>#DIV/0!</v>
      </c>
      <c r="Q2874" s="10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e">
        <f t="shared" si="177"/>
        <v>#DIV/0!</v>
      </c>
      <c r="Q2878" s="10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t="e">
        <f t="shared" ref="P2883:P2946" si="181">ROUND(E2883/L2883,2)</f>
        <v>#DIV/0!</v>
      </c>
      <c r="Q2883" s="10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t="e">
        <f t="shared" si="181"/>
        <v>#DIV/0!</v>
      </c>
      <c r="Q2890" s="1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t="e">
        <f t="shared" si="181"/>
        <v>#DIV/0!</v>
      </c>
      <c r="Q2896" s="10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t="e">
        <f t="shared" si="181"/>
        <v>#DIV/0!</v>
      </c>
      <c r="Q2901" s="10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t="e">
        <f t="shared" si="181"/>
        <v>#DIV/0!</v>
      </c>
      <c r="Q2945" s="10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t="e">
        <f t="shared" ref="P2947:P3010" si="185">ROUND(E2947/L2947,2)</f>
        <v>#DIV/0!</v>
      </c>
      <c r="Q2947" s="10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t="e">
        <f t="shared" si="185"/>
        <v>#DIV/0!</v>
      </c>
      <c r="Q2952" s="10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t="e">
        <f t="shared" si="185"/>
        <v>#DIV/0!</v>
      </c>
      <c r="Q2956" s="10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t="e">
        <f t="shared" si="185"/>
        <v>#DIV/0!</v>
      </c>
      <c r="Q2960" s="1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t="e">
        <f t="shared" si="185"/>
        <v>#DIV/0!</v>
      </c>
      <c r="Q2961" s="10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t="e">
        <f t="shared" si="185"/>
        <v>#DIV/0!</v>
      </c>
      <c r="Q2962" s="10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ROUND(E3011/L3011,2)</f>
        <v>233.9</v>
      </c>
      <c r="Q3011" s="10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t="e">
        <f t="shared" si="189"/>
        <v>#DIV/0!</v>
      </c>
      <c r="Q3056" s="10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t="e">
        <f t="shared" si="189"/>
        <v>#DIV/0!</v>
      </c>
      <c r="Q3058" s="10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t="e">
        <f t="shared" si="189"/>
        <v>#DIV/0!</v>
      </c>
      <c r="Q3059" s="10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t="e">
        <f t="shared" si="189"/>
        <v>#DIV/0!</v>
      </c>
      <c r="Q3063" s="10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ROUND(E3075/L3075,2)</f>
        <v>92.14</v>
      </c>
      <c r="Q3075" s="10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t="e">
        <f t="shared" si="193"/>
        <v>#DIV/0!</v>
      </c>
      <c r="Q3084" s="10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t="e">
        <f t="shared" si="193"/>
        <v>#DIV/0!</v>
      </c>
      <c r="Q3116" s="10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t="e">
        <f t="shared" si="193"/>
        <v>#DIV/0!</v>
      </c>
      <c r="Q3127" s="10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t="e">
        <f t="shared" si="193"/>
        <v>#DIV/0!</v>
      </c>
      <c r="Q3129" s="10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ROUND(E3139/L3139,2)</f>
        <v>50</v>
      </c>
      <c r="Q3139" s="10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t="e">
        <f t="shared" si="197"/>
        <v>#DIV/0!</v>
      </c>
      <c r="Q3140" s="1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t="e">
        <f t="shared" si="197"/>
        <v>#DIV/0!</v>
      </c>
      <c r="Q3145" s="10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t="e">
        <f t="shared" si="197"/>
        <v>#DIV/0!</v>
      </c>
      <c r="Q3147" s="10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t="e">
        <f t="shared" si="197"/>
        <v>#DIV/0!</v>
      </c>
      <c r="Q3192" s="10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t="e">
        <f t="shared" si="197"/>
        <v>#DIV/0!</v>
      </c>
      <c r="Q3196" s="10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ROUND(E3203/L3203,2)</f>
        <v>12.5</v>
      </c>
      <c r="Q3203" s="10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t="e">
        <f t="shared" si="201"/>
        <v>#DIV/0!</v>
      </c>
      <c r="Q3206" s="10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t="e">
        <f t="shared" si="201"/>
        <v>#DIV/0!</v>
      </c>
      <c r="Q3208" s="10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ROUND(E3267/L3267,2)</f>
        <v>70.290000000000006</v>
      </c>
      <c r="Q3267" s="10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ROUND(E3331/L3331,2)</f>
        <v>44.92</v>
      </c>
      <c r="Q3331" s="10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ROUND(E3395/L3395,2)</f>
        <v>36.07</v>
      </c>
      <c r="Q3395" s="10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ROUND(E3459/L3459,2)</f>
        <v>50.98</v>
      </c>
      <c r="Q3459" s="10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ROUND(E3523/L3523,2)</f>
        <v>45.62</v>
      </c>
      <c r="Q3523" s="10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ROUND(E3587/L3587,2)</f>
        <v>176.09</v>
      </c>
      <c r="Q3587" s="10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t="e">
        <f t="shared" si="225"/>
        <v>#DIV/0!</v>
      </c>
      <c r="Q3630" s="1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t="e">
        <f t="shared" si="225"/>
        <v>#DIV/0!</v>
      </c>
      <c r="Q3638" s="10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t="e">
        <f t="shared" si="225"/>
        <v>#DIV/0!</v>
      </c>
      <c r="Q3643" s="10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t="e">
        <f t="shared" si="225"/>
        <v>#DIV/0!</v>
      </c>
      <c r="Q3645" s="10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ROUND(E3651/L3651,2)</f>
        <v>97.5</v>
      </c>
      <c r="Q3651" s="10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ROUND(E3715/L3715,2)</f>
        <v>106.84</v>
      </c>
      <c r="Q3715" s="10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t="e">
        <f t="shared" si="233"/>
        <v>#DIV/0!</v>
      </c>
      <c r="Q3735" s="10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t="e">
        <f t="shared" si="233"/>
        <v>#DIV/0!</v>
      </c>
      <c r="Q3743" s="10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t="e">
        <f t="shared" si="233"/>
        <v>#DIV/0!</v>
      </c>
      <c r="Q3745" s="10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t="e">
        <f t="shared" si="233"/>
        <v>#DIV/0!</v>
      </c>
      <c r="Q3746" s="10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ROUND(E3779/L3779,2)</f>
        <v>48.54</v>
      </c>
      <c r="Q3779" s="10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t="e">
        <f t="shared" si="237"/>
        <v>#DIV/0!</v>
      </c>
      <c r="Q3792" s="10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t="e">
        <f t="shared" si="237"/>
        <v>#DIV/0!</v>
      </c>
      <c r="Q3793" s="10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t="e">
        <f t="shared" si="237"/>
        <v>#DIV/0!</v>
      </c>
      <c r="Q3804" s="10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t="e">
        <f t="shared" si="237"/>
        <v>#DIV/0!</v>
      </c>
      <c r="Q3806" s="10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ROUND(E3843/L3843,2)</f>
        <v>25.65</v>
      </c>
      <c r="Q3843" s="10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t="e">
        <f t="shared" si="241"/>
        <v>#DIV/0!</v>
      </c>
      <c r="Q3865" s="10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t="e">
        <f t="shared" si="241"/>
        <v>#DIV/0!</v>
      </c>
      <c r="Q3874" s="10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t="e">
        <f t="shared" si="241"/>
        <v>#DIV/0!</v>
      </c>
      <c r="Q3875" s="10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t="e">
        <f t="shared" si="241"/>
        <v>#DIV/0!</v>
      </c>
      <c r="Q3876" s="10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t="e">
        <f t="shared" si="241"/>
        <v>#DIV/0!</v>
      </c>
      <c r="Q3877" s="10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t="e">
        <f t="shared" si="241"/>
        <v>#DIV/0!</v>
      </c>
      <c r="Q3881" s="10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t="e">
        <f t="shared" si="241"/>
        <v>#DIV/0!</v>
      </c>
      <c r="Q3884" s="10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t="e">
        <f t="shared" si="241"/>
        <v>#DIV/0!</v>
      </c>
      <c r="Q3885" s="10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t="e">
        <f t="shared" si="241"/>
        <v>#DIV/0!</v>
      </c>
      <c r="Q3886" s="10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t="e">
        <f t="shared" si="241"/>
        <v>#DIV/0!</v>
      </c>
      <c r="Q3887" s="10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t="e">
        <f t="shared" si="241"/>
        <v>#DIV/0!</v>
      </c>
      <c r="Q3888" s="10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t="e">
        <f t="shared" si="241"/>
        <v>#DIV/0!</v>
      </c>
      <c r="Q3894" s="10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t="e">
        <f t="shared" si="241"/>
        <v>#DIV/0!</v>
      </c>
      <c r="Q3905" s="10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ROUND(E3907/L3907,2)</f>
        <v>24.71</v>
      </c>
      <c r="Q3907" s="10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t="e">
        <f t="shared" si="245"/>
        <v>#DIV/0!</v>
      </c>
      <c r="Q3918" s="10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e">
        <f t="shared" si="245"/>
        <v>#DIV/0!</v>
      </c>
      <c r="Q3923" s="10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e">
        <f t="shared" si="245"/>
        <v>#DIV/0!</v>
      </c>
      <c r="Q3932" s="10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t="e">
        <f t="shared" si="245"/>
        <v>#DIV/0!</v>
      </c>
      <c r="Q3933" s="10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t="e">
        <f t="shared" si="245"/>
        <v>#DIV/0!</v>
      </c>
      <c r="Q3938" s="10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t="e">
        <f t="shared" si="245"/>
        <v>#DIV/0!</v>
      </c>
      <c r="Q3944" s="10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t="e">
        <f t="shared" si="245"/>
        <v>#DIV/0!</v>
      </c>
      <c r="Q3946" s="10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t="e">
        <f t="shared" si="245"/>
        <v>#DIV/0!</v>
      </c>
      <c r="Q3950" s="1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t="e">
        <f t="shared" si="245"/>
        <v>#DIV/0!</v>
      </c>
      <c r="Q3955" s="10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t="e">
        <f t="shared" si="245"/>
        <v>#DIV/0!</v>
      </c>
      <c r="Q3956" s="10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t="e">
        <f t="shared" si="245"/>
        <v>#DIV/0!</v>
      </c>
      <c r="Q3958" s="10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t="e">
        <f t="shared" si="245"/>
        <v>#DIV/0!</v>
      </c>
      <c r="Q3965" s="10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ROUND(E3971/L3971,2)</f>
        <v>35.17</v>
      </c>
      <c r="Q3971" s="10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e">
        <f t="shared" si="249"/>
        <v>#DIV/0!</v>
      </c>
      <c r="Q3977" s="10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t="e">
        <f t="shared" si="249"/>
        <v>#DIV/0!</v>
      </c>
      <c r="Q3991" s="10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t="e">
        <f t="shared" si="249"/>
        <v>#DIV/0!</v>
      </c>
      <c r="Q3999" s="10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t="e">
        <f t="shared" si="249"/>
        <v>#DIV/0!</v>
      </c>
      <c r="Q4014" s="10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t="e">
        <f t="shared" si="249"/>
        <v>#DIV/0!</v>
      </c>
      <c r="Q4016" s="10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e">
        <f t="shared" si="249"/>
        <v>#DIV/0!</v>
      </c>
      <c r="Q4025" s="10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e">
        <f t="shared" si="249"/>
        <v>#DIV/0!</v>
      </c>
      <c r="Q4028" s="10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e">
        <f t="shared" si="249"/>
        <v>#DIV/0!</v>
      </c>
      <c r="Q4031" s="10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e">
        <f t="shared" si="249"/>
        <v>#DIV/0!</v>
      </c>
      <c r="Q4033" s="10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ROUND(E4035/L4035,2)</f>
        <v>65.34</v>
      </c>
      <c r="Q4035" s="10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t="e">
        <f t="shared" si="253"/>
        <v>#DIV/0!</v>
      </c>
      <c r="Q4045" s="10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t="e">
        <f t="shared" si="253"/>
        <v>#DIV/0!</v>
      </c>
      <c r="Q4053" s="10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t="e">
        <f t="shared" si="253"/>
        <v>#DIV/0!</v>
      </c>
      <c r="Q4056" s="10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e">
        <f t="shared" si="253"/>
        <v>#DIV/0!</v>
      </c>
      <c r="Q4063" s="10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t="e">
        <f t="shared" si="253"/>
        <v>#DIV/0!</v>
      </c>
      <c r="Q4073" s="10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t="e">
        <f t="shared" si="253"/>
        <v>#DIV/0!</v>
      </c>
      <c r="Q4078" s="10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e">
        <f t="shared" si="253"/>
        <v>#DIV/0!</v>
      </c>
      <c r="Q4080" s="1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e">
        <f t="shared" si="253"/>
        <v>#DIV/0!</v>
      </c>
      <c r="Q4082" s="10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e">
        <f t="shared" si="253"/>
        <v>#DIV/0!</v>
      </c>
      <c r="Q4089" s="10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t="e">
        <f t="shared" ref="P4099:P4115" si="257">ROUND(E4099/L4099,2)</f>
        <v>#DIV/0!</v>
      </c>
      <c r="Q4099" s="10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e">
        <f t="shared" si="257"/>
        <v>#DIV/0!</v>
      </c>
      <c r="Q4100" s="1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e">
        <f t="shared" si="257"/>
        <v>#DIV/0!</v>
      </c>
      <c r="Q4102" s="10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e">
        <f t="shared" si="257"/>
        <v>#DIV/0!</v>
      </c>
      <c r="Q4103" s="10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e">
        <f t="shared" si="257"/>
        <v>#DIV/0!</v>
      </c>
      <c r="Q4111" s="10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P4116">
    <sortCondition ref="A1:A4116"/>
  </sortState>
  <conditionalFormatting sqref="F1:F1048576">
    <cfRule type="cellIs" dxfId="11" priority="5" operator="equal">
      <formula>"canceled"</formula>
    </cfRule>
    <cfRule type="cellIs" dxfId="10" priority="6" operator="equal">
      <formula>"failed"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O1:O4120 O4122:O1048576 P1 R1:T1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max"/>
        <color rgb="FFFF0000"/>
        <color rgb="FF00B0F0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EF3F4-6335-4665-9045-3F241B3903D2}">
  <dimension ref="A1:F6"/>
  <sheetViews>
    <sheetView topLeftCell="B1" workbookViewId="0">
      <selection activeCell="C3" sqref="C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8360</v>
      </c>
    </row>
    <row r="4" spans="1:6" x14ac:dyDescent="0.3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">
      <c r="A6" s="12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E3BB9-216E-45F7-85A0-5745EFE92406}">
  <dimension ref="A1:F47"/>
  <sheetViews>
    <sheetView topLeftCell="A4"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2" spans="1:6" x14ac:dyDescent="0.3">
      <c r="A2" s="11" t="s">
        <v>8358</v>
      </c>
      <c r="B2" t="s">
        <v>8364</v>
      </c>
    </row>
    <row r="4" spans="1:6" x14ac:dyDescent="0.3">
      <c r="A4" s="11" t="s">
        <v>8362</v>
      </c>
      <c r="B4" s="11" t="s">
        <v>8360</v>
      </c>
    </row>
    <row r="5" spans="1:6" x14ac:dyDescent="0.3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2" t="s">
        <v>8314</v>
      </c>
      <c r="B6" s="16"/>
      <c r="C6" s="16">
        <v>78</v>
      </c>
      <c r="D6" s="16"/>
      <c r="E6" s="16"/>
      <c r="F6" s="16">
        <v>78</v>
      </c>
    </row>
    <row r="7" spans="1:6" x14ac:dyDescent="0.3">
      <c r="A7" s="12" t="s">
        <v>8342</v>
      </c>
      <c r="B7" s="16">
        <v>16</v>
      </c>
      <c r="C7" s="16"/>
      <c r="D7" s="16"/>
      <c r="E7" s="16"/>
      <c r="F7" s="16">
        <v>16</v>
      </c>
    </row>
    <row r="8" spans="1:6" x14ac:dyDescent="0.3">
      <c r="A8" s="12" t="s">
        <v>8330</v>
      </c>
      <c r="B8" s="16">
        <v>23</v>
      </c>
      <c r="C8" s="16"/>
      <c r="D8" s="16"/>
      <c r="E8" s="16"/>
      <c r="F8" s="16">
        <v>23</v>
      </c>
    </row>
    <row r="9" spans="1:6" x14ac:dyDescent="0.3">
      <c r="A9" s="12" t="s">
        <v>8356</v>
      </c>
      <c r="B9" s="16"/>
      <c r="C9" s="16">
        <v>32</v>
      </c>
      <c r="D9" s="16"/>
      <c r="E9" s="16"/>
      <c r="F9" s="16">
        <v>32</v>
      </c>
    </row>
    <row r="10" spans="1:6" x14ac:dyDescent="0.3">
      <c r="A10" s="12" t="s">
        <v>8352</v>
      </c>
      <c r="B10" s="16"/>
      <c r="C10" s="16"/>
      <c r="D10" s="16"/>
      <c r="E10" s="16">
        <v>33</v>
      </c>
      <c r="F10" s="16">
        <v>33</v>
      </c>
    </row>
    <row r="11" spans="1:6" x14ac:dyDescent="0.3">
      <c r="A11" s="12" t="s">
        <v>8313</v>
      </c>
      <c r="B11" s="16"/>
      <c r="C11" s="16"/>
      <c r="D11" s="16"/>
      <c r="E11" s="16">
        <v>164</v>
      </c>
      <c r="F11" s="16">
        <v>164</v>
      </c>
    </row>
    <row r="12" spans="1:6" x14ac:dyDescent="0.3">
      <c r="A12" s="12" t="s">
        <v>8312</v>
      </c>
      <c r="B12" s="16"/>
      <c r="C12" s="16">
        <v>52</v>
      </c>
      <c r="D12" s="16"/>
      <c r="E12" s="16"/>
      <c r="F12" s="16">
        <v>52</v>
      </c>
    </row>
    <row r="13" spans="1:6" x14ac:dyDescent="0.3">
      <c r="A13" s="12" t="s">
        <v>8328</v>
      </c>
      <c r="B13" s="16"/>
      <c r="C13" s="16"/>
      <c r="D13" s="16"/>
      <c r="E13" s="16">
        <v>30</v>
      </c>
      <c r="F13" s="16">
        <v>30</v>
      </c>
    </row>
    <row r="14" spans="1:6" x14ac:dyDescent="0.3">
      <c r="A14" s="12" t="s">
        <v>8345</v>
      </c>
      <c r="B14" s="16"/>
      <c r="C14" s="16">
        <v>37</v>
      </c>
      <c r="D14" s="16">
        <v>17</v>
      </c>
      <c r="E14" s="16"/>
      <c r="F14" s="16">
        <v>54</v>
      </c>
    </row>
    <row r="15" spans="1:6" x14ac:dyDescent="0.3">
      <c r="A15" s="12" t="s">
        <v>8322</v>
      </c>
      <c r="B15" s="16"/>
      <c r="C15" s="16">
        <v>34</v>
      </c>
      <c r="D15" s="16"/>
      <c r="E15" s="16"/>
      <c r="F15" s="16">
        <v>34</v>
      </c>
    </row>
    <row r="16" spans="1:6" x14ac:dyDescent="0.3">
      <c r="A16" s="12" t="s">
        <v>8335</v>
      </c>
      <c r="B16" s="16">
        <v>15</v>
      </c>
      <c r="C16" s="16">
        <v>101</v>
      </c>
      <c r="D16" s="16"/>
      <c r="E16" s="16"/>
      <c r="F16" s="16">
        <v>116</v>
      </c>
    </row>
    <row r="17" spans="1:6" x14ac:dyDescent="0.3">
      <c r="A17" s="12" t="s">
        <v>8346</v>
      </c>
      <c r="B17" s="16"/>
      <c r="C17" s="16">
        <v>13</v>
      </c>
      <c r="D17" s="16"/>
      <c r="E17" s="16"/>
      <c r="F17" s="16">
        <v>13</v>
      </c>
    </row>
    <row r="18" spans="1:6" x14ac:dyDescent="0.3">
      <c r="A18" s="12" t="s">
        <v>8347</v>
      </c>
      <c r="B18" s="16"/>
      <c r="C18" s="16"/>
      <c r="D18" s="16"/>
      <c r="E18" s="16">
        <v>103</v>
      </c>
      <c r="F18" s="16">
        <v>103</v>
      </c>
    </row>
    <row r="19" spans="1:6" x14ac:dyDescent="0.3">
      <c r="A19" s="12" t="s">
        <v>8327</v>
      </c>
      <c r="B19" s="16"/>
      <c r="C19" s="16">
        <v>20</v>
      </c>
      <c r="D19" s="16"/>
      <c r="E19" s="16">
        <v>138</v>
      </c>
      <c r="F19" s="16">
        <v>158</v>
      </c>
    </row>
    <row r="20" spans="1:6" x14ac:dyDescent="0.3">
      <c r="A20" s="12" t="s">
        <v>8326</v>
      </c>
      <c r="B20" s="16"/>
      <c r="C20" s="16">
        <v>53</v>
      </c>
      <c r="D20" s="16"/>
      <c r="E20" s="16"/>
      <c r="F20" s="16">
        <v>53</v>
      </c>
    </row>
    <row r="21" spans="1:6" x14ac:dyDescent="0.3">
      <c r="A21" s="12" t="s">
        <v>8354</v>
      </c>
      <c r="B21" s="16"/>
      <c r="C21" s="16">
        <v>7</v>
      </c>
      <c r="D21" s="16"/>
      <c r="E21" s="16">
        <v>7</v>
      </c>
      <c r="F21" s="16">
        <v>14</v>
      </c>
    </row>
    <row r="22" spans="1:6" x14ac:dyDescent="0.3">
      <c r="A22" s="12" t="s">
        <v>8325</v>
      </c>
      <c r="B22" s="16"/>
      <c r="C22" s="16"/>
      <c r="D22" s="16"/>
      <c r="E22" s="16">
        <v>14</v>
      </c>
      <c r="F22" s="16">
        <v>14</v>
      </c>
    </row>
    <row r="23" spans="1:6" x14ac:dyDescent="0.3">
      <c r="A23" s="12" t="s">
        <v>8333</v>
      </c>
      <c r="B23" s="16"/>
      <c r="C23" s="16">
        <v>23</v>
      </c>
      <c r="D23" s="16"/>
      <c r="E23" s="16"/>
      <c r="F23" s="16">
        <v>23</v>
      </c>
    </row>
    <row r="24" spans="1:6" x14ac:dyDescent="0.3">
      <c r="A24" s="12" t="s">
        <v>8357</v>
      </c>
      <c r="B24" s="16">
        <v>11</v>
      </c>
      <c r="C24" s="16">
        <v>40</v>
      </c>
      <c r="D24" s="16"/>
      <c r="E24" s="16">
        <v>45</v>
      </c>
      <c r="F24" s="16">
        <v>96</v>
      </c>
    </row>
    <row r="25" spans="1:6" x14ac:dyDescent="0.3">
      <c r="A25" s="12" t="s">
        <v>8341</v>
      </c>
      <c r="B25" s="16"/>
      <c r="C25" s="16">
        <v>14</v>
      </c>
      <c r="D25" s="16"/>
      <c r="E25" s="16"/>
      <c r="F25" s="16">
        <v>14</v>
      </c>
    </row>
    <row r="26" spans="1:6" x14ac:dyDescent="0.3">
      <c r="A26" s="12" t="s">
        <v>8321</v>
      </c>
      <c r="B26" s="16"/>
      <c r="C26" s="16"/>
      <c r="D26" s="16"/>
      <c r="E26" s="16">
        <v>49</v>
      </c>
      <c r="F26" s="16">
        <v>49</v>
      </c>
    </row>
    <row r="27" spans="1:6" x14ac:dyDescent="0.3">
      <c r="A27" s="12" t="s">
        <v>8348</v>
      </c>
      <c r="B27" s="16"/>
      <c r="C27" s="16">
        <v>11</v>
      </c>
      <c r="D27" s="16"/>
      <c r="E27" s="16"/>
      <c r="F27" s="16">
        <v>11</v>
      </c>
    </row>
    <row r="28" spans="1:6" x14ac:dyDescent="0.3">
      <c r="A28" s="12" t="s">
        <v>8337</v>
      </c>
      <c r="B28" s="16"/>
      <c r="C28" s="16">
        <v>34</v>
      </c>
      <c r="D28" s="16"/>
      <c r="E28" s="16">
        <v>62</v>
      </c>
      <c r="F28" s="16">
        <v>96</v>
      </c>
    </row>
    <row r="29" spans="1:6" x14ac:dyDescent="0.3">
      <c r="A29" s="12" t="s">
        <v>8343</v>
      </c>
      <c r="B29" s="16"/>
      <c r="C29" s="16">
        <v>13</v>
      </c>
      <c r="D29" s="16"/>
      <c r="E29" s="16"/>
      <c r="F29" s="16">
        <v>13</v>
      </c>
    </row>
    <row r="30" spans="1:6" x14ac:dyDescent="0.3">
      <c r="A30" s="12" t="s">
        <v>8316</v>
      </c>
      <c r="B30" s="16"/>
      <c r="C30" s="16">
        <v>250</v>
      </c>
      <c r="D30" s="16">
        <v>9</v>
      </c>
      <c r="E30" s="16">
        <v>412</v>
      </c>
      <c r="F30" s="16">
        <v>671</v>
      </c>
    </row>
    <row r="31" spans="1:6" x14ac:dyDescent="0.3">
      <c r="A31" s="12" t="s">
        <v>8344</v>
      </c>
      <c r="B31" s="16"/>
      <c r="C31" s="16"/>
      <c r="D31" s="16"/>
      <c r="E31" s="16">
        <v>35</v>
      </c>
      <c r="F31" s="16">
        <v>35</v>
      </c>
    </row>
    <row r="32" spans="1:6" x14ac:dyDescent="0.3">
      <c r="A32" s="12" t="s">
        <v>8340</v>
      </c>
      <c r="B32" s="16"/>
      <c r="C32" s="16"/>
      <c r="D32" s="16"/>
      <c r="E32" s="16">
        <v>20</v>
      </c>
      <c r="F32" s="16">
        <v>20</v>
      </c>
    </row>
    <row r="33" spans="1:6" x14ac:dyDescent="0.3">
      <c r="A33" s="12" t="s">
        <v>8351</v>
      </c>
      <c r="B33" s="16"/>
      <c r="C33" s="16">
        <v>14</v>
      </c>
      <c r="D33" s="16"/>
      <c r="E33" s="16"/>
      <c r="F33" s="16">
        <v>14</v>
      </c>
    </row>
    <row r="34" spans="1:6" x14ac:dyDescent="0.3">
      <c r="A34" s="12" t="s">
        <v>8324</v>
      </c>
      <c r="B34" s="16"/>
      <c r="C34" s="16"/>
      <c r="D34" s="16"/>
      <c r="E34" s="16">
        <v>240</v>
      </c>
      <c r="F34" s="16">
        <v>240</v>
      </c>
    </row>
    <row r="35" spans="1:6" x14ac:dyDescent="0.3">
      <c r="A35" s="12" t="s">
        <v>8311</v>
      </c>
      <c r="B35" s="16">
        <v>31</v>
      </c>
      <c r="C35" s="16"/>
      <c r="D35" s="16"/>
      <c r="E35" s="16"/>
      <c r="F35" s="16">
        <v>31</v>
      </c>
    </row>
    <row r="36" spans="1:6" x14ac:dyDescent="0.3">
      <c r="A36" s="12" t="s">
        <v>8310</v>
      </c>
      <c r="B36" s="16"/>
      <c r="C36" s="16"/>
      <c r="D36" s="16"/>
      <c r="E36" s="16">
        <v>48</v>
      </c>
      <c r="F36" s="16">
        <v>48</v>
      </c>
    </row>
    <row r="37" spans="1:6" x14ac:dyDescent="0.3">
      <c r="A37" s="12" t="s">
        <v>8350</v>
      </c>
      <c r="B37" s="16"/>
      <c r="C37" s="16"/>
      <c r="D37" s="16">
        <v>4</v>
      </c>
      <c r="E37" s="16">
        <v>34</v>
      </c>
      <c r="F37" s="16">
        <v>38</v>
      </c>
    </row>
    <row r="38" spans="1:6" x14ac:dyDescent="0.3">
      <c r="A38" s="12" t="s">
        <v>8353</v>
      </c>
      <c r="B38" s="16">
        <v>15</v>
      </c>
      <c r="C38" s="16">
        <v>1</v>
      </c>
      <c r="D38" s="16"/>
      <c r="E38" s="16">
        <v>31</v>
      </c>
      <c r="F38" s="16">
        <v>47</v>
      </c>
    </row>
    <row r="39" spans="1:6" x14ac:dyDescent="0.3">
      <c r="A39" s="12" t="s">
        <v>8355</v>
      </c>
      <c r="B39" s="16">
        <v>15</v>
      </c>
      <c r="C39" s="16">
        <v>59</v>
      </c>
      <c r="D39" s="16">
        <v>3</v>
      </c>
      <c r="E39" s="16">
        <v>68</v>
      </c>
      <c r="F39" s="16">
        <v>145</v>
      </c>
    </row>
    <row r="40" spans="1:6" x14ac:dyDescent="0.3">
      <c r="A40" s="12" t="s">
        <v>8349</v>
      </c>
      <c r="B40" s="16"/>
      <c r="C40" s="16"/>
      <c r="D40" s="16"/>
      <c r="E40" s="16">
        <v>52</v>
      </c>
      <c r="F40" s="16">
        <v>52</v>
      </c>
    </row>
    <row r="41" spans="1:6" x14ac:dyDescent="0.3">
      <c r="A41" s="12" t="s">
        <v>8309</v>
      </c>
      <c r="B41" s="16"/>
      <c r="C41" s="16"/>
      <c r="D41" s="16"/>
      <c r="E41" s="16">
        <v>49</v>
      </c>
      <c r="F41" s="16">
        <v>49</v>
      </c>
    </row>
    <row r="42" spans="1:6" x14ac:dyDescent="0.3">
      <c r="A42" s="12" t="s">
        <v>8339</v>
      </c>
      <c r="B42" s="16">
        <v>6</v>
      </c>
      <c r="C42" s="16">
        <v>21</v>
      </c>
      <c r="D42" s="16"/>
      <c r="E42" s="16"/>
      <c r="F42" s="16">
        <v>27</v>
      </c>
    </row>
    <row r="43" spans="1:6" x14ac:dyDescent="0.3">
      <c r="A43" s="12" t="s">
        <v>8332</v>
      </c>
      <c r="B43" s="16"/>
      <c r="C43" s="16">
        <v>73</v>
      </c>
      <c r="D43" s="16"/>
      <c r="E43" s="16"/>
      <c r="F43" s="16">
        <v>73</v>
      </c>
    </row>
    <row r="44" spans="1:6" x14ac:dyDescent="0.3">
      <c r="A44" s="12" t="s">
        <v>8319</v>
      </c>
      <c r="B44" s="16">
        <v>47</v>
      </c>
      <c r="C44" s="16">
        <v>81</v>
      </c>
      <c r="D44" s="16"/>
      <c r="E44" s="16">
        <v>17</v>
      </c>
      <c r="F44" s="16">
        <v>145</v>
      </c>
    </row>
    <row r="45" spans="1:6" x14ac:dyDescent="0.3">
      <c r="A45" s="12" t="s">
        <v>8318</v>
      </c>
      <c r="B45" s="16">
        <v>59</v>
      </c>
      <c r="C45" s="16">
        <v>36</v>
      </c>
      <c r="D45" s="16"/>
      <c r="E45" s="16"/>
      <c r="F45" s="16">
        <v>95</v>
      </c>
    </row>
    <row r="46" spans="1:6" x14ac:dyDescent="0.3">
      <c r="A46" s="12" t="s">
        <v>8338</v>
      </c>
      <c r="B46" s="16">
        <v>19</v>
      </c>
      <c r="C46" s="16"/>
      <c r="D46" s="16"/>
      <c r="E46" s="16"/>
      <c r="F46" s="16">
        <v>19</v>
      </c>
    </row>
    <row r="47" spans="1:6" x14ac:dyDescent="0.3">
      <c r="A47" s="12" t="s">
        <v>8361</v>
      </c>
      <c r="B47" s="16">
        <v>257</v>
      </c>
      <c r="C47" s="16">
        <v>1097</v>
      </c>
      <c r="D47" s="16">
        <v>33</v>
      </c>
      <c r="E47" s="16">
        <v>1651</v>
      </c>
      <c r="F47" s="16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9586F-E2BE-446B-ADA5-B7F653F10ABC}">
  <dimension ref="A1:F17"/>
  <sheetViews>
    <sheetView topLeftCell="C1" workbookViewId="0">
      <selection activeCell="E3" sqref="E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8315</v>
      </c>
    </row>
    <row r="3" spans="1:6" x14ac:dyDescent="0.3">
      <c r="A3" s="11" t="s">
        <v>8362</v>
      </c>
      <c r="B3" s="11" t="s">
        <v>8360</v>
      </c>
    </row>
    <row r="4" spans="1:6" x14ac:dyDescent="0.3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8372</v>
      </c>
      <c r="B5">
        <v>7</v>
      </c>
      <c r="C5">
        <v>33</v>
      </c>
      <c r="D5">
        <v>2</v>
      </c>
      <c r="E5">
        <v>56</v>
      </c>
      <c r="F5">
        <v>98</v>
      </c>
    </row>
    <row r="6" spans="1:6" x14ac:dyDescent="0.3">
      <c r="A6" s="14" t="s">
        <v>8373</v>
      </c>
      <c r="B6">
        <v>3</v>
      </c>
      <c r="C6">
        <v>39</v>
      </c>
      <c r="D6">
        <v>8</v>
      </c>
      <c r="E6">
        <v>71</v>
      </c>
      <c r="F6">
        <v>121</v>
      </c>
    </row>
    <row r="7" spans="1:6" x14ac:dyDescent="0.3">
      <c r="A7" s="14" t="s">
        <v>8374</v>
      </c>
      <c r="B7">
        <v>3</v>
      </c>
      <c r="C7">
        <v>33</v>
      </c>
      <c r="D7">
        <v>14</v>
      </c>
      <c r="E7">
        <v>56</v>
      </c>
      <c r="F7">
        <v>106</v>
      </c>
    </row>
    <row r="8" spans="1:6" x14ac:dyDescent="0.3">
      <c r="A8" s="14" t="s">
        <v>8375</v>
      </c>
      <c r="B8">
        <v>2</v>
      </c>
      <c r="C8">
        <v>40</v>
      </c>
      <c r="E8">
        <v>71</v>
      </c>
      <c r="F8">
        <v>113</v>
      </c>
    </row>
    <row r="9" spans="1:6" x14ac:dyDescent="0.3">
      <c r="A9" s="14" t="s">
        <v>8366</v>
      </c>
      <c r="B9">
        <v>3</v>
      </c>
      <c r="C9">
        <v>52</v>
      </c>
      <c r="E9">
        <v>111</v>
      </c>
      <c r="F9">
        <v>166</v>
      </c>
    </row>
    <row r="10" spans="1:6" x14ac:dyDescent="0.3">
      <c r="A10" s="14" t="s">
        <v>8376</v>
      </c>
      <c r="B10">
        <v>4</v>
      </c>
      <c r="C10">
        <v>49</v>
      </c>
      <c r="E10">
        <v>100</v>
      </c>
      <c r="F10">
        <v>153</v>
      </c>
    </row>
    <row r="11" spans="1:6" x14ac:dyDescent="0.3">
      <c r="A11" s="14" t="s">
        <v>8367</v>
      </c>
      <c r="B11">
        <v>1</v>
      </c>
      <c r="C11">
        <v>50</v>
      </c>
      <c r="E11">
        <v>87</v>
      </c>
      <c r="F11">
        <v>138</v>
      </c>
    </row>
    <row r="12" spans="1:6" x14ac:dyDescent="0.3">
      <c r="A12" s="14" t="s">
        <v>8368</v>
      </c>
      <c r="B12">
        <v>4</v>
      </c>
      <c r="C12">
        <v>47</v>
      </c>
      <c r="E12">
        <v>72</v>
      </c>
      <c r="F12">
        <v>123</v>
      </c>
    </row>
    <row r="13" spans="1:6" x14ac:dyDescent="0.3">
      <c r="A13" s="14" t="s">
        <v>8369</v>
      </c>
      <c r="B13">
        <v>4</v>
      </c>
      <c r="C13">
        <v>34</v>
      </c>
      <c r="E13">
        <v>59</v>
      </c>
      <c r="F13">
        <v>97</v>
      </c>
    </row>
    <row r="14" spans="1:6" x14ac:dyDescent="0.3">
      <c r="A14" s="14" t="s">
        <v>8370</v>
      </c>
      <c r="C14">
        <v>50</v>
      </c>
      <c r="E14">
        <v>65</v>
      </c>
      <c r="F14">
        <v>115</v>
      </c>
    </row>
    <row r="15" spans="1:6" x14ac:dyDescent="0.3">
      <c r="A15" s="14" t="s">
        <v>8371</v>
      </c>
      <c r="B15">
        <v>3</v>
      </c>
      <c r="C15">
        <v>31</v>
      </c>
      <c r="E15">
        <v>54</v>
      </c>
      <c r="F15">
        <v>88</v>
      </c>
    </row>
    <row r="16" spans="1:6" x14ac:dyDescent="0.3">
      <c r="A16" s="14" t="s">
        <v>8377</v>
      </c>
      <c r="B16">
        <v>3</v>
      </c>
      <c r="C16">
        <v>35</v>
      </c>
      <c r="E16">
        <v>37</v>
      </c>
      <c r="F16">
        <v>75</v>
      </c>
    </row>
    <row r="17" spans="1:6" x14ac:dyDescent="0.3">
      <c r="A17" s="14" t="s">
        <v>8361</v>
      </c>
      <c r="B17">
        <v>37</v>
      </c>
      <c r="C17">
        <v>493</v>
      </c>
      <c r="D17">
        <v>24</v>
      </c>
      <c r="E17">
        <v>839</v>
      </c>
      <c r="F17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2F2A7-DB2B-48A0-9DD3-A7E4AD79F2EE}">
  <dimension ref="A1:F6"/>
  <sheetViews>
    <sheetView workbookViewId="0">
      <selection activeCell="F7" sqref="F7"/>
    </sheetView>
  </sheetViews>
  <sheetFormatPr defaultRowHeight="14.4" x14ac:dyDescent="0.3"/>
  <cols>
    <col min="1" max="1" width="30.5546875" bestFit="1" customWidth="1"/>
    <col min="2" max="2" width="117.21875" bestFit="1" customWidth="1"/>
    <col min="5" max="5" width="16.21875" bestFit="1" customWidth="1"/>
    <col min="6" max="6" width="17.21875" bestFit="1" customWidth="1"/>
  </cols>
  <sheetData>
    <row r="1" spans="1:6" x14ac:dyDescent="0.3">
      <c r="A1" s="15" t="s">
        <v>8379</v>
      </c>
      <c r="B1" s="15" t="s">
        <v>4110</v>
      </c>
      <c r="C1" s="15" t="s">
        <v>8380</v>
      </c>
      <c r="D1" s="15" t="s">
        <v>8381</v>
      </c>
      <c r="E1" s="15" t="s">
        <v>8307</v>
      </c>
      <c r="F1" s="15" t="s">
        <v>8382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A0749-AF90-43F4-B947-DE145AFCDE08}">
  <dimension ref="A1:T413"/>
  <sheetViews>
    <sheetView workbookViewId="0">
      <selection activeCell="A2" sqref="A2"/>
    </sheetView>
  </sheetViews>
  <sheetFormatPr defaultRowHeight="14.4" x14ac:dyDescent="0.3"/>
  <cols>
    <col min="1" max="1" width="5" bestFit="1" customWidth="1"/>
    <col min="2" max="2" width="15.5546875" bestFit="1" customWidth="1"/>
    <col min="3" max="3" width="10.77734375" bestFit="1" customWidth="1"/>
    <col min="4" max="4" width="12.109375" bestFit="1" customWidth="1"/>
    <col min="5" max="5" width="11" bestFit="1" customWidth="1"/>
    <col min="6" max="6" width="1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8378</v>
      </c>
      <c r="T1" s="1" t="s">
        <v>8365</v>
      </c>
    </row>
    <row r="2" spans="1:20" ht="201.6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3">
        <v>42646.092812499999</v>
      </c>
      <c r="T2" s="13">
        <v>42675.207638888889</v>
      </c>
    </row>
    <row r="3" spans="1:20" ht="144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3">
        <v>42430.040798611109</v>
      </c>
      <c r="T3" s="13">
        <v>42449.999131944445</v>
      </c>
    </row>
    <row r="4" spans="1:20" ht="187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3">
        <v>42238.13282407407</v>
      </c>
      <c r="T4" s="13">
        <v>42268.13282407407</v>
      </c>
    </row>
    <row r="5" spans="1:20" ht="201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3">
        <v>41850.400937500002</v>
      </c>
      <c r="T5" s="13">
        <v>41895.400937500002</v>
      </c>
    </row>
    <row r="6" spans="1:20" ht="21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3">
        <v>42753.205625000002</v>
      </c>
      <c r="T6" s="13">
        <v>42783.670138888891</v>
      </c>
    </row>
    <row r="7" spans="1:20" ht="72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3">
        <v>42155.920219907406</v>
      </c>
      <c r="T7" s="13">
        <v>42176.888888888891</v>
      </c>
    </row>
    <row r="8" spans="1:20" ht="201.6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3">
        <v>42157.591064814813</v>
      </c>
      <c r="T8" s="13">
        <v>42179.083333333328</v>
      </c>
    </row>
    <row r="9" spans="1:20" ht="216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3">
        <v>42676.065150462964</v>
      </c>
      <c r="T9" s="13">
        <v>42721.290972222225</v>
      </c>
    </row>
    <row r="10" spans="1:20" ht="201.6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201.6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3">
        <v>42282.768414351856</v>
      </c>
      <c r="T11" s="13">
        <v>42312.810081018513</v>
      </c>
    </row>
    <row r="12" spans="1:20" ht="216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3">
        <v>42473.794710648144</v>
      </c>
      <c r="T12" s="13">
        <v>42503.794710648144</v>
      </c>
    </row>
    <row r="13" spans="1:20" ht="201.6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3">
        <v>42712.23474537037</v>
      </c>
      <c r="T13" s="13">
        <v>42735.707638888889</v>
      </c>
    </row>
    <row r="14" spans="1:20" ht="201.6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3">
        <v>42561.154664351852</v>
      </c>
      <c r="T14" s="13">
        <v>42592.166666666672</v>
      </c>
    </row>
    <row r="15" spans="1:20" ht="158.4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3">
        <v>42709.134780092587</v>
      </c>
      <c r="T15" s="13">
        <v>42739.134780092587</v>
      </c>
    </row>
    <row r="16" spans="1:20" ht="86.4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3">
        <v>42086.614942129629</v>
      </c>
      <c r="T16" s="13">
        <v>42117.290972222225</v>
      </c>
    </row>
    <row r="17" spans="1:20" ht="201.6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3">
        <v>42064.652673611112</v>
      </c>
      <c r="T17" s="13">
        <v>42101.291666666672</v>
      </c>
    </row>
    <row r="18" spans="1:20" ht="201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3">
        <v>42292.701053240744</v>
      </c>
      <c r="T18" s="13">
        <v>42322.742719907401</v>
      </c>
    </row>
    <row r="19" spans="1:20" ht="201.6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3">
        <v>42461.747199074074</v>
      </c>
      <c r="T19" s="13">
        <v>42491.747199074074</v>
      </c>
    </row>
    <row r="20" spans="1:20" ht="144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216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3">
        <v>42483.675208333334</v>
      </c>
      <c r="T21" s="13">
        <v>42522.789583333331</v>
      </c>
    </row>
    <row r="22" spans="1:20" ht="216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3">
        <v>42195.749745370369</v>
      </c>
      <c r="T22" s="13">
        <v>42206.125</v>
      </c>
    </row>
    <row r="23" spans="1:20" ht="144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3">
        <v>42675.057997685188</v>
      </c>
      <c r="T23" s="13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3">
        <v>42018.94159722222</v>
      </c>
      <c r="T24" s="13">
        <v>42047.291666666672</v>
      </c>
    </row>
    <row r="25" spans="1:20" ht="144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3">
        <v>42026.924976851849</v>
      </c>
      <c r="T25" s="13">
        <v>42052.207638888889</v>
      </c>
    </row>
    <row r="26" spans="1:20" ht="187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3">
        <v>41920.787534722222</v>
      </c>
      <c r="T26" s="13">
        <v>41941.787534722222</v>
      </c>
    </row>
    <row r="27" spans="1:20" ht="158.4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3">
        <v>42558.189432870371</v>
      </c>
      <c r="T27" s="13">
        <v>42587.875</v>
      </c>
    </row>
    <row r="28" spans="1:20" ht="187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3">
        <v>41808.198518518519</v>
      </c>
      <c r="T28" s="13">
        <v>41838.198518518519</v>
      </c>
    </row>
    <row r="29" spans="1:20" ht="158.4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3">
        <v>42550.701886574068</v>
      </c>
      <c r="T29" s="13">
        <v>42580.701886574068</v>
      </c>
    </row>
    <row r="30" spans="1:20" ht="100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187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3">
        <v>42016.938692129625</v>
      </c>
      <c r="T31" s="13">
        <v>42046.938692129625</v>
      </c>
    </row>
    <row r="32" spans="1:20" ht="201.6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3">
        <v>42591.899988425925</v>
      </c>
      <c r="T32" s="13">
        <v>42622.166666666672</v>
      </c>
    </row>
    <row r="33" spans="1:20" ht="201.6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3">
        <v>42183.231006944443</v>
      </c>
      <c r="T33" s="13">
        <v>42228.231006944443</v>
      </c>
    </row>
    <row r="34" spans="1:20" ht="172.8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3">
        <v>41780.525937500002</v>
      </c>
      <c r="T34" s="13">
        <v>41796.958333333336</v>
      </c>
    </row>
    <row r="35" spans="1:20" ht="187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3">
        <v>42158.065694444449</v>
      </c>
      <c r="T35" s="13">
        <v>42201</v>
      </c>
    </row>
    <row r="36" spans="1:20" ht="72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3">
        <v>42154.873124999998</v>
      </c>
      <c r="T36" s="13">
        <v>42184.873124999998</v>
      </c>
    </row>
    <row r="37" spans="1:20" ht="201.6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3">
        <v>42208.84646990741</v>
      </c>
      <c r="T37" s="13">
        <v>42238.84646990741</v>
      </c>
    </row>
    <row r="38" spans="1:20" ht="216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3">
        <v>42451.496817129635</v>
      </c>
      <c r="T38" s="13">
        <v>42459.610416666663</v>
      </c>
    </row>
    <row r="39" spans="1:20" ht="201.6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3">
        <v>41759.13962962963</v>
      </c>
      <c r="T39" s="13">
        <v>41791.165972222225</v>
      </c>
    </row>
    <row r="40" spans="1:20" ht="187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172.8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3">
        <v>42250.598217592589</v>
      </c>
      <c r="T41" s="13">
        <v>42270.598217592589</v>
      </c>
    </row>
    <row r="42" spans="1:20" ht="201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3">
        <v>42060.683935185181</v>
      </c>
      <c r="T42" s="13">
        <v>42090.642268518524</v>
      </c>
    </row>
    <row r="43" spans="1:20" ht="144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3">
        <v>42136.270787037036</v>
      </c>
      <c r="T43" s="13">
        <v>42168.071527777778</v>
      </c>
    </row>
    <row r="44" spans="1:20" ht="201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3">
        <v>42171.034861111111</v>
      </c>
      <c r="T44" s="13">
        <v>42195.291666666672</v>
      </c>
    </row>
    <row r="45" spans="1:20" ht="230.4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3">
        <v>42494.683634259258</v>
      </c>
      <c r="T45" s="13">
        <v>42524.6875</v>
      </c>
    </row>
    <row r="46" spans="1:20" ht="129.6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3">
        <v>41758.839675925927</v>
      </c>
      <c r="T46" s="13">
        <v>41771.165972222225</v>
      </c>
    </row>
    <row r="47" spans="1:20" ht="144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3">
        <v>42171.824884259258</v>
      </c>
      <c r="T47" s="13">
        <v>42201.824884259258</v>
      </c>
    </row>
    <row r="48" spans="1:20" ht="57.6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3">
        <v>42268.127696759257</v>
      </c>
      <c r="T48" s="13">
        <v>42288.083333333328</v>
      </c>
    </row>
    <row r="49" spans="1:20" ht="21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3">
        <v>42746.261782407411</v>
      </c>
      <c r="T49" s="13">
        <v>42784.207638888889</v>
      </c>
    </row>
    <row r="50" spans="1:20" ht="172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187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3">
        <v>41853.240208333329</v>
      </c>
      <c r="T51" s="13">
        <v>41876.207638888889</v>
      </c>
    </row>
    <row r="52" spans="1:20" ht="216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3">
        <v>42061.212488425925</v>
      </c>
      <c r="T52" s="13">
        <v>42089.166666666672</v>
      </c>
    </row>
    <row r="53" spans="1:20" ht="187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3">
        <v>42036.24428240741</v>
      </c>
      <c r="T53" s="13">
        <v>42064.290972222225</v>
      </c>
    </row>
    <row r="54" spans="1:20" ht="201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3">
        <v>42157.470185185186</v>
      </c>
      <c r="T54" s="13">
        <v>42187.470185185186</v>
      </c>
    </row>
    <row r="55" spans="1:20" ht="201.6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3">
        <v>41827.909942129627</v>
      </c>
      <c r="T55" s="13">
        <v>41857.897222222222</v>
      </c>
    </row>
    <row r="56" spans="1:20" ht="187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3">
        <v>42162.729548611111</v>
      </c>
      <c r="T56" s="13">
        <v>42192.729548611111</v>
      </c>
    </row>
    <row r="57" spans="1:20" ht="187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3">
        <v>42233.738564814819</v>
      </c>
      <c r="T57" s="13">
        <v>42263.738564814819</v>
      </c>
    </row>
    <row r="58" spans="1:20" ht="158.4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3">
        <v>42042.197824074072</v>
      </c>
      <c r="T58" s="13">
        <v>42072.156157407408</v>
      </c>
    </row>
    <row r="59" spans="1:20" ht="115.2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3">
        <v>42585.523842592593</v>
      </c>
      <c r="T59" s="13">
        <v>42599.165972222225</v>
      </c>
    </row>
    <row r="60" spans="1:20" ht="172.8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201.6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3">
        <v>41852.658310185187</v>
      </c>
      <c r="T61" s="13">
        <v>41882.658310185187</v>
      </c>
    </row>
    <row r="62" spans="1:20" ht="115.2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3">
        <v>42694.110185185185</v>
      </c>
      <c r="T62" s="13">
        <v>42709.041666666672</v>
      </c>
    </row>
    <row r="63" spans="1:20" ht="201.6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3">
        <v>42341.818379629629</v>
      </c>
      <c r="T63" s="13">
        <v>42370.166666666672</v>
      </c>
    </row>
    <row r="64" spans="1:20" ht="201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3">
        <v>41880.061006944445</v>
      </c>
      <c r="T64" s="13">
        <v>41908.065972222219</v>
      </c>
    </row>
    <row r="65" spans="1:20" ht="201.6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3">
        <v>41941.683865740742</v>
      </c>
      <c r="T65" s="13">
        <v>41970.125</v>
      </c>
    </row>
    <row r="66" spans="1:20" ht="244.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3">
        <v>42026.88118055556</v>
      </c>
      <c r="T66" s="13">
        <v>42086.093055555553</v>
      </c>
    </row>
    <row r="67" spans="1:20" ht="201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3">
        <v>41922.640590277777</v>
      </c>
      <c r="T67" s="13">
        <v>41932.249305555553</v>
      </c>
    </row>
    <row r="68" spans="1:20" ht="201.6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3">
        <v>41993.824340277773</v>
      </c>
      <c r="T68" s="13">
        <v>42010.25</v>
      </c>
    </row>
    <row r="69" spans="1:20" ht="158.4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3">
        <v>42219.915856481486</v>
      </c>
      <c r="T69" s="13">
        <v>42240.083333333328</v>
      </c>
    </row>
    <row r="70" spans="1:20" ht="187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86.4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3">
        <v>41891.665324074071</v>
      </c>
      <c r="T71" s="13">
        <v>41913.166666666664</v>
      </c>
    </row>
    <row r="72" spans="1:20" ht="216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3">
        <v>41226.017361111109</v>
      </c>
      <c r="T72" s="13">
        <v>41250.083333333336</v>
      </c>
    </row>
    <row r="73" spans="1:20" ht="244.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3">
        <v>40478.263923611114</v>
      </c>
      <c r="T73" s="13">
        <v>40568.166666666664</v>
      </c>
    </row>
    <row r="74" spans="1:20" ht="158.4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3">
        <v>41862.83997685185</v>
      </c>
      <c r="T74" s="13">
        <v>41892.83997685185</v>
      </c>
    </row>
    <row r="75" spans="1:20" ht="172.8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3">
        <v>40633.154363425929</v>
      </c>
      <c r="T75" s="13">
        <v>40664.207638888889</v>
      </c>
    </row>
    <row r="76" spans="1:20" ht="201.6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3">
        <v>40970.875671296293</v>
      </c>
      <c r="T76" s="13">
        <v>41000.834004629629</v>
      </c>
    </row>
    <row r="77" spans="1:20" ht="216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3">
        <v>41026.953055555554</v>
      </c>
      <c r="T77" s="13">
        <v>41061.953055555554</v>
      </c>
    </row>
    <row r="78" spans="1:20" ht="86.4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3">
        <v>41829.788252314815</v>
      </c>
      <c r="T78" s="13">
        <v>41839.208333333336</v>
      </c>
    </row>
    <row r="79" spans="1:20" ht="86.4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3">
        <v>41447.839722222219</v>
      </c>
      <c r="T79" s="13">
        <v>41477.839722222219</v>
      </c>
    </row>
    <row r="80" spans="1:20" ht="172.8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201.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3">
        <v>41841.26489583333</v>
      </c>
      <c r="T81" s="13">
        <v>41864.207638888889</v>
      </c>
    </row>
    <row r="82" spans="1:20" ht="216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3">
        <v>41799.685902777775</v>
      </c>
      <c r="T82" s="13">
        <v>41827.083333333336</v>
      </c>
    </row>
    <row r="83" spans="1:20" ht="172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3">
        <v>41775.753761574073</v>
      </c>
      <c r="T83" s="13">
        <v>41805.753761574073</v>
      </c>
    </row>
    <row r="84" spans="1:20" ht="187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3">
        <v>41766.80572916667</v>
      </c>
      <c r="T84" s="13">
        <v>41799.80572916667</v>
      </c>
    </row>
    <row r="85" spans="1:20" ht="201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3">
        <v>40644.159259259257</v>
      </c>
      <c r="T85" s="13">
        <v>40666.165972222225</v>
      </c>
    </row>
    <row r="86" spans="1:20" ht="187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3">
        <v>41940.69158564815</v>
      </c>
      <c r="T86" s="13">
        <v>41969.332638888889</v>
      </c>
    </row>
    <row r="87" spans="1:20" ht="86.4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3">
        <v>41839.175706018519</v>
      </c>
      <c r="T87" s="13">
        <v>41853.175706018519</v>
      </c>
    </row>
    <row r="88" spans="1:20" ht="187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3">
        <v>41772.105937500004</v>
      </c>
      <c r="T88" s="13">
        <v>41803.916666666664</v>
      </c>
    </row>
    <row r="89" spans="1:20" ht="115.2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3">
        <v>41591.737974537034</v>
      </c>
      <c r="T89" s="13">
        <v>41621.207638888889</v>
      </c>
    </row>
    <row r="90" spans="1:20" ht="158.4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216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3">
        <v>40923.729953703703</v>
      </c>
      <c r="T91" s="13">
        <v>40953.729953703703</v>
      </c>
    </row>
    <row r="92" spans="1:20" ht="201.6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3">
        <v>41878.878379629627</v>
      </c>
      <c r="T92" s="13">
        <v>41908.878379629627</v>
      </c>
    </row>
    <row r="93" spans="1:20" ht="201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3">
        <v>41862.864675925928</v>
      </c>
      <c r="T93" s="13">
        <v>41876.864675925928</v>
      </c>
    </row>
    <row r="94" spans="1:20" ht="230.4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3">
        <v>40531.886886574073</v>
      </c>
      <c r="T94" s="13">
        <v>40591.886886574073</v>
      </c>
    </row>
    <row r="95" spans="1:20" ht="187.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3">
        <v>41477.930914351848</v>
      </c>
      <c r="T95" s="13">
        <v>41504.625</v>
      </c>
    </row>
    <row r="96" spans="1:20" ht="187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3">
        <v>41781.666770833333</v>
      </c>
      <c r="T96" s="13">
        <v>41811.666770833333</v>
      </c>
    </row>
    <row r="97" spans="1:20" ht="144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3">
        <v>41375.702210648145</v>
      </c>
      <c r="T97" s="13">
        <v>41400.702210648145</v>
      </c>
    </row>
    <row r="98" spans="1:20" ht="187.2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3">
        <v>40883.949317129627</v>
      </c>
      <c r="T98" s="13">
        <v>40939.708333333336</v>
      </c>
    </row>
    <row r="99" spans="1:20" ht="144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3">
        <v>41491.79478009259</v>
      </c>
      <c r="T99" s="13">
        <v>41509.79478009259</v>
      </c>
    </row>
    <row r="100" spans="1:20" ht="144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21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216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187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216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201.6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115.2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230.4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144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129.6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100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3">
        <v>42772.833379629628</v>
      </c>
      <c r="T110" s="13">
        <v>42806.875</v>
      </c>
    </row>
    <row r="111" spans="1:20" ht="129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129.6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21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201.6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3">
        <v>42503.559467592597</v>
      </c>
      <c r="T114" s="13">
        <v>42524.875</v>
      </c>
    </row>
    <row r="115" spans="1:20" ht="72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172.8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187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172.8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187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187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201.6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216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115.2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21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100.8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216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3">
        <v>42262.096782407403</v>
      </c>
      <c r="T126" s="13">
        <v>42286</v>
      </c>
    </row>
    <row r="127" spans="1:20" ht="158.4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201.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100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187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21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187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3">
        <v>42602.576712962968</v>
      </c>
      <c r="T133" s="13">
        <v>42621.15625</v>
      </c>
    </row>
    <row r="134" spans="1:20" ht="172.8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144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187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172.8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187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129.6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129.6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3">
        <v>42284.516064814816</v>
      </c>
      <c r="T140" s="13">
        <v>42307.875</v>
      </c>
    </row>
    <row r="141" spans="1:20" ht="144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187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3">
        <v>42136.536134259266</v>
      </c>
      <c r="T142" s="13">
        <v>42167.875</v>
      </c>
    </row>
    <row r="143" spans="1:20" ht="201.6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187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187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21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201.6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3">
        <v>42400.704537037032</v>
      </c>
      <c r="T147" s="13">
        <v>42444.875</v>
      </c>
    </row>
    <row r="148" spans="1:20" ht="216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3">
        <v>42017.88045138889</v>
      </c>
      <c r="T148" s="13">
        <v>42044.1875</v>
      </c>
    </row>
    <row r="149" spans="1:20" ht="21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216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158.4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230.4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187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3">
        <v>42380.884872685187</v>
      </c>
      <c r="T153" s="13">
        <v>42398.249305555553</v>
      </c>
    </row>
    <row r="154" spans="1:20" ht="43.2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230.4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201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187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3">
        <v>42239.957962962959</v>
      </c>
      <c r="T157" s="13">
        <v>42260</v>
      </c>
    </row>
    <row r="158" spans="1:20" ht="201.6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158.4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201.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187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172.8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187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230.4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3">
        <v>42493.219236111108</v>
      </c>
      <c r="T164" s="13">
        <v>42531.125</v>
      </c>
    </row>
    <row r="165" spans="1:20" ht="187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201.6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144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172.8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187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172.8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172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14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187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187.2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201.6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216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172.8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187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172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187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129.6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115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158.4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230.4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158.4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201.6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216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187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201.6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216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158.4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201.6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144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21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187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187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201.6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187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158.4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115.2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158.4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158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216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187.2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201.6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187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216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3">
        <v>42292.087592592594</v>
      </c>
      <c r="T207" s="13">
        <v>42329.125</v>
      </c>
    </row>
    <row r="208" spans="1:20" ht="187.2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3">
        <v>41953.8675</v>
      </c>
      <c r="T208" s="13">
        <v>41983.8675</v>
      </c>
    </row>
    <row r="209" spans="1:20" ht="187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230.4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172.8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201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201.6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187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172.8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201.6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216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201.6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21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158.4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187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172.8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187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201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201.6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158.4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216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3">
        <v>41894.91375</v>
      </c>
      <c r="T227" s="13">
        <v>41938.029861111114</v>
      </c>
    </row>
    <row r="228" spans="1:20" ht="201.6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187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144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187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187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172.8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187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187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129.6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3">
        <v>41776.063136574077</v>
      </c>
      <c r="T236" s="13">
        <v>41807.125</v>
      </c>
    </row>
    <row r="237" spans="1:20" ht="187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201.6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3">
        <v>42572.61681712963</v>
      </c>
      <c r="T238" s="13">
        <v>42589.125</v>
      </c>
    </row>
    <row r="239" spans="1:20" ht="187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201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129.6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187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187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201.6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187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115.2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172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158.4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201.6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201.6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216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3">
        <v>42626.7503125</v>
      </c>
      <c r="T251" s="13">
        <v>42656.7503125</v>
      </c>
    </row>
    <row r="252" spans="1:20" ht="187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129.6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187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216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3">
        <v>42643.632858796293</v>
      </c>
      <c r="T255" s="13">
        <v>42672.125</v>
      </c>
    </row>
    <row r="256" spans="1:20" ht="187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3">
        <v>42179.898472222223</v>
      </c>
      <c r="T256" s="13">
        <v>42195.75</v>
      </c>
    </row>
    <row r="257" spans="1:20" ht="21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172.8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3">
        <v>42420.019097222219</v>
      </c>
      <c r="T258" s="13">
        <v>42479.977430555555</v>
      </c>
    </row>
    <row r="259" spans="1:20" ht="43.2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144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3">
        <v>42605.765381944439</v>
      </c>
      <c r="T260" s="13">
        <v>42634.125</v>
      </c>
    </row>
    <row r="261" spans="1:20" ht="230.4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14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216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201.6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201.6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3">
        <v>41921.279976851853</v>
      </c>
      <c r="T265" s="13">
        <v>41939.125</v>
      </c>
    </row>
    <row r="266" spans="1:20" ht="187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3">
        <v>42128.736608796295</v>
      </c>
      <c r="T266" s="13">
        <v>42141.125</v>
      </c>
    </row>
    <row r="267" spans="1:20" ht="187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3">
        <v>42053.916921296302</v>
      </c>
      <c r="T267" s="13">
        <v>42079.875</v>
      </c>
    </row>
    <row r="268" spans="1:20" ht="172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3">
        <v>42171.317442129628</v>
      </c>
      <c r="T268" s="13">
        <v>42195.875</v>
      </c>
    </row>
    <row r="269" spans="1:20" ht="158.4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201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201.6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187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201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187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216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187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216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201.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3">
        <v>42689.214988425927</v>
      </c>
      <c r="T278" s="13">
        <v>42700.25</v>
      </c>
    </row>
    <row r="279" spans="1:20" ht="21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201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201.6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230.4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201.6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216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216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201.6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144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187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21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201.6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172.8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172.8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201.6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3">
        <v>41856.010069444441</v>
      </c>
      <c r="T293" s="13">
        <v>41890.125</v>
      </c>
    </row>
    <row r="294" spans="1:20" ht="187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230.4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201.6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187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201.6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216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216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72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230.4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21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144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3">
        <v>42243.6252662037</v>
      </c>
      <c r="T304" s="13">
        <v>42278.6252662037</v>
      </c>
    </row>
    <row r="305" spans="1:20" ht="187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187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201.6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216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187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187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216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172.8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3">
        <v>42196.028703703705</v>
      </c>
      <c r="T313" s="13">
        <v>42228</v>
      </c>
    </row>
    <row r="314" spans="1:20" ht="158.4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21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244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216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201.6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172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172.8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187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201.6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187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172.8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201.6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187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172.8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187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57.6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172.8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216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201.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158.4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216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100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115.2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158.4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187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3">
        <v>42220.79487268519</v>
      </c>
      <c r="T338" s="13">
        <v>42246</v>
      </c>
    </row>
    <row r="339" spans="1:20" ht="115.2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201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216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201.6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144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172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201.6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201.6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201.6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3">
        <v>42619.935694444444</v>
      </c>
      <c r="T347" s="13">
        <v>42643.875</v>
      </c>
    </row>
    <row r="348" spans="1:20" ht="129.6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14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230.4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129.6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158.4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230.4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100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158.4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216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187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72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187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201.6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216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144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216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158.4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230.4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216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172.8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201.6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201.6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3">
        <v>41753.593275462961</v>
      </c>
      <c r="T370" s="13">
        <v>41778.875</v>
      </c>
    </row>
    <row r="371" spans="1:20" ht="158.4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187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216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201.6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86.4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115.2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3">
        <v>41891.96503472222</v>
      </c>
      <c r="T376" s="13">
        <v>41901</v>
      </c>
    </row>
    <row r="377" spans="1:20" ht="158.4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21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172.8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201.6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86.4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187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172.8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3">
        <v>41792.542986111112</v>
      </c>
      <c r="T383" s="13">
        <v>41813.75</v>
      </c>
    </row>
    <row r="384" spans="1:20" ht="158.4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144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201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100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115.2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201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172.8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216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187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21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187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3">
        <v>42462.140868055561</v>
      </c>
      <c r="T395" s="13">
        <v>42489.875</v>
      </c>
    </row>
    <row r="396" spans="1:20" ht="172.8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187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201.6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201.6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187.2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216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187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144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201.6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172.8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201.6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216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216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158.4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201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201.6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144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201.6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ellIs" dxfId="7" priority="5" operator="equal">
      <formula>"canceled"</formula>
    </cfRule>
    <cfRule type="cellIs" dxfId="6" priority="6" operator="equal">
      <formula>"failed"</formula>
    </cfRule>
    <cfRule type="cellIs" dxfId="5" priority="7" operator="equal">
      <formula>"successful"</formula>
    </cfRule>
    <cfRule type="cellIs" dxfId="4" priority="8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max"/>
        <color rgb="FFFF0000"/>
        <color rgb="FF00B0F0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77FF4-C41E-4746-966C-C4E56E78AF3D}">
  <dimension ref="A1:T251"/>
  <sheetViews>
    <sheetView workbookViewId="0">
      <selection activeCell="B2" sqref="B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10.77734375" bestFit="1" customWidth="1"/>
    <col min="4" max="4" width="9.44140625" bestFit="1" customWidth="1"/>
    <col min="5" max="6" width="1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8378</v>
      </c>
      <c r="T1" s="1" t="s">
        <v>8365</v>
      </c>
    </row>
    <row r="2" spans="1:20" ht="201.6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e">
        <v>#DIV/0!</v>
      </c>
      <c r="Q2" s="10" t="s">
        <v>8315</v>
      </c>
      <c r="R2" t="s">
        <v>8316</v>
      </c>
      <c r="S2" s="13">
        <v>42492.737847222219</v>
      </c>
      <c r="T2" s="13">
        <v>42534.166666666672</v>
      </c>
    </row>
    <row r="3" spans="1:20" ht="187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3">
        <v>42103.016585648147</v>
      </c>
      <c r="T3" s="13">
        <v>42163.016585648147</v>
      </c>
    </row>
    <row r="4" spans="1:20" ht="201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e">
        <v>#DIV/0!</v>
      </c>
      <c r="Q4" s="10" t="s">
        <v>8315</v>
      </c>
      <c r="R4" t="s">
        <v>8316</v>
      </c>
      <c r="S4" s="13">
        <v>42108.692060185189</v>
      </c>
      <c r="T4" s="13">
        <v>42153.692060185189</v>
      </c>
    </row>
    <row r="5" spans="1:20" ht="201.6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e">
        <v>#DIV/0!</v>
      </c>
      <c r="Q5" s="10" t="s">
        <v>8315</v>
      </c>
      <c r="R5" t="s">
        <v>8316</v>
      </c>
      <c r="S5" s="13">
        <v>42453.806307870371</v>
      </c>
      <c r="T5" s="13">
        <v>42513.806307870371</v>
      </c>
    </row>
    <row r="6" spans="1:20" ht="201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3">
        <v>42123.648831018523</v>
      </c>
      <c r="T6" s="13">
        <v>42153.648831018523</v>
      </c>
    </row>
    <row r="7" spans="1:20" ht="201.6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3">
        <v>41858.007071759261</v>
      </c>
      <c r="T7" s="13">
        <v>41888.007071759261</v>
      </c>
    </row>
    <row r="8" spans="1:20" ht="172.8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3">
        <v>41781.045173611114</v>
      </c>
      <c r="T8" s="13">
        <v>41811.045173611114</v>
      </c>
    </row>
    <row r="9" spans="1:20" ht="244.8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3">
        <v>42370.007766203707</v>
      </c>
      <c r="T9" s="13">
        <v>42398.981944444444</v>
      </c>
    </row>
    <row r="10" spans="1:20" ht="201.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187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3">
        <v>42480.800648148142</v>
      </c>
      <c r="T11" s="13">
        <v>42540.800648148142</v>
      </c>
    </row>
    <row r="12" spans="1:20" ht="187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3">
        <v>41784.789687500001</v>
      </c>
      <c r="T12" s="13">
        <v>41814.789687500001</v>
      </c>
    </row>
    <row r="13" spans="1:20" ht="230.4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3">
        <v>41831.675034722226</v>
      </c>
      <c r="T13" s="13">
        <v>41891.675034722226</v>
      </c>
    </row>
    <row r="14" spans="1:20" ht="187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e">
        <v>#DIV/0!</v>
      </c>
      <c r="Q14" s="10" t="s">
        <v>8315</v>
      </c>
      <c r="R14" t="s">
        <v>8316</v>
      </c>
      <c r="S14" s="13">
        <v>41950.114108796297</v>
      </c>
      <c r="T14" s="13">
        <v>42010.114108796297</v>
      </c>
    </row>
    <row r="15" spans="1:20" ht="172.8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3">
        <v>42627.955104166671</v>
      </c>
      <c r="T15" s="13">
        <v>42657.916666666672</v>
      </c>
    </row>
    <row r="16" spans="1:20" ht="201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3">
        <v>42531.195277777777</v>
      </c>
      <c r="T16" s="13">
        <v>42555.166666666672</v>
      </c>
    </row>
    <row r="17" spans="1:20" ht="201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3">
        <v>42618.827013888891</v>
      </c>
      <c r="T17" s="13">
        <v>42648.827013888891</v>
      </c>
    </row>
    <row r="18" spans="1:20" ht="201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3">
        <v>42540.593530092592</v>
      </c>
      <c r="T18" s="13">
        <v>42570.593530092592</v>
      </c>
    </row>
    <row r="19" spans="1:20" ht="201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3">
        <v>41746.189409722225</v>
      </c>
      <c r="T19" s="13">
        <v>41776.189409722225</v>
      </c>
    </row>
    <row r="20" spans="1:20" ht="187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e">
        <v>#DIV/0!</v>
      </c>
      <c r="Q21" s="10" t="s">
        <v>8315</v>
      </c>
      <c r="R21" t="s">
        <v>8316</v>
      </c>
      <c r="S21" s="13">
        <v>42115.11618055556</v>
      </c>
      <c r="T21" s="13">
        <v>42175.11618055556</v>
      </c>
    </row>
    <row r="22" spans="1:20" ht="201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3">
        <v>42002.817488425921</v>
      </c>
      <c r="T22" s="13">
        <v>42032.817488425921</v>
      </c>
    </row>
    <row r="23" spans="1:20" ht="201.6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3">
        <v>42722.84474537037</v>
      </c>
      <c r="T23" s="13">
        <v>42752.84474537037</v>
      </c>
    </row>
    <row r="24" spans="1:20" ht="201.6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3">
        <v>42465.128391203703</v>
      </c>
      <c r="T24" s="13">
        <v>42495.128391203703</v>
      </c>
    </row>
    <row r="25" spans="1:20" ht="172.8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e">
        <v>#DIV/0!</v>
      </c>
      <c r="Q25" s="10" t="s">
        <v>8315</v>
      </c>
      <c r="R25" t="s">
        <v>8316</v>
      </c>
      <c r="S25" s="13">
        <v>42171.743969907402</v>
      </c>
      <c r="T25" s="13">
        <v>42201.743969907402</v>
      </c>
    </row>
    <row r="26" spans="1:20" ht="172.8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3">
        <v>42672.955138888887</v>
      </c>
      <c r="T26" s="13">
        <v>42704.708333333328</v>
      </c>
    </row>
    <row r="27" spans="1:20" ht="158.4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3">
        <v>42359.725243055553</v>
      </c>
      <c r="T27" s="13">
        <v>42389.725243055553</v>
      </c>
    </row>
    <row r="28" spans="1:20" ht="216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3">
        <v>42192.905694444446</v>
      </c>
      <c r="T28" s="13">
        <v>42236.711805555555</v>
      </c>
    </row>
    <row r="29" spans="1:20" ht="187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e">
        <v>#DIV/0!</v>
      </c>
      <c r="Q29" s="10" t="s">
        <v>8315</v>
      </c>
      <c r="R29" t="s">
        <v>8316</v>
      </c>
      <c r="S29" s="13">
        <v>41916.597638888888</v>
      </c>
      <c r="T29" s="13">
        <v>41976.639305555553</v>
      </c>
    </row>
    <row r="30" spans="1:20" ht="187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21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3">
        <v>42370.90320601852</v>
      </c>
      <c r="T31" s="13">
        <v>42406.207638888889</v>
      </c>
    </row>
    <row r="32" spans="1:20" ht="144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3">
        <v>41948.727256944447</v>
      </c>
      <c r="T32" s="13">
        <v>41978.727256944447</v>
      </c>
    </row>
    <row r="33" spans="1:20" ht="115.2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3">
        <v>42047.07640046296</v>
      </c>
      <c r="T33" s="13">
        <v>42077.034733796296</v>
      </c>
    </row>
    <row r="34" spans="1:20" ht="187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3">
        <v>42261.632916666669</v>
      </c>
      <c r="T34" s="13">
        <v>42266.165972222225</v>
      </c>
    </row>
    <row r="35" spans="1:20" ht="201.6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3">
        <v>41985.427361111113</v>
      </c>
      <c r="T35" s="13">
        <v>42015.427361111113</v>
      </c>
    </row>
    <row r="36" spans="1:20" ht="187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e">
        <v>#DIV/0!</v>
      </c>
      <c r="Q36" s="10" t="s">
        <v>8315</v>
      </c>
      <c r="R36" t="s">
        <v>8316</v>
      </c>
      <c r="S36" s="13">
        <v>41922.535185185188</v>
      </c>
      <c r="T36" s="13">
        <v>41930.207638888889</v>
      </c>
    </row>
    <row r="37" spans="1:20" ht="187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3">
        <v>41850.863252314812</v>
      </c>
      <c r="T37" s="13">
        <v>41880.863252314812</v>
      </c>
    </row>
    <row r="38" spans="1:20" ht="216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3">
        <v>41831.742962962962</v>
      </c>
      <c r="T38" s="13">
        <v>41860.125</v>
      </c>
    </row>
    <row r="39" spans="1:20" ht="201.6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3">
        <v>42415.883425925931</v>
      </c>
      <c r="T39" s="13">
        <v>42475.84175925926</v>
      </c>
    </row>
    <row r="40" spans="1:20" ht="172.8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3">
        <v>41869.714166666665</v>
      </c>
      <c r="T40" s="13">
        <v>41876.875</v>
      </c>
    </row>
    <row r="41" spans="1:20" ht="72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3">
        <v>41953.773090277777</v>
      </c>
      <c r="T41" s="13">
        <v>42013.083333333328</v>
      </c>
    </row>
    <row r="42" spans="1:20" ht="72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e">
        <v>#DIV/0!</v>
      </c>
      <c r="Q42" s="10" t="s">
        <v>8315</v>
      </c>
      <c r="R42" t="s">
        <v>8316</v>
      </c>
      <c r="S42" s="13">
        <v>42037.986284722225</v>
      </c>
      <c r="T42" s="13">
        <v>42097.944618055553</v>
      </c>
    </row>
    <row r="43" spans="1:20" ht="187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3">
        <v>41811.555462962962</v>
      </c>
      <c r="T43" s="13">
        <v>41812.875</v>
      </c>
    </row>
    <row r="44" spans="1:20" ht="115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3">
        <v>42701.908807870372</v>
      </c>
      <c r="T44" s="13">
        <v>42716.25</v>
      </c>
    </row>
    <row r="45" spans="1:20" ht="201.6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3">
        <v>42258.646504629629</v>
      </c>
      <c r="T45" s="13">
        <v>42288.645196759258</v>
      </c>
    </row>
    <row r="46" spans="1:20" ht="216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3">
        <v>42278.664965277778</v>
      </c>
      <c r="T46" s="13">
        <v>42308.664965277778</v>
      </c>
    </row>
    <row r="47" spans="1:20" ht="201.6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e">
        <v>#DIV/0!</v>
      </c>
      <c r="Q47" s="10" t="s">
        <v>8315</v>
      </c>
      <c r="R47" t="s">
        <v>8316</v>
      </c>
      <c r="S47" s="13">
        <v>42515.078217592592</v>
      </c>
      <c r="T47" s="13">
        <v>42575.078217592592</v>
      </c>
    </row>
    <row r="48" spans="1:20" ht="201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3">
        <v>41830.234166666669</v>
      </c>
      <c r="T48" s="13">
        <v>41860.234166666669</v>
      </c>
    </row>
    <row r="49" spans="1:20" ht="172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3">
        <v>41982.904386574075</v>
      </c>
      <c r="T49" s="13">
        <v>42042.904386574075</v>
      </c>
    </row>
    <row r="50" spans="1:20" ht="144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216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3">
        <v>42196.166874999995</v>
      </c>
      <c r="T51" s="13">
        <v>42256.166874999995</v>
      </c>
    </row>
    <row r="52" spans="1:20" ht="172.8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3">
        <v>42606.056863425925</v>
      </c>
      <c r="T52" s="13">
        <v>42620.056863425925</v>
      </c>
    </row>
    <row r="53" spans="1:20" ht="21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3">
        <v>42199.648912037039</v>
      </c>
      <c r="T53" s="13">
        <v>42217.041666666672</v>
      </c>
    </row>
    <row r="54" spans="1:20" ht="201.6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3">
        <v>42444.877743055549</v>
      </c>
      <c r="T54" s="13">
        <v>42504.877743055549</v>
      </c>
    </row>
    <row r="55" spans="1:20" ht="201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3">
        <v>42499.731701388882</v>
      </c>
      <c r="T55" s="13">
        <v>42529.731701388882</v>
      </c>
    </row>
    <row r="56" spans="1:20" ht="216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3">
        <v>41929.266215277778</v>
      </c>
      <c r="T56" s="13">
        <v>41968.823611111111</v>
      </c>
    </row>
    <row r="57" spans="1:20" ht="21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3">
        <v>42142.768819444449</v>
      </c>
      <c r="T57" s="13">
        <v>42182.768819444449</v>
      </c>
    </row>
    <row r="58" spans="1:20" ht="187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3">
        <v>42354.131643518514</v>
      </c>
      <c r="T58" s="13">
        <v>42384.131643518514</v>
      </c>
    </row>
    <row r="59" spans="1:20" ht="201.6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3">
        <v>41828.922905092593</v>
      </c>
      <c r="T59" s="13">
        <v>41888.922905092593</v>
      </c>
    </row>
    <row r="60" spans="1:20" ht="216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187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3">
        <v>42278.629710648151</v>
      </c>
      <c r="T61" s="13">
        <v>42306.629710648151</v>
      </c>
    </row>
    <row r="62" spans="1:20" ht="158.4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3">
        <v>41826.61954861111</v>
      </c>
      <c r="T62" s="13">
        <v>41856.61954861111</v>
      </c>
    </row>
    <row r="63" spans="1:20" ht="144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3">
        <v>42205.171018518522</v>
      </c>
      <c r="T63" s="13">
        <v>42235.171018518522</v>
      </c>
    </row>
    <row r="64" spans="1:20" ht="201.6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3">
        <v>42041.205000000002</v>
      </c>
      <c r="T64" s="13">
        <v>42086.16333333333</v>
      </c>
    </row>
    <row r="65" spans="1:20" ht="201.6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3">
        <v>42203.677766203706</v>
      </c>
      <c r="T65" s="13">
        <v>42233.677766203706</v>
      </c>
    </row>
    <row r="66" spans="1:20" ht="201.6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3">
        <v>41983.752847222218</v>
      </c>
      <c r="T66" s="13">
        <v>42014.140972222223</v>
      </c>
    </row>
    <row r="67" spans="1:20" ht="158.4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e">
        <v>#DIV/0!</v>
      </c>
      <c r="Q67" s="10" t="s">
        <v>8315</v>
      </c>
      <c r="R67" t="s">
        <v>8316</v>
      </c>
      <c r="S67" s="13">
        <v>42103.024398148147</v>
      </c>
      <c r="T67" s="13">
        <v>42112.9375</v>
      </c>
    </row>
    <row r="68" spans="1:20" ht="230.4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3">
        <v>42089.901574074072</v>
      </c>
      <c r="T68" s="13">
        <v>42149.901574074072</v>
      </c>
    </row>
    <row r="69" spans="1:20" ht="158.4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3">
        <v>42297.691006944442</v>
      </c>
      <c r="T69" s="13">
        <v>42320.290972222225</v>
      </c>
    </row>
    <row r="70" spans="1:20" ht="216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172.8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e">
        <v>#DIV/0!</v>
      </c>
      <c r="Q71" s="10" t="s">
        <v>8315</v>
      </c>
      <c r="R71" t="s">
        <v>8316</v>
      </c>
      <c r="S71" s="13">
        <v>42325.920717592591</v>
      </c>
      <c r="T71" s="13">
        <v>42355.920717592591</v>
      </c>
    </row>
    <row r="72" spans="1:20" ht="216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3">
        <v>41858.214629629627</v>
      </c>
      <c r="T72" s="13">
        <v>41888.214629629627</v>
      </c>
    </row>
    <row r="73" spans="1:20" ht="14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e">
        <v>#DIV/0!</v>
      </c>
      <c r="Q73" s="10" t="s">
        <v>8315</v>
      </c>
      <c r="R73" t="s">
        <v>8316</v>
      </c>
      <c r="S73" s="13">
        <v>41793.710231481484</v>
      </c>
      <c r="T73" s="13">
        <v>41823.710231481484</v>
      </c>
    </row>
    <row r="74" spans="1:20" ht="21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e">
        <v>#DIV/0!</v>
      </c>
      <c r="Q74" s="10" t="s">
        <v>8315</v>
      </c>
      <c r="R74" t="s">
        <v>8316</v>
      </c>
      <c r="S74" s="13">
        <v>41793.814259259263</v>
      </c>
      <c r="T74" s="13">
        <v>41825.165972222225</v>
      </c>
    </row>
    <row r="75" spans="1:20" ht="144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3">
        <v>41831.697939814818</v>
      </c>
      <c r="T75" s="13">
        <v>41861.697939814818</v>
      </c>
    </row>
    <row r="76" spans="1:20" ht="72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3">
        <v>42621.389340277776</v>
      </c>
      <c r="T76" s="13">
        <v>42651.389340277776</v>
      </c>
    </row>
    <row r="77" spans="1:20" ht="201.6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3">
        <v>41780.785729166666</v>
      </c>
      <c r="T77" s="13">
        <v>41840.785729166666</v>
      </c>
    </row>
    <row r="78" spans="1:20" ht="172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3">
        <v>41766.072500000002</v>
      </c>
      <c r="T78" s="13">
        <v>41791.072500000002</v>
      </c>
    </row>
    <row r="79" spans="1:20" ht="201.6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3">
        <v>41766.617291666669</v>
      </c>
      <c r="T79" s="13">
        <v>41793.290972222225</v>
      </c>
    </row>
    <row r="80" spans="1:20" ht="187.2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172.8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3">
        <v>41885.221550925926</v>
      </c>
      <c r="T81" s="13">
        <v>41916.290972222225</v>
      </c>
    </row>
    <row r="82" spans="1:20" ht="187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3">
        <v>42159.224432870367</v>
      </c>
      <c r="T82" s="13">
        <v>42204.224432870367</v>
      </c>
    </row>
    <row r="83" spans="1:20" ht="201.6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3">
        <v>42265.817002314812</v>
      </c>
      <c r="T83" s="13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3">
        <v>41975.124340277776</v>
      </c>
      <c r="T84" s="13">
        <v>42005.124340277776</v>
      </c>
    </row>
    <row r="85" spans="1:20" ht="201.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3">
        <v>42065.190694444449</v>
      </c>
      <c r="T85" s="13">
        <v>42090.149027777778</v>
      </c>
    </row>
    <row r="86" spans="1:20" ht="144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3">
        <v>41848.84002314815</v>
      </c>
      <c r="T86" s="13">
        <v>41883.84002314815</v>
      </c>
    </row>
    <row r="87" spans="1:20" ht="115.2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3">
        <v>42103.884930555556</v>
      </c>
      <c r="T87" s="13">
        <v>42133.884930555556</v>
      </c>
    </row>
    <row r="88" spans="1:20" ht="230.4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3">
        <v>42059.970729166671</v>
      </c>
      <c r="T88" s="13">
        <v>42089.929062499999</v>
      </c>
    </row>
    <row r="89" spans="1:20" ht="21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3">
        <v>42041.743090277778</v>
      </c>
      <c r="T89" s="13">
        <v>42071.701423611114</v>
      </c>
    </row>
    <row r="90" spans="1:20" ht="216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3">
        <v>41829.73715277778</v>
      </c>
      <c r="T90" s="13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3">
        <v>41789.893599537041</v>
      </c>
      <c r="T91" s="13">
        <v>41815.875</v>
      </c>
    </row>
    <row r="92" spans="1:20" ht="201.6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3">
        <v>41833.660995370366</v>
      </c>
      <c r="T92" s="13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3">
        <v>41914.590011574073</v>
      </c>
      <c r="T93" s="13">
        <v>41955.907638888893</v>
      </c>
    </row>
    <row r="94" spans="1:20" ht="115.2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3">
        <v>42611.261064814811</v>
      </c>
      <c r="T94" s="13">
        <v>42625.707638888889</v>
      </c>
    </row>
    <row r="95" spans="1:20" ht="216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e">
        <v>#DIV/0!</v>
      </c>
      <c r="Q95" s="10" t="s">
        <v>8315</v>
      </c>
      <c r="R95" t="s">
        <v>8316</v>
      </c>
      <c r="S95" s="13">
        <v>42253.633159722223</v>
      </c>
      <c r="T95" s="13">
        <v>42313.674826388888</v>
      </c>
    </row>
    <row r="96" spans="1:20" ht="216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3">
        <v>42295.891828703709</v>
      </c>
      <c r="T96" s="13">
        <v>42325.933495370366</v>
      </c>
    </row>
    <row r="97" spans="1:20" ht="100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3">
        <v>42402.947002314817</v>
      </c>
      <c r="T97" s="13">
        <v>42452.145138888889</v>
      </c>
    </row>
    <row r="98" spans="1:20" ht="187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3">
        <v>42509.814108796301</v>
      </c>
      <c r="T98" s="13">
        <v>42539.814108796301</v>
      </c>
    </row>
    <row r="99" spans="1:20" ht="158.4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187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100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201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e">
        <v>#DIV/0!</v>
      </c>
      <c r="Q102" s="10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21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3">
        <v>41779.657870370371</v>
      </c>
      <c r="T103" s="13">
        <v>41821.25</v>
      </c>
    </row>
    <row r="104" spans="1:20" ht="187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201.6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187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144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158.4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201.6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21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e">
        <v>#DIV/0!</v>
      </c>
      <c r="Q110" s="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72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158.4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201.6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187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172.8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187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172.8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201.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216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201.6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158.4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216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172.8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187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e">
        <v>#DIV/0!</v>
      </c>
      <c r="Q124" s="10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172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201.6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187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216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e">
        <v>#DIV/0!</v>
      </c>
      <c r="Q128" s="10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187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201.6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187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216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201.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e">
        <v>#DIV/0!</v>
      </c>
      <c r="Q133" s="10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172.8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21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e">
        <v>#DIV/0!</v>
      </c>
      <c r="Q135" s="10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216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129.6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201.6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21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187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172.8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e">
        <v>#DIV/0!</v>
      </c>
      <c r="Q141" s="10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201.6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187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e">
        <v>#DIV/0!</v>
      </c>
      <c r="Q143" s="10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158.4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230.4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201.6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216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158.4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201.6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201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201.6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172.8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187.2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230.4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187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158.4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201.6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216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e">
        <v>#DIV/0!</v>
      </c>
      <c r="Q158" s="10" t="s">
        <v>8315</v>
      </c>
      <c r="R158" t="s">
        <v>8316</v>
      </c>
      <c r="S158" s="13">
        <v>42534.866875</v>
      </c>
      <c r="T158" s="13">
        <v>42564.866875</v>
      </c>
    </row>
    <row r="159" spans="1:20" ht="201.6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201.6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187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201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144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201.6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187.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86.4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201.6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e">
        <v>#DIV/0!</v>
      </c>
      <c r="Q167" s="10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115.2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172.8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172.8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129.6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201.6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172.8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172.8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72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201.6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158.4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72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187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201.6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172.8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187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21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201.6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e">
        <v>#DIV/0!</v>
      </c>
      <c r="Q184" s="10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216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216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201.6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187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158.4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129.6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172.8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e">
        <v>#DIV/0!</v>
      </c>
      <c r="Q191" s="10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216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158.4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e">
        <v>#DIV/0!</v>
      </c>
      <c r="Q193" s="10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201.6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172.8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187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e">
        <v>#DIV/0!</v>
      </c>
      <c r="Q196" s="10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172.8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216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e">
        <v>#DIV/0!</v>
      </c>
      <c r="Q198" s="10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201.6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201.6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115.2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172.8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3">
        <v>41804.937083333331</v>
      </c>
      <c r="T202" s="13">
        <v>41821.9375</v>
      </c>
    </row>
    <row r="203" spans="1:20" ht="201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201.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158.4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187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3">
        <v>42144.231527777782</v>
      </c>
      <c r="T206" s="13">
        <v>42203.125</v>
      </c>
    </row>
    <row r="207" spans="1:20" ht="201.6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216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230.4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187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201.6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187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172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e">
        <v>#DIV/0!</v>
      </c>
      <c r="Q213" s="10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201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201.6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e">
        <v>#DIV/0!</v>
      </c>
      <c r="Q215" s="10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187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187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14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e">
        <v>#DIV/0!</v>
      </c>
      <c r="Q218" s="10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201.6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129.6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230.4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187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158.4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172.8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3">
        <v>42031.666898148149</v>
      </c>
      <c r="T224" s="13">
        <v>42064.125</v>
      </c>
    </row>
    <row r="225" spans="1:20" ht="201.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158.4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e">
        <v>#DIV/0!</v>
      </c>
      <c r="Q226" s="10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201.6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3">
        <v>42695.7105787037</v>
      </c>
      <c r="T227" s="13">
        <v>42725.7105787037</v>
      </c>
    </row>
    <row r="228" spans="1:20" ht="187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187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e">
        <v>#DIV/0!</v>
      </c>
      <c r="Q229" s="10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172.8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187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187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216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172.8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28.8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e">
        <v>#DIV/0!</v>
      </c>
      <c r="Q235" s="10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201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187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3">
        <v>42209.67288194444</v>
      </c>
      <c r="T237" s="13">
        <v>42223.625</v>
      </c>
    </row>
    <row r="238" spans="1:20" ht="201.6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187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172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172.8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e">
        <v>#DIV/0!</v>
      </c>
      <c r="Q241" s="10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21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129.6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e">
        <v>#DIV/0!</v>
      </c>
      <c r="Q243" s="10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216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e">
        <v>#DIV/0!</v>
      </c>
      <c r="Q244" s="10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158.4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201.6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201.6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216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187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187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187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max"/>
        <color rgb="FFFF0000"/>
        <color rgb="FF00B0F0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B3FC8-7E1D-467A-9EBD-8B52CAE0C836}">
  <dimension ref="A1:D15"/>
  <sheetViews>
    <sheetView workbookViewId="0">
      <selection activeCell="D15" sqref="D15"/>
    </sheetView>
  </sheetViews>
  <sheetFormatPr defaultRowHeight="14.4" x14ac:dyDescent="0.3"/>
  <cols>
    <col min="1" max="1" width="25.88671875" bestFit="1" customWidth="1"/>
    <col min="2" max="2" width="10.109375" bestFit="1" customWidth="1"/>
    <col min="3" max="3" width="11.109375" bestFit="1" customWidth="1"/>
  </cols>
  <sheetData>
    <row r="1" spans="1:4" x14ac:dyDescent="0.3">
      <c r="B1" t="s">
        <v>8383</v>
      </c>
      <c r="C1" t="s">
        <v>8384</v>
      </c>
    </row>
    <row r="2" spans="1:4" x14ac:dyDescent="0.3">
      <c r="A2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  <c r="D2" s="17"/>
    </row>
    <row r="3" spans="1:4" x14ac:dyDescent="0.3">
      <c r="A3" t="s">
        <v>8386</v>
      </c>
      <c r="B3" s="17">
        <f>MEDIAN('Successful US Kickstarters'!D:D)</f>
        <v>3000</v>
      </c>
      <c r="C3" s="17">
        <f>MEDIAN('Failed US Kickstarters'!D:D)</f>
        <v>5000</v>
      </c>
      <c r="D3" s="17"/>
    </row>
    <row r="4" spans="1:4" x14ac:dyDescent="0.3">
      <c r="A4" t="s">
        <v>8389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  <c r="D4" s="17"/>
    </row>
    <row r="5" spans="1:4" x14ac:dyDescent="0.3">
      <c r="A5" t="s">
        <v>8390</v>
      </c>
      <c r="B5" s="17">
        <f>_xlfn.QUARTILE.EXC('Successful US Kickstarters'!D:D, 3)</f>
        <v>5000</v>
      </c>
      <c r="C5" s="17">
        <f>_xlfn.QUARTILE.EXC('Failed US Kickstarters'!D:D, 3)</f>
        <v>10000</v>
      </c>
      <c r="D5" s="17"/>
    </row>
    <row r="6" spans="1:4" x14ac:dyDescent="0.3">
      <c r="A6" t="s">
        <v>8391</v>
      </c>
      <c r="B6" s="17">
        <f>_xlfn.QUARTILE.EXC('Successful US Kickstarters'!D:D, 1)</f>
        <v>1500</v>
      </c>
      <c r="C6" s="17">
        <f>_xlfn.QUARTILE.EXC('Failed US Kickstarters'!D:D, 1)</f>
        <v>2000</v>
      </c>
      <c r="D6" s="17"/>
    </row>
    <row r="7" spans="1:4" x14ac:dyDescent="0.3">
      <c r="A7" t="s">
        <v>8392</v>
      </c>
      <c r="B7" s="17">
        <f>B5-B6</f>
        <v>3500</v>
      </c>
      <c r="C7" s="17">
        <f>C5-C6</f>
        <v>8000</v>
      </c>
      <c r="D7" s="17"/>
    </row>
    <row r="8" spans="1:4" x14ac:dyDescent="0.3">
      <c r="B8" s="17"/>
      <c r="C8" s="17"/>
      <c r="D8" s="17"/>
    </row>
    <row r="9" spans="1:4" x14ac:dyDescent="0.3">
      <c r="A9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  <c r="D9" s="17"/>
    </row>
    <row r="10" spans="1:4" x14ac:dyDescent="0.3">
      <c r="A10" t="s">
        <v>8388</v>
      </c>
      <c r="B10" s="17">
        <f>MEDIAN('Successful US Kickstarters'!E:E)</f>
        <v>3167.5</v>
      </c>
      <c r="C10" s="17">
        <f>MEDIAN('Failed US Kickstarters'!E:E)</f>
        <v>103</v>
      </c>
      <c r="D10" s="17"/>
    </row>
    <row r="11" spans="1:4" x14ac:dyDescent="0.3">
      <c r="A11" t="s">
        <v>8393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  <c r="D11" s="17"/>
    </row>
    <row r="12" spans="1:4" x14ac:dyDescent="0.3">
      <c r="A12" t="s">
        <v>8394</v>
      </c>
      <c r="B12" s="17">
        <f>_xlfn.QUARTILE.EXC('Successful US Kickstarters'!E:E, 3)</f>
        <v>5699</v>
      </c>
      <c r="C12" s="17">
        <f>_xlfn.QUARTILE.EXC('Failed US Kickstarters'!E:E, 3)</f>
        <v>501</v>
      </c>
      <c r="D12" s="17"/>
    </row>
    <row r="13" spans="1:4" x14ac:dyDescent="0.3">
      <c r="A13" t="s">
        <v>8395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  <c r="D13" s="17"/>
    </row>
    <row r="14" spans="1:4" x14ac:dyDescent="0.3">
      <c r="A14" t="s">
        <v>8396</v>
      </c>
      <c r="B14" s="17">
        <f>B12-B13</f>
        <v>3982.4925000000003</v>
      </c>
      <c r="C14" s="17">
        <f>C12-C13</f>
        <v>491.75</v>
      </c>
      <c r="D14" s="17"/>
    </row>
    <row r="15" spans="1:4" x14ac:dyDescent="0.3">
      <c r="B15" s="17"/>
      <c r="C15" s="17"/>
      <c r="D15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Ethan Norberg</cp:lastModifiedBy>
  <dcterms:created xsi:type="dcterms:W3CDTF">2017-04-20T15:17:24Z</dcterms:created>
  <dcterms:modified xsi:type="dcterms:W3CDTF">2022-11-16T23:57:18Z</dcterms:modified>
</cp:coreProperties>
</file>