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STM32CubeIDE_1.14.1\EmbbedSysLab\Sensor\"/>
    </mc:Choice>
  </mc:AlternateContent>
  <xr:revisionPtr revIDLastSave="0" documentId="13_ncr:1_{43E131B4-D097-46B8-ABA8-B3CD38554485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Sheet1" sheetId="1" r:id="rId1"/>
  </sheets>
  <calcPr calcId="181029"/>
  <fileRecoveryPr repairLoad="1"/>
</workbook>
</file>

<file path=xl/calcChain.xml><?xml version="1.0" encoding="utf-8"?>
<calcChain xmlns="http://schemas.openxmlformats.org/spreadsheetml/2006/main">
  <c r="G42" i="1" l="1"/>
  <c r="G43" i="1"/>
  <c r="G36" i="1"/>
  <c r="G35" i="1"/>
  <c r="G3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</calcChain>
</file>

<file path=xl/sharedStrings.xml><?xml version="1.0" encoding="utf-8"?>
<sst xmlns="http://schemas.openxmlformats.org/spreadsheetml/2006/main" count="14" uniqueCount="14">
  <si>
    <t xml:space="preserve">LDR Resistance (Ω)
</t>
  </si>
  <si>
    <t>Illuminance (lux)</t>
  </si>
  <si>
    <t>log(R)</t>
  </si>
  <si>
    <t>log(lux)</t>
  </si>
  <si>
    <t>correlation coefficient</t>
  </si>
  <si>
    <t>slope</t>
  </si>
  <si>
    <t>intercept</t>
  </si>
  <si>
    <t>From</t>
  </si>
  <si>
    <t>illuminance = A*(LDR resistance)^B</t>
  </si>
  <si>
    <t>log(lux) = B*log(R ) + log(A)</t>
  </si>
  <si>
    <t>log base 10</t>
  </si>
  <si>
    <t>From the eq.</t>
  </si>
  <si>
    <t xml:space="preserve">B = </t>
  </si>
  <si>
    <t>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</si>
</sst>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Tahoma"/>
    </font>
    <font>
      <sz val="11"/>
      <color rgb="FF000000"/>
      <name val="Tahoma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Alignme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 applyAlignment="1"/>
    <xf numFmtId="0" fontId="3" fillId="0" borderId="5" xfId="0" applyFont="1" applyBorder="1" applyAlignment="1"/>
    <xf numFmtId="0" fontId="1" fillId="0" borderId="1" xfId="0" applyFont="1" applyBorder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Illuminance vs. LDR Resistance</a:t>
            </a:r>
            <a:endParaRPr lang="th-TH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Illuminance (lux)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Sheet1!$B$4:$B$27</c:f>
              <c:numCache>
                <c:formatCode>General</c:formatCode>
                <c:ptCount val="24"/>
                <c:pt idx="0">
                  <c:v>314000</c:v>
                </c:pt>
                <c:pt idx="1">
                  <c:v>25082.8025477706</c:v>
                </c:pt>
                <c:pt idx="2">
                  <c:v>14689.655172413701</c:v>
                </c:pt>
                <c:pt idx="3">
                  <c:v>8750</c:v>
                </c:pt>
                <c:pt idx="4">
                  <c:v>5531.1004784688903</c:v>
                </c:pt>
                <c:pt idx="5">
                  <c:v>4579.0190735694796</c:v>
                </c:pt>
                <c:pt idx="6">
                  <c:v>3199.99999999999</c:v>
                </c:pt>
                <c:pt idx="7">
                  <c:v>1789.50953678474</c:v>
                </c:pt>
                <c:pt idx="8">
                  <c:v>2781.1634349030401</c:v>
                </c:pt>
                <c:pt idx="9">
                  <c:v>1455.0359712230199</c:v>
                </c:pt>
                <c:pt idx="10">
                  <c:v>1362.9544143104399</c:v>
                </c:pt>
                <c:pt idx="11">
                  <c:v>1243.8356164383499</c:v>
                </c:pt>
                <c:pt idx="12">
                  <c:v>1310.9480812641</c:v>
                </c:pt>
                <c:pt idx="13">
                  <c:v>1523.1053604436199</c:v>
                </c:pt>
                <c:pt idx="14">
                  <c:v>1102.1560574948601</c:v>
                </c:pt>
                <c:pt idx="15">
                  <c:v>706.24999999999898</c:v>
                </c:pt>
                <c:pt idx="16">
                  <c:v>542.37288135593201</c:v>
                </c:pt>
                <c:pt idx="17">
                  <c:v>380.18200202224398</c:v>
                </c:pt>
                <c:pt idx="18">
                  <c:v>301.65289256198298</c:v>
                </c:pt>
                <c:pt idx="19">
                  <c:v>430.31784841075699</c:v>
                </c:pt>
                <c:pt idx="20">
                  <c:v>124.07356574251899</c:v>
                </c:pt>
                <c:pt idx="21">
                  <c:v>173.01632769979901</c:v>
                </c:pt>
                <c:pt idx="22">
                  <c:v>124.69101895083701</c:v>
                </c:pt>
                <c:pt idx="23">
                  <c:v>47.850562947799403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16</c:v>
                </c:pt>
                <c:pt idx="4">
                  <c:v>28</c:v>
                </c:pt>
                <c:pt idx="5">
                  <c:v>53</c:v>
                </c:pt>
                <c:pt idx="6">
                  <c:v>92</c:v>
                </c:pt>
                <c:pt idx="7">
                  <c:v>111</c:v>
                </c:pt>
                <c:pt idx="8">
                  <c:v>131</c:v>
                </c:pt>
                <c:pt idx="9">
                  <c:v>170</c:v>
                </c:pt>
                <c:pt idx="10">
                  <c:v>210</c:v>
                </c:pt>
                <c:pt idx="11">
                  <c:v>238</c:v>
                </c:pt>
                <c:pt idx="12">
                  <c:v>313</c:v>
                </c:pt>
                <c:pt idx="13">
                  <c:v>380</c:v>
                </c:pt>
                <c:pt idx="14">
                  <c:v>450</c:v>
                </c:pt>
                <c:pt idx="15">
                  <c:v>485</c:v>
                </c:pt>
                <c:pt idx="16">
                  <c:v>502</c:v>
                </c:pt>
                <c:pt idx="17">
                  <c:v>560</c:v>
                </c:pt>
                <c:pt idx="18">
                  <c:v>802</c:v>
                </c:pt>
                <c:pt idx="19">
                  <c:v>850</c:v>
                </c:pt>
                <c:pt idx="20">
                  <c:v>1117</c:v>
                </c:pt>
                <c:pt idx="21">
                  <c:v>1216</c:v>
                </c:pt>
                <c:pt idx="22">
                  <c:v>1665</c:v>
                </c:pt>
                <c:pt idx="23">
                  <c:v>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C-4FCE-8A5A-8644A56C7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98512"/>
        <c:axId val="573642912"/>
      </c:scatterChart>
      <c:valAx>
        <c:axId val="7256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LDR Resistance (</a:t>
                </a:r>
                <a:r>
                  <a:rPr lang="el-GR" sz="1050" b="0" i="0" baseline="0">
                    <a:effectLst/>
                  </a:rPr>
                  <a:t>Ω)</a:t>
                </a:r>
                <a:endParaRPr lang="th-TH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73642912"/>
        <c:crosses val="autoZero"/>
        <c:crossBetween val="midCat"/>
      </c:valAx>
      <c:valAx>
        <c:axId val="5736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Illuminance (lux)</a:t>
                </a:r>
                <a:endParaRPr lang="th-TH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2569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log(lux) vs. log(R)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log(lux)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46806649168858E-2"/>
                  <c:y val="-0.7398611111111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Sheet1!$D$4:$D$27</c:f>
              <c:numCache>
                <c:formatCode>General</c:formatCode>
                <c:ptCount val="24"/>
                <c:pt idx="0">
                  <c:v>5.4969296480732153</c:v>
                </c:pt>
                <c:pt idx="1">
                  <c:v>4.3993760593928641</c:v>
                </c:pt>
                <c:pt idx="2">
                  <c:v>4.1670116012037601</c:v>
                </c:pt>
                <c:pt idx="3">
                  <c:v>3.9420080530223132</c:v>
                </c:pt>
                <c:pt idx="4">
                  <c:v>3.7428115479734556</c:v>
                </c:pt>
                <c:pt idx="5">
                  <c:v>3.6607724525534064</c:v>
                </c:pt>
                <c:pt idx="6">
                  <c:v>3.5051499783199045</c:v>
                </c:pt>
                <c:pt idx="7">
                  <c:v>3.2527340172060182</c:v>
                </c:pt>
                <c:pt idx="8">
                  <c:v>3.4442265109033414</c:v>
                </c:pt>
                <c:pt idx="9">
                  <c:v>3.1628737300302143</c:v>
                </c:pt>
                <c:pt idx="10">
                  <c:v>3.1344813305635775</c:v>
                </c:pt>
                <c:pt idx="11">
                  <c:v>3.0947629884006269</c:v>
                </c:pt>
                <c:pt idx="12">
                  <c:v>3.1175854922492006</c:v>
                </c:pt>
                <c:pt idx="13">
                  <c:v>3.1827299465905456</c:v>
                </c:pt>
                <c:pt idx="14">
                  <c:v>3.0422430918936496</c:v>
                </c:pt>
                <c:pt idx="15">
                  <c:v>2.8489584608274945</c:v>
                </c:pt>
                <c:pt idx="16">
                  <c:v>2.7342979666777616</c:v>
                </c:pt>
                <c:pt idx="17">
                  <c:v>2.5799915533304807</c:v>
                </c:pt>
                <c:pt idx="18">
                  <c:v>2.4795074941400239</c:v>
                </c:pt>
                <c:pt idx="19">
                  <c:v>2.6337893598068072</c:v>
                </c:pt>
                <c:pt idx="20">
                  <c:v>2.093679263569463</c:v>
                </c:pt>
                <c:pt idx="21">
                  <c:v>2.2380870898069518</c:v>
                </c:pt>
                <c:pt idx="22">
                  <c:v>2.0958351739231578</c:v>
                </c:pt>
                <c:pt idx="23">
                  <c:v>1.6798870514897637</c:v>
                </c:pt>
              </c:numCache>
            </c:numRef>
          </c:xVal>
          <c:yVal>
            <c:numRef>
              <c:f>Sheet1!$E$4:$E$27</c:f>
              <c:numCache>
                <c:formatCode>General</c:formatCode>
                <c:ptCount val="24"/>
                <c:pt idx="0">
                  <c:v>0</c:v>
                </c:pt>
                <c:pt idx="1">
                  <c:v>0.47712125471966244</c:v>
                </c:pt>
                <c:pt idx="2">
                  <c:v>0.77815125038364363</c:v>
                </c:pt>
                <c:pt idx="3">
                  <c:v>1.2041199826559248</c:v>
                </c:pt>
                <c:pt idx="4">
                  <c:v>1.4471580313422192</c:v>
                </c:pt>
                <c:pt idx="5">
                  <c:v>1.7242758696007889</c:v>
                </c:pt>
                <c:pt idx="6">
                  <c:v>1.9637878273455553</c:v>
                </c:pt>
                <c:pt idx="7">
                  <c:v>2.0453229787866576</c:v>
                </c:pt>
                <c:pt idx="8">
                  <c:v>2.1172712956557644</c:v>
                </c:pt>
                <c:pt idx="9">
                  <c:v>2.2304489213782741</c:v>
                </c:pt>
                <c:pt idx="10">
                  <c:v>2.3222192947339191</c:v>
                </c:pt>
                <c:pt idx="11">
                  <c:v>2.3765769570565118</c:v>
                </c:pt>
                <c:pt idx="12">
                  <c:v>2.4955443375464483</c:v>
                </c:pt>
                <c:pt idx="13">
                  <c:v>2.5797835966168101</c:v>
                </c:pt>
                <c:pt idx="14">
                  <c:v>2.6532125137753435</c:v>
                </c:pt>
                <c:pt idx="15">
                  <c:v>2.6857417386022635</c:v>
                </c:pt>
                <c:pt idx="16">
                  <c:v>2.7007037171450192</c:v>
                </c:pt>
                <c:pt idx="17">
                  <c:v>2.7481880270062002</c:v>
                </c:pt>
                <c:pt idx="18">
                  <c:v>2.9041743682841634</c:v>
                </c:pt>
                <c:pt idx="19">
                  <c:v>2.9294189257142929</c:v>
                </c:pt>
                <c:pt idx="20">
                  <c:v>3.0480531731156089</c:v>
                </c:pt>
                <c:pt idx="21">
                  <c:v>3.0849335749367159</c:v>
                </c:pt>
                <c:pt idx="22">
                  <c:v>3.2214142378423385</c:v>
                </c:pt>
                <c:pt idx="23">
                  <c:v>3.2860071220794747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1-400E-8D04-7F2D3B39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83968"/>
        <c:axId val="714752736"/>
      </c:scatterChart>
      <c:valAx>
        <c:axId val="64678396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14752736"/>
        <c:crosses val="autoZero"/>
        <c:crossBetween val="midCat"/>
      </c:valAx>
      <c:valAx>
        <c:axId val="7147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67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19050</xdr:rowOff>
    </xdr:from>
    <xdr:to>
      <xdr:col>10</xdr:col>
      <xdr:colOff>15240</xdr:colOff>
      <xdr:row>15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350427-7571-4CB2-B99D-ED1378F96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16</xdr:row>
      <xdr:rowOff>41910</xdr:rowOff>
    </xdr:from>
    <xdr:to>
      <xdr:col>10</xdr:col>
      <xdr:colOff>30480</xdr:colOff>
      <xdr:row>31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90C504-A9DB-4DC6-901F-75136440D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G43"/>
  <sheetViews>
    <sheetView tabSelected="1" topLeftCell="A22" workbookViewId="0">
      <selection activeCell="F43" sqref="F43"/>
    </sheetView>
  </sheetViews>
  <sheetFormatPr defaultColWidth="12.6640625" defaultRowHeight="15.75" customHeight="1" x14ac:dyDescent="0.25"/>
  <cols>
    <col min="1" max="1" width="19.88671875" customWidth="1"/>
    <col min="2" max="2" width="18.6640625" customWidth="1"/>
    <col min="3" max="3" width="17" customWidth="1"/>
    <col min="4" max="4" width="18.21875" customWidth="1"/>
    <col min="5" max="5" width="17.44140625" customWidth="1"/>
    <col min="6" max="6" width="30.109375" customWidth="1"/>
    <col min="7" max="7" width="19.88671875" customWidth="1"/>
  </cols>
  <sheetData>
    <row r="3" spans="2:5" ht="52.5" customHeight="1" x14ac:dyDescent="0.25">
      <c r="B3" s="9" t="s">
        <v>0</v>
      </c>
      <c r="C3" s="1" t="s">
        <v>1</v>
      </c>
      <c r="D3" s="2" t="s">
        <v>2</v>
      </c>
      <c r="E3" s="2" t="s">
        <v>3</v>
      </c>
    </row>
    <row r="4" spans="2:5" ht="13.2" x14ac:dyDescent="0.25">
      <c r="B4" s="3">
        <v>314000</v>
      </c>
      <c r="C4" s="4">
        <v>1</v>
      </c>
      <c r="D4" s="5">
        <f>LOG(B4)</f>
        <v>5.4969296480732153</v>
      </c>
      <c r="E4" s="6">
        <f>LOG(C4)</f>
        <v>0</v>
      </c>
    </row>
    <row r="5" spans="2:5" ht="13.2" x14ac:dyDescent="0.25">
      <c r="B5" s="3">
        <v>25082.8025477706</v>
      </c>
      <c r="C5" s="4">
        <v>3</v>
      </c>
      <c r="D5" s="5">
        <f t="shared" ref="D5:D27" si="0">LOG(B5)</f>
        <v>4.3993760593928641</v>
      </c>
      <c r="E5" s="6">
        <f t="shared" ref="E5:E27" si="1">LOG(C5)</f>
        <v>0.47712125471966244</v>
      </c>
    </row>
    <row r="6" spans="2:5" ht="13.2" x14ac:dyDescent="0.25">
      <c r="B6" s="3">
        <v>14689.655172413701</v>
      </c>
      <c r="C6" s="4">
        <v>6</v>
      </c>
      <c r="D6" s="5">
        <f t="shared" si="0"/>
        <v>4.1670116012037601</v>
      </c>
      <c r="E6" s="6">
        <f t="shared" si="1"/>
        <v>0.77815125038364363</v>
      </c>
    </row>
    <row r="7" spans="2:5" ht="13.2" x14ac:dyDescent="0.25">
      <c r="B7" s="3">
        <v>8750</v>
      </c>
      <c r="C7" s="4">
        <v>16</v>
      </c>
      <c r="D7" s="5">
        <f t="shared" si="0"/>
        <v>3.9420080530223132</v>
      </c>
      <c r="E7" s="6">
        <f t="shared" si="1"/>
        <v>1.2041199826559248</v>
      </c>
    </row>
    <row r="8" spans="2:5" ht="13.2" x14ac:dyDescent="0.25">
      <c r="B8" s="3">
        <v>5531.1004784688903</v>
      </c>
      <c r="C8" s="4">
        <v>28</v>
      </c>
      <c r="D8" s="5">
        <f t="shared" si="0"/>
        <v>3.7428115479734556</v>
      </c>
      <c r="E8" s="6">
        <f t="shared" si="1"/>
        <v>1.4471580313422192</v>
      </c>
    </row>
    <row r="9" spans="2:5" ht="13.2" x14ac:dyDescent="0.25">
      <c r="B9" s="3">
        <v>4579.0190735694796</v>
      </c>
      <c r="C9" s="4">
        <v>53</v>
      </c>
      <c r="D9" s="5">
        <f t="shared" si="0"/>
        <v>3.6607724525534064</v>
      </c>
      <c r="E9" s="6">
        <f t="shared" si="1"/>
        <v>1.7242758696007889</v>
      </c>
    </row>
    <row r="10" spans="2:5" ht="13.2" x14ac:dyDescent="0.25">
      <c r="B10" s="3">
        <v>3199.99999999999</v>
      </c>
      <c r="C10" s="4">
        <v>92</v>
      </c>
      <c r="D10" s="5">
        <f t="shared" si="0"/>
        <v>3.5051499783199045</v>
      </c>
      <c r="E10" s="6">
        <f t="shared" si="1"/>
        <v>1.9637878273455553</v>
      </c>
    </row>
    <row r="11" spans="2:5" ht="13.2" x14ac:dyDescent="0.25">
      <c r="B11" s="3">
        <v>1789.50953678474</v>
      </c>
      <c r="C11" s="4">
        <v>111</v>
      </c>
      <c r="D11" s="5">
        <f t="shared" si="0"/>
        <v>3.2527340172060182</v>
      </c>
      <c r="E11" s="6">
        <f t="shared" si="1"/>
        <v>2.0453229787866576</v>
      </c>
    </row>
    <row r="12" spans="2:5" ht="13.2" x14ac:dyDescent="0.25">
      <c r="B12" s="3">
        <v>2781.1634349030401</v>
      </c>
      <c r="C12" s="4">
        <v>131</v>
      </c>
      <c r="D12" s="5">
        <f t="shared" si="0"/>
        <v>3.4442265109033414</v>
      </c>
      <c r="E12" s="6">
        <f t="shared" si="1"/>
        <v>2.1172712956557644</v>
      </c>
    </row>
    <row r="13" spans="2:5" ht="13.2" x14ac:dyDescent="0.25">
      <c r="B13" s="3">
        <v>1455.0359712230199</v>
      </c>
      <c r="C13" s="4">
        <v>170</v>
      </c>
      <c r="D13" s="5">
        <f t="shared" si="0"/>
        <v>3.1628737300302143</v>
      </c>
      <c r="E13" s="6">
        <f t="shared" si="1"/>
        <v>2.2304489213782741</v>
      </c>
    </row>
    <row r="14" spans="2:5" ht="13.2" x14ac:dyDescent="0.25">
      <c r="B14" s="3">
        <v>1362.9544143104399</v>
      </c>
      <c r="C14" s="4">
        <v>210</v>
      </c>
      <c r="D14" s="5">
        <f t="shared" si="0"/>
        <v>3.1344813305635775</v>
      </c>
      <c r="E14" s="6">
        <f t="shared" si="1"/>
        <v>2.3222192947339191</v>
      </c>
    </row>
    <row r="15" spans="2:5" ht="13.2" x14ac:dyDescent="0.25">
      <c r="B15" s="3">
        <v>1243.8356164383499</v>
      </c>
      <c r="C15" s="4">
        <v>238</v>
      </c>
      <c r="D15" s="5">
        <f t="shared" si="0"/>
        <v>3.0947629884006269</v>
      </c>
      <c r="E15" s="6">
        <f t="shared" si="1"/>
        <v>2.3765769570565118</v>
      </c>
    </row>
    <row r="16" spans="2:5" ht="13.2" x14ac:dyDescent="0.25">
      <c r="B16" s="3">
        <v>1310.9480812641</v>
      </c>
      <c r="C16" s="4">
        <v>313</v>
      </c>
      <c r="D16" s="5">
        <f t="shared" si="0"/>
        <v>3.1175854922492006</v>
      </c>
      <c r="E16" s="6">
        <f t="shared" si="1"/>
        <v>2.4955443375464483</v>
      </c>
    </row>
    <row r="17" spans="2:5" ht="13.2" x14ac:dyDescent="0.25">
      <c r="B17" s="3">
        <v>1523.1053604436199</v>
      </c>
      <c r="C17" s="4">
        <v>380</v>
      </c>
      <c r="D17" s="5">
        <f t="shared" si="0"/>
        <v>3.1827299465905456</v>
      </c>
      <c r="E17" s="6">
        <f t="shared" si="1"/>
        <v>2.5797835966168101</v>
      </c>
    </row>
    <row r="18" spans="2:5" ht="13.2" x14ac:dyDescent="0.25">
      <c r="B18" s="3">
        <v>1102.1560574948601</v>
      </c>
      <c r="C18" s="4">
        <v>450</v>
      </c>
      <c r="D18" s="5">
        <f t="shared" si="0"/>
        <v>3.0422430918936496</v>
      </c>
      <c r="E18" s="6">
        <f t="shared" si="1"/>
        <v>2.6532125137753435</v>
      </c>
    </row>
    <row r="19" spans="2:5" ht="13.2" x14ac:dyDescent="0.25">
      <c r="B19" s="3">
        <v>706.24999999999898</v>
      </c>
      <c r="C19" s="4">
        <v>485</v>
      </c>
      <c r="D19" s="5">
        <f t="shared" si="0"/>
        <v>2.8489584608274945</v>
      </c>
      <c r="E19" s="6">
        <f t="shared" si="1"/>
        <v>2.6857417386022635</v>
      </c>
    </row>
    <row r="20" spans="2:5" ht="13.2" x14ac:dyDescent="0.25">
      <c r="B20" s="3">
        <v>542.37288135593201</v>
      </c>
      <c r="C20" s="4">
        <v>502</v>
      </c>
      <c r="D20" s="5">
        <f t="shared" si="0"/>
        <v>2.7342979666777616</v>
      </c>
      <c r="E20" s="6">
        <f t="shared" si="1"/>
        <v>2.7007037171450192</v>
      </c>
    </row>
    <row r="21" spans="2:5" ht="13.2" x14ac:dyDescent="0.25">
      <c r="B21" s="3">
        <v>380.18200202224398</v>
      </c>
      <c r="C21" s="4">
        <v>560</v>
      </c>
      <c r="D21" s="5">
        <f t="shared" si="0"/>
        <v>2.5799915533304807</v>
      </c>
      <c r="E21" s="6">
        <f t="shared" si="1"/>
        <v>2.7481880270062002</v>
      </c>
    </row>
    <row r="22" spans="2:5" ht="13.2" x14ac:dyDescent="0.25">
      <c r="B22" s="3">
        <v>301.65289256198298</v>
      </c>
      <c r="C22" s="4">
        <v>802</v>
      </c>
      <c r="D22" s="5">
        <f t="shared" si="0"/>
        <v>2.4795074941400239</v>
      </c>
      <c r="E22" s="6">
        <f t="shared" si="1"/>
        <v>2.9041743682841634</v>
      </c>
    </row>
    <row r="23" spans="2:5" ht="13.2" x14ac:dyDescent="0.25">
      <c r="B23" s="3">
        <v>430.31784841075699</v>
      </c>
      <c r="C23" s="4">
        <v>850</v>
      </c>
      <c r="D23" s="5">
        <f t="shared" si="0"/>
        <v>2.6337893598068072</v>
      </c>
      <c r="E23" s="6">
        <f t="shared" si="1"/>
        <v>2.9294189257142929</v>
      </c>
    </row>
    <row r="24" spans="2:5" ht="13.2" x14ac:dyDescent="0.25">
      <c r="B24" s="3">
        <v>124.07356574251899</v>
      </c>
      <c r="C24" s="4">
        <v>1117</v>
      </c>
      <c r="D24" s="5">
        <f t="shared" si="0"/>
        <v>2.093679263569463</v>
      </c>
      <c r="E24" s="6">
        <f t="shared" si="1"/>
        <v>3.0480531731156089</v>
      </c>
    </row>
    <row r="25" spans="2:5" ht="13.2" x14ac:dyDescent="0.25">
      <c r="B25" s="3">
        <v>173.01632769979901</v>
      </c>
      <c r="C25" s="4">
        <v>1216</v>
      </c>
      <c r="D25" s="5">
        <f t="shared" si="0"/>
        <v>2.2380870898069518</v>
      </c>
      <c r="E25" s="6">
        <f t="shared" si="1"/>
        <v>3.0849335749367159</v>
      </c>
    </row>
    <row r="26" spans="2:5" ht="13.2" x14ac:dyDescent="0.25">
      <c r="B26" s="3">
        <v>124.69101895083701</v>
      </c>
      <c r="C26" s="4">
        <v>1665</v>
      </c>
      <c r="D26" s="5">
        <f t="shared" si="0"/>
        <v>2.0958351739231578</v>
      </c>
      <c r="E26" s="6">
        <f t="shared" si="1"/>
        <v>3.2214142378423385</v>
      </c>
    </row>
    <row r="27" spans="2:5" ht="13.2" x14ac:dyDescent="0.25">
      <c r="B27" s="7">
        <v>47.850562947799403</v>
      </c>
      <c r="C27" s="8">
        <v>1932</v>
      </c>
      <c r="D27" s="5">
        <f t="shared" si="0"/>
        <v>1.6798870514897637</v>
      </c>
      <c r="E27" s="6">
        <f t="shared" si="1"/>
        <v>3.2860071220794747</v>
      </c>
    </row>
    <row r="33" spans="6:7" ht="15.6" customHeight="1" x14ac:dyDescent="0.25"/>
    <row r="34" spans="6:7" ht="35.4" customHeight="1" x14ac:dyDescent="0.25">
      <c r="F34" s="10" t="s">
        <v>4</v>
      </c>
      <c r="G34">
        <f>CORREL(D4:D27,E4:E27)</f>
        <v>-0.96556342035158405</v>
      </c>
    </row>
    <row r="35" spans="6:7" ht="15.75" customHeight="1" x14ac:dyDescent="0.25">
      <c r="F35" t="s">
        <v>5</v>
      </c>
      <c r="G35">
        <f>SLOPE(E4:E27,D4:D27)</f>
        <v>-1.012856500198096</v>
      </c>
    </row>
    <row r="36" spans="6:7" ht="15.75" customHeight="1" x14ac:dyDescent="0.25">
      <c r="F36" t="s">
        <v>6</v>
      </c>
      <c r="G36">
        <f>INTERCEPT(E4:E27,D4:D27)</f>
        <v>5.4052907560518131</v>
      </c>
    </row>
    <row r="38" spans="6:7" ht="15.75" customHeight="1" x14ac:dyDescent="0.25">
      <c r="F38" t="s">
        <v>7</v>
      </c>
    </row>
    <row r="39" spans="6:7" ht="15.75" customHeight="1" x14ac:dyDescent="0.25">
      <c r="F39" t="s">
        <v>8</v>
      </c>
    </row>
    <row r="40" spans="6:7" ht="15.75" customHeight="1" x14ac:dyDescent="0.25">
      <c r="F40" t="s">
        <v>9</v>
      </c>
      <c r="G40" t="s">
        <v>10</v>
      </c>
    </row>
    <row r="41" spans="6:7" ht="15.75" customHeight="1" x14ac:dyDescent="0.25">
      <c r="F41" t="s">
        <v>11</v>
      </c>
    </row>
    <row r="42" spans="6:7" ht="15.75" customHeight="1" x14ac:dyDescent="0.25">
      <c r="F42" t="s">
        <v>13</v>
      </c>
      <c r="G42">
        <f>POWER(10,G36)</f>
        <v>254267.44323464535</v>
      </c>
    </row>
    <row r="43" spans="6:7" ht="15.75" customHeight="1" x14ac:dyDescent="0.25">
      <c r="F43" t="s">
        <v>12</v>
      </c>
      <c r="G43">
        <f>G35</f>
        <v>-1.012856500198096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YeYethePooh</dc:creator>
  <cp:lastModifiedBy>Asus</cp:lastModifiedBy>
  <dcterms:created xsi:type="dcterms:W3CDTF">2024-05-17T12:50:12Z</dcterms:created>
  <dcterms:modified xsi:type="dcterms:W3CDTF">2024-05-17T13:21:58Z</dcterms:modified>
</cp:coreProperties>
</file>