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\University\DS_Workshop\"/>
    </mc:Choice>
  </mc:AlternateContent>
  <bookViews>
    <workbookView xWindow="0" yWindow="0" windowWidth="21570" windowHeight="682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" i="2" l="1"/>
  <c r="I5" i="1" l="1"/>
  <c r="I4" i="1"/>
  <c r="I2" i="1"/>
  <c r="I3" i="1"/>
  <c r="I9" i="1"/>
  <c r="I6" i="1"/>
  <c r="I7" i="1"/>
  <c r="I11" i="1" l="1"/>
  <c r="I13" i="1"/>
  <c r="I10" i="1"/>
  <c r="I12" i="1"/>
  <c r="I8" i="1"/>
  <c r="L13" i="1"/>
  <c r="L10" i="1"/>
  <c r="L11" i="1"/>
  <c r="L12" i="1"/>
  <c r="L8" i="1"/>
  <c r="L16" i="1"/>
  <c r="L15" i="1"/>
  <c r="L14" i="1"/>
</calcChain>
</file>

<file path=xl/sharedStrings.xml><?xml version="1.0" encoding="utf-8"?>
<sst xmlns="http://schemas.openxmlformats.org/spreadsheetml/2006/main" count="1952" uniqueCount="1032">
  <si>
    <t>layers</t>
  </si>
  <si>
    <t>loss</t>
  </si>
  <si>
    <t>batch_size</t>
  </si>
  <si>
    <t>dropout_p_hidden</t>
  </si>
  <si>
    <t>learning_rate</t>
  </si>
  <si>
    <t>momentum</t>
  </si>
  <si>
    <t>Epoch0 Loss</t>
  </si>
  <si>
    <t>Epoch1 Loss</t>
  </si>
  <si>
    <t>top1</t>
  </si>
  <si>
    <t>relu</t>
  </si>
  <si>
    <t>tanh</t>
  </si>
  <si>
    <t>Train</t>
  </si>
  <si>
    <t>Test</t>
  </si>
  <si>
    <t>Epoch2 Loss</t>
  </si>
  <si>
    <t>Epoch3 Loss</t>
  </si>
  <si>
    <t>Epoch4 Loss</t>
  </si>
  <si>
    <t>hidden_act/final_act</t>
  </si>
  <si>
    <t>session_key</t>
  </si>
  <si>
    <t>Aid</t>
  </si>
  <si>
    <t>Recall (1st) - in %</t>
  </si>
  <si>
    <t>Train Size: 1184 Test Size: 296</t>
  </si>
  <si>
    <t>Training GRU4Rec</t>
  </si>
  <si>
    <t>Batch Size: 5 Dropout: 0.1 Momentum: 0.1</t>
  </si>
  <si>
    <t>Epoch0</t>
  </si>
  <si>
    <t>loss: 1.041619</t>
  </si>
  <si>
    <t>Epoch1</t>
  </si>
  <si>
    <t>loss: 1.029142</t>
  </si>
  <si>
    <t>Epoch2</t>
  </si>
  <si>
    <t>loss: 1.031879</t>
  </si>
  <si>
    <t>Epoch3</t>
  </si>
  <si>
    <t>loss: 1.020054</t>
  </si>
  <si>
    <t>Epoch4</t>
  </si>
  <si>
    <t>loss: 1.023132</t>
  </si>
  <si>
    <t>Epoch5</t>
  </si>
  <si>
    <t>loss: 1.008587</t>
  </si>
  <si>
    <t>Epoch6</t>
  </si>
  <si>
    <t>loss: 1.027478</t>
  </si>
  <si>
    <t>Epoch7</t>
  </si>
  <si>
    <t>loss: 1.013463</t>
  </si>
  <si>
    <t>Epoch8</t>
  </si>
  <si>
    <t>loss: 1.011603</t>
  </si>
  <si>
    <t>Epoch9</t>
  </si>
  <si>
    <t>loss: 1.009397</t>
  </si>
  <si>
    <t>Recall@2: 0.612546125461</t>
  </si>
  <si>
    <t>Batch Size: 5 Dropout: 0.2 Momentum: 0.1</t>
  </si>
  <si>
    <t>loss: 1.047623</t>
  </si>
  <si>
    <t>loss: 1.042511</t>
  </si>
  <si>
    <t>loss: 1.030189</t>
  </si>
  <si>
    <t>loss: 1.032609</t>
  </si>
  <si>
    <t>loss: 1.037730</t>
  </si>
  <si>
    <t>loss: 1.026215</t>
  </si>
  <si>
    <t>loss: 1.013772</t>
  </si>
  <si>
    <t>loss: 1.006528</t>
  </si>
  <si>
    <t>loss: 1.017915</t>
  </si>
  <si>
    <t>loss: 1.001945</t>
  </si>
  <si>
    <t>Recall@2: 0.180811808118</t>
  </si>
  <si>
    <t>Batch Size: 5 Dropout: 0.3 Momentum: 0.1</t>
  </si>
  <si>
    <t>loss: 1.033526</t>
  </si>
  <si>
    <t>loss: 1.046804</t>
  </si>
  <si>
    <t>loss: 1.037309</t>
  </si>
  <si>
    <t>loss: 1.022943</t>
  </si>
  <si>
    <t>loss: 1.004188</t>
  </si>
  <si>
    <t>loss: 1.015249</t>
  </si>
  <si>
    <t>loss: 1.020222</t>
  </si>
  <si>
    <t>loss: 1.021990</t>
  </si>
  <si>
    <t>loss: 0.999148</t>
  </si>
  <si>
    <t>loss: 1.011405</t>
  </si>
  <si>
    <t>Recall@2: 0.258302583026</t>
  </si>
  <si>
    <t>Batch Size: 5 Dropout: 0.4 Momentum: 0.1</t>
  </si>
  <si>
    <t>loss: 1.039405</t>
  </si>
  <si>
    <t>loss: 1.046035</t>
  </si>
  <si>
    <t>loss: 1.023483</t>
  </si>
  <si>
    <t>loss: 1.035046</t>
  </si>
  <si>
    <t>loss: 1.035970</t>
  </si>
  <si>
    <t>loss: 1.010254</t>
  </si>
  <si>
    <t>loss: 1.016363</t>
  </si>
  <si>
    <t>loss: 1.008218</t>
  </si>
  <si>
    <t>loss: 0.998804</t>
  </si>
  <si>
    <t>loss: 1.009881</t>
  </si>
  <si>
    <t>Recall@2: 0.225092250923</t>
  </si>
  <si>
    <t>Batch Size: 5 Dropout: 0.5 Momentum: 0.1</t>
  </si>
  <si>
    <t>loss: 1.043255</t>
  </si>
  <si>
    <t>loss: 1.021861</t>
  </si>
  <si>
    <t>loss: 1.022133</t>
  </si>
  <si>
    <t>loss: 1.017257</t>
  </si>
  <si>
    <t>loss: 1.007883</t>
  </si>
  <si>
    <t>loss: 1.003133</t>
  </si>
  <si>
    <t>loss: 0.995755</t>
  </si>
  <si>
    <t>loss: 0.999534</t>
  </si>
  <si>
    <t>loss: 1.013815</t>
  </si>
  <si>
    <t>loss: 1.011629</t>
  </si>
  <si>
    <t>Recall@2: 0.287822878229</t>
  </si>
  <si>
    <t>Batch Size: 5 Dropout: 0.1 Momentum: 0.2</t>
  </si>
  <si>
    <t>loss: 1.056231</t>
  </si>
  <si>
    <t>loss: 1.054672</t>
  </si>
  <si>
    <t>loss: 1.045088</t>
  </si>
  <si>
    <t>loss: 1.041605</t>
  </si>
  <si>
    <t>loss: 1.033719</t>
  </si>
  <si>
    <t>loss: 1.052692</t>
  </si>
  <si>
    <t>loss: 1.040483</t>
  </si>
  <si>
    <t>loss: 1.047975</t>
  </si>
  <si>
    <t>loss: 1.049617</t>
  </si>
  <si>
    <t>loss: 1.049806</t>
  </si>
  <si>
    <t>Recall@2: 0.339483394834</t>
  </si>
  <si>
    <t>Batch Size: 5 Dropout: 0.2 Momentum: 0.2</t>
  </si>
  <si>
    <t>loss: 1.036443</t>
  </si>
  <si>
    <t>loss: 1.045306</t>
  </si>
  <si>
    <t>loss: 1.029292</t>
  </si>
  <si>
    <t>loss: 1.033340</t>
  </si>
  <si>
    <t>loss: 1.040332</t>
  </si>
  <si>
    <t>loss: 1.023627</t>
  </si>
  <si>
    <t>loss: 1.030791</t>
  </si>
  <si>
    <t>loss: 1.028897</t>
  </si>
  <si>
    <t>loss: 1.025516</t>
  </si>
  <si>
    <t>loss: 1.025837</t>
  </si>
  <si>
    <t>Recall@2: 0.70110701107</t>
  </si>
  <si>
    <t>Batch Size: 5 Dropout: 0.3 Momentum: 0.2</t>
  </si>
  <si>
    <t>loss: 1.044262</t>
  </si>
  <si>
    <t>loss: 1.038386</t>
  </si>
  <si>
    <t>loss: 1.043440</t>
  </si>
  <si>
    <t>loss: 1.028304</t>
  </si>
  <si>
    <t>loss: 1.031019</t>
  </si>
  <si>
    <t>loss: 1.027393</t>
  </si>
  <si>
    <t>loss: 1.009373</t>
  </si>
  <si>
    <t>loss: 1.005386</t>
  </si>
  <si>
    <t>loss: 1.011756</t>
  </si>
  <si>
    <t>loss: 1.007804</t>
  </si>
  <si>
    <t>Recall@2: 0.49815498155</t>
  </si>
  <si>
    <t>Batch Size: 5 Dropout: 0.4 Momentum: 0.2</t>
  </si>
  <si>
    <t>loss: 1.047230</t>
  </si>
  <si>
    <t>loss: 1.047458</t>
  </si>
  <si>
    <t>loss: 1.038518</t>
  </si>
  <si>
    <t>loss: 1.023783</t>
  </si>
  <si>
    <t>loss: 1.021530</t>
  </si>
  <si>
    <t>loss: 1.024096</t>
  </si>
  <si>
    <t>loss: 1.014764</t>
  </si>
  <si>
    <t>loss: 1.021338</t>
  </si>
  <si>
    <t>loss: 1.013147</t>
  </si>
  <si>
    <t>loss: 1.027354</t>
  </si>
  <si>
    <t>Recall@2: 0.070110701107</t>
  </si>
  <si>
    <t>Batch Size: 5 Dropout: 0.5 Momentum: 0.2</t>
  </si>
  <si>
    <t>loss: 1.041860</t>
  </si>
  <si>
    <t>loss: 1.044292</t>
  </si>
  <si>
    <t>loss: 1.040458</t>
  </si>
  <si>
    <t>loss: 1.038613</t>
  </si>
  <si>
    <t>loss: 1.030679</t>
  </si>
  <si>
    <t>loss: 1.020647</t>
  </si>
  <si>
    <t>loss: 1.015203</t>
  </si>
  <si>
    <t>loss: 1.019231</t>
  </si>
  <si>
    <t>loss: 1.025071</t>
  </si>
  <si>
    <t>loss: 1.020047</t>
  </si>
  <si>
    <t>Recall@2: 0.191881918819</t>
  </si>
  <si>
    <t>Batch Size: 5 Dropout: 0.1 Momentum: 0.3</t>
  </si>
  <si>
    <t>loss: 1.065721</t>
  </si>
  <si>
    <t>loss: 1.046786</t>
  </si>
  <si>
    <t>loss: 1.047578</t>
  </si>
  <si>
    <t>loss: 1.050029</t>
  </si>
  <si>
    <t>loss: 1.047493</t>
  </si>
  <si>
    <t>loss: 1.041524</t>
  </si>
  <si>
    <t>loss: 1.020464</t>
  </si>
  <si>
    <t>loss: 1.013984</t>
  </si>
  <si>
    <t>loss: 1.019193</t>
  </si>
  <si>
    <t>loss: 1.034360</t>
  </si>
  <si>
    <t>Recall@2: 0.557195571956</t>
  </si>
  <si>
    <t>Batch Size: 5 Dropout: 0.2 Momentum: 0.3</t>
  </si>
  <si>
    <t>loss: 1.051191</t>
  </si>
  <si>
    <t>loss: 1.048672</t>
  </si>
  <si>
    <t>loss: 1.041940</t>
  </si>
  <si>
    <t>loss: 1.039200</t>
  </si>
  <si>
    <t>loss: 1.041848</t>
  </si>
  <si>
    <t>loss: 1.033430</t>
  </si>
  <si>
    <t>loss: 1.034746</t>
  </si>
  <si>
    <t>loss: 1.035252</t>
  </si>
  <si>
    <t>loss: 1.026047</t>
  </si>
  <si>
    <t>loss: 1.029650</t>
  </si>
  <si>
    <t>Batch Size: 5 Dropout: 0.3 Momentum: 0.3</t>
  </si>
  <si>
    <t>loss: 1.060290</t>
  </si>
  <si>
    <t>loss: 1.048021</t>
  </si>
  <si>
    <t>loss: 1.051861</t>
  </si>
  <si>
    <t>loss: 1.034883</t>
  </si>
  <si>
    <t>loss: 1.031264</t>
  </si>
  <si>
    <t>loss: 1.032858</t>
  </si>
  <si>
    <t>loss: 1.029128</t>
  </si>
  <si>
    <t>loss: 1.021878</t>
  </si>
  <si>
    <t>loss: 1.010857</t>
  </si>
  <si>
    <t>loss: 1.029135</t>
  </si>
  <si>
    <t>Recall@2: 0.365313653137</t>
  </si>
  <si>
    <t>Batch Size: 5 Dropout: 0.4 Momentum: 0.3</t>
  </si>
  <si>
    <t>loss: 1.058499</t>
  </si>
  <si>
    <t>loss: 1.062762</t>
  </si>
  <si>
    <t>loss: 1.059643</t>
  </si>
  <si>
    <t>loss: 1.056811</t>
  </si>
  <si>
    <t>loss: 1.039033</t>
  </si>
  <si>
    <t>loss: 1.022187</t>
  </si>
  <si>
    <t>loss: 1.034768</t>
  </si>
  <si>
    <t>loss: 1.025301</t>
  </si>
  <si>
    <t>loss: 1.015771</t>
  </si>
  <si>
    <t>loss: 1.015594</t>
  </si>
  <si>
    <t>Recall@2: 0.121771217712</t>
  </si>
  <si>
    <t>Batch Size: 5 Dropout: 0.5 Momentum: 0.3</t>
  </si>
  <si>
    <t>loss: 1.043088</t>
  </si>
  <si>
    <t>loss: 1.034915</t>
  </si>
  <si>
    <t>loss: 1.041432</t>
  </si>
  <si>
    <t>loss: 1.032410</t>
  </si>
  <si>
    <t>loss: 1.036365</t>
  </si>
  <si>
    <t>loss: 1.030069</t>
  </si>
  <si>
    <t>loss: 1.029083</t>
  </si>
  <si>
    <t>loss: 1.028135</t>
  </si>
  <si>
    <t>loss: 1.038348</t>
  </si>
  <si>
    <t>loss: 1.038033</t>
  </si>
  <si>
    <t>Recall@2: 0.605166051661</t>
  </si>
  <si>
    <t>Batch Size: 5 Dropout: 0.1 Momentum: 0.4</t>
  </si>
  <si>
    <t>loss: 1.065500</t>
  </si>
  <si>
    <t>loss: 1.069032</t>
  </si>
  <si>
    <t>loss: 1.058257</t>
  </si>
  <si>
    <t>loss: 1.062924</t>
  </si>
  <si>
    <t>loss: 1.059880</t>
  </si>
  <si>
    <t>loss: 1.052579</t>
  </si>
  <si>
    <t>loss: 1.049842</t>
  </si>
  <si>
    <t>loss: 1.049543</t>
  </si>
  <si>
    <t>loss: 1.046419</t>
  </si>
  <si>
    <t>loss: 1.052291</t>
  </si>
  <si>
    <t>Recall@2: 0.29520295203</t>
  </si>
  <si>
    <t>Batch Size: 5 Dropout: 0.2 Momentum: 0.4</t>
  </si>
  <si>
    <t>loss: 1.064323</t>
  </si>
  <si>
    <t>loss: 1.061792</t>
  </si>
  <si>
    <t>loss: 1.064685</t>
  </si>
  <si>
    <t>loss: 1.064015</t>
  </si>
  <si>
    <t>loss: 1.064968</t>
  </si>
  <si>
    <t>loss: 1.061284</t>
  </si>
  <si>
    <t>loss: 1.056371</t>
  </si>
  <si>
    <t>loss: 1.056702</t>
  </si>
  <si>
    <t>loss: 1.046413</t>
  </si>
  <si>
    <t>loss: 1.057759</t>
  </si>
  <si>
    <t>Recall@2: 0.0553505535055</t>
  </si>
  <si>
    <t>Batch Size: 5 Dropout: 0.3 Momentum: 0.4</t>
  </si>
  <si>
    <t>loss: 1.056291</t>
  </si>
  <si>
    <t>loss: 1.061964</t>
  </si>
  <si>
    <t>loss: 1.024758</t>
  </si>
  <si>
    <t>loss: 1.032298</t>
  </si>
  <si>
    <t>loss: 1.026961</t>
  </si>
  <si>
    <t>loss: 1.041212</t>
  </si>
  <si>
    <t>loss: 1.036004</t>
  </si>
  <si>
    <t>loss: 1.029156</t>
  </si>
  <si>
    <t>loss: 1.043028</t>
  </si>
  <si>
    <t>loss: 1.028919</t>
  </si>
  <si>
    <t>Batch Size: 5 Dropout: 0.4 Momentum: 0.4</t>
  </si>
  <si>
    <t>loss: 1.065330</t>
  </si>
  <si>
    <t>loss: 1.061860</t>
  </si>
  <si>
    <t>loss: 1.053174</t>
  </si>
  <si>
    <t>loss: 1.051962</t>
  </si>
  <si>
    <t>loss: 1.046632</t>
  </si>
  <si>
    <t>loss: 1.039422</t>
  </si>
  <si>
    <t>loss: 1.035930</t>
  </si>
  <si>
    <t>loss: 1.037676</t>
  </si>
  <si>
    <t>loss: 1.032855</t>
  </si>
  <si>
    <t>loss: 1.026123</t>
  </si>
  <si>
    <t>Recall@2: 0.291512915129</t>
  </si>
  <si>
    <t>Batch Size: 5 Dropout: 0.5 Momentum: 0.4</t>
  </si>
  <si>
    <t>loss: 1.058703</t>
  </si>
  <si>
    <t>loss: 1.069401</t>
  </si>
  <si>
    <t>loss: 1.052404</t>
  </si>
  <si>
    <t>loss: 1.041892</t>
  </si>
  <si>
    <t>loss: 1.043477</t>
  </si>
  <si>
    <t>loss: 1.028993</t>
  </si>
  <si>
    <t>loss: 1.037469</t>
  </si>
  <si>
    <t>loss: 1.034906</t>
  </si>
  <si>
    <t>loss: 1.022539</t>
  </si>
  <si>
    <t>loss: 1.030533</t>
  </si>
  <si>
    <t>Recall@2: 0.571955719557</t>
  </si>
  <si>
    <t>Batch Size: 5 Dropout: 0.1 Momentum: 0.5</t>
  </si>
  <si>
    <t>loss: 1.073643</t>
  </si>
  <si>
    <t>loss: 1.072402</t>
  </si>
  <si>
    <t>loss: 1.060268</t>
  </si>
  <si>
    <t>loss: 1.061826</t>
  </si>
  <si>
    <t>loss: 1.064487</t>
  </si>
  <si>
    <t>loss: 1.054702</t>
  </si>
  <si>
    <t>loss: 1.062440</t>
  </si>
  <si>
    <t>loss: 1.053021</t>
  </si>
  <si>
    <t>loss: 1.044864</t>
  </si>
  <si>
    <t>loss: 1.046125</t>
  </si>
  <si>
    <t>Recall@2: 0.653136531365</t>
  </si>
  <si>
    <t>Batch Size: 5 Dropout: 0.2 Momentum: 0.5</t>
  </si>
  <si>
    <t>loss: 1.065834</t>
  </si>
  <si>
    <t>loss: 1.075556</t>
  </si>
  <si>
    <t>loss: 1.077647</t>
  </si>
  <si>
    <t>loss: 1.068266</t>
  </si>
  <si>
    <t>loss: 1.052064</t>
  </si>
  <si>
    <t>loss: 1.066289</t>
  </si>
  <si>
    <t>loss: 1.067652</t>
  </si>
  <si>
    <t>loss: 1.063457</t>
  </si>
  <si>
    <t>loss: 1.063746</t>
  </si>
  <si>
    <t>loss: 1.062704</t>
  </si>
  <si>
    <t>Recall@2: 0.118081180812</t>
  </si>
  <si>
    <t>Batch Size: 5 Dropout: 0.3 Momentum: 0.5</t>
  </si>
  <si>
    <t>loss: 1.063455</t>
  </si>
  <si>
    <t>loss: 1.063464</t>
  </si>
  <si>
    <t>loss: 1.061644</t>
  </si>
  <si>
    <t>loss: 1.048676</t>
  </si>
  <si>
    <t>loss: 1.036967</t>
  </si>
  <si>
    <t>loss: 1.048876</t>
  </si>
  <si>
    <t>loss: 1.038304</t>
  </si>
  <si>
    <t>loss: 1.041081</t>
  </si>
  <si>
    <t>loss: 1.030176</t>
  </si>
  <si>
    <t>loss: 1.050818</t>
  </si>
  <si>
    <t>Recall@2: 0.184501845018</t>
  </si>
  <si>
    <t>Batch Size: 5 Dropout: 0.4 Momentum: 0.5</t>
  </si>
  <si>
    <t>loss: 1.063002</t>
  </si>
  <si>
    <t>loss: 1.057689</t>
  </si>
  <si>
    <t>loss: 1.054965</t>
  </si>
  <si>
    <t>loss: 1.062626</t>
  </si>
  <si>
    <t>loss: 1.056216</t>
  </si>
  <si>
    <t>loss: 1.056280</t>
  </si>
  <si>
    <t>loss: 1.064120</t>
  </si>
  <si>
    <t>loss: 1.049092</t>
  </si>
  <si>
    <t>loss: 1.050301</t>
  </si>
  <si>
    <t>loss: 1.050982</t>
  </si>
  <si>
    <t>Recall@2: 0.630996309963</t>
  </si>
  <si>
    <t>Batch Size: 5 Dropout: 0.5 Momentum: 0.5</t>
  </si>
  <si>
    <t>loss: 1.048157</t>
  </si>
  <si>
    <t>loss: 1.060776</t>
  </si>
  <si>
    <t>loss: 1.059652</t>
  </si>
  <si>
    <t>loss: 1.046929</t>
  </si>
  <si>
    <t>loss: 1.038714</t>
  </si>
  <si>
    <t>loss: 1.056453</t>
  </si>
  <si>
    <t>loss: 1.044699</t>
  </si>
  <si>
    <t>loss: 1.046170</t>
  </si>
  <si>
    <t>loss: 1.038958</t>
  </si>
  <si>
    <t>loss: 1.038262</t>
  </si>
  <si>
    <t>Recall@2: 0.0479704797048</t>
  </si>
  <si>
    <t>Batch Size: 10 Dropout: 0.1 Momentum: 0.1</t>
  </si>
  <si>
    <t>loss: 0.990508</t>
  </si>
  <si>
    <t>loss: 0.931947</t>
  </si>
  <si>
    <t>loss: 0.903119</t>
  </si>
  <si>
    <t>loss: 0.892530</t>
  </si>
  <si>
    <t>loss: 0.888141</t>
  </si>
  <si>
    <t>loss: 0.885412</t>
  </si>
  <si>
    <t>loss: 0.882206</t>
  </si>
  <si>
    <t>loss: 0.880376</t>
  </si>
  <si>
    <t>loss: 0.878512</t>
  </si>
  <si>
    <t>loss: 0.876741</t>
  </si>
  <si>
    <t>Recall@2: 0.413284132841</t>
  </si>
  <si>
    <t>Batch Size: 10 Dropout: 0.2 Momentum: 0.1</t>
  </si>
  <si>
    <t>loss: 1.098762</t>
  </si>
  <si>
    <t>loss: 1.104722</t>
  </si>
  <si>
    <t>loss: 1.098136</t>
  </si>
  <si>
    <t>loss: 1.079949</t>
  </si>
  <si>
    <t>loss: 1.081453</t>
  </si>
  <si>
    <t>loss: 1.084143</t>
  </si>
  <si>
    <t>loss: 1.076495</t>
  </si>
  <si>
    <t>loss: 1.079781</t>
  </si>
  <si>
    <t>loss: 1.073982</t>
  </si>
  <si>
    <t>loss: 1.077062</t>
  </si>
  <si>
    <t>Batch Size: 10 Dropout: 0.3 Momentum: 0.1</t>
  </si>
  <si>
    <t>loss: 1.087543</t>
  </si>
  <si>
    <t>loss: 1.093104</t>
  </si>
  <si>
    <t>loss: 1.086321</t>
  </si>
  <si>
    <t>loss: 1.078333</t>
  </si>
  <si>
    <t>loss: 1.076126</t>
  </si>
  <si>
    <t>loss: 1.061442</t>
  </si>
  <si>
    <t>loss: 1.076277</t>
  </si>
  <si>
    <t>loss: 1.050479</t>
  </si>
  <si>
    <t>loss: 1.058498</t>
  </si>
  <si>
    <t>loss: 1.050734</t>
  </si>
  <si>
    <t>Recall@2: 0.59778597786</t>
  </si>
  <si>
    <t>Batch Size: 10 Dropout: 0.4 Momentum: 0.1</t>
  </si>
  <si>
    <t>loss: 1.082943</t>
  </si>
  <si>
    <t>loss: 1.085060</t>
  </si>
  <si>
    <t>loss: 1.089512</t>
  </si>
  <si>
    <t>loss: 1.085734</t>
  </si>
  <si>
    <t>loss: 1.077006</t>
  </si>
  <si>
    <t>loss: 1.075949</t>
  </si>
  <si>
    <t>loss: 1.082224</t>
  </si>
  <si>
    <t>loss: 1.079117</t>
  </si>
  <si>
    <t>loss: 1.072494</t>
  </si>
  <si>
    <t>loss: 1.057890</t>
  </si>
  <si>
    <t>Recall@2: 0.568265682657</t>
  </si>
  <si>
    <t>Batch Size: 10 Dropout: 0.5 Momentum: 0.1</t>
  </si>
  <si>
    <t>loss: 1.080085</t>
  </si>
  <si>
    <t>loss: 1.096658</t>
  </si>
  <si>
    <t>loss: 1.078567</t>
  </si>
  <si>
    <t>loss: 1.069685</t>
  </si>
  <si>
    <t>loss: 1.086979</t>
  </si>
  <si>
    <t>loss: 1.078387</t>
  </si>
  <si>
    <t>loss: 1.074090</t>
  </si>
  <si>
    <t>loss: 1.061655</t>
  </si>
  <si>
    <t>loss: 1.056948</t>
  </si>
  <si>
    <t>loss: 1.056442</t>
  </si>
  <si>
    <t>Recall@2: 0.542435424354</t>
  </si>
  <si>
    <t>Batch Size: 10 Dropout: 0.1 Momentum: 0.2</t>
  </si>
  <si>
    <t>loss: 1.079774</t>
  </si>
  <si>
    <t>loss: 1.099965</t>
  </si>
  <si>
    <t>loss: 1.104069</t>
  </si>
  <si>
    <t>loss: 1.105800</t>
  </si>
  <si>
    <t>loss: 1.100104</t>
  </si>
  <si>
    <t>loss: 1.099256</t>
  </si>
  <si>
    <t>loss: 1.089225</t>
  </si>
  <si>
    <t>loss: 1.078113</t>
  </si>
  <si>
    <t>loss: 1.091465</t>
  </si>
  <si>
    <t>loss: 1.075163</t>
  </si>
  <si>
    <t>Recall@2: 0.217712177122</t>
  </si>
  <si>
    <t>Batch Size: 10 Dropout: 0.2 Momentum: 0.2</t>
  </si>
  <si>
    <t>loss: 1.078701</t>
  </si>
  <si>
    <t>loss: 1.102850</t>
  </si>
  <si>
    <t>loss: 1.087548</t>
  </si>
  <si>
    <t>loss: 1.073007</t>
  </si>
  <si>
    <t>loss: 1.087594</t>
  </si>
  <si>
    <t>loss: 1.079983</t>
  </si>
  <si>
    <t>loss: 1.085371</t>
  </si>
  <si>
    <t>loss: 1.074746</t>
  </si>
  <si>
    <t>loss: 1.081564</t>
  </si>
  <si>
    <t>loss: 1.081767</t>
  </si>
  <si>
    <t>Batch Size: 10 Dropout: 0.3 Momentum: 0.2</t>
  </si>
  <si>
    <t>loss: 1.095206</t>
  </si>
  <si>
    <t>loss: 1.109710</t>
  </si>
  <si>
    <t>loss: 1.100634</t>
  </si>
  <si>
    <t>loss: 1.094472</t>
  </si>
  <si>
    <t>loss: 1.090943</t>
  </si>
  <si>
    <t>loss: 1.085167</t>
  </si>
  <si>
    <t>loss: 1.073602</t>
  </si>
  <si>
    <t>loss: 1.082743</t>
  </si>
  <si>
    <t>loss: 1.091619</t>
  </si>
  <si>
    <t>loss: 1.076236</t>
  </si>
  <si>
    <t>Recall@2: 0.523985239852</t>
  </si>
  <si>
    <t>Batch Size: 10 Dropout: 0.4 Momentum: 0.2</t>
  </si>
  <si>
    <t>loss: 1.101835</t>
  </si>
  <si>
    <t>loss: 1.093365</t>
  </si>
  <si>
    <t>loss: 1.095254</t>
  </si>
  <si>
    <t>loss: 1.082359</t>
  </si>
  <si>
    <t>loss: 1.090356</t>
  </si>
  <si>
    <t>loss: 1.081640</t>
  </si>
  <si>
    <t>loss: 1.085835</t>
  </si>
  <si>
    <t>loss: 1.080897</t>
  </si>
  <si>
    <t>loss: 1.079853</t>
  </si>
  <si>
    <t>loss: 1.098251</t>
  </si>
  <si>
    <t>Batch Size: 10 Dropout: 0.5 Momentum: 0.2</t>
  </si>
  <si>
    <t>loss: 1.089967</t>
  </si>
  <si>
    <t>loss: 1.098253</t>
  </si>
  <si>
    <t>loss: 1.088431</t>
  </si>
  <si>
    <t>loss: 1.076773</t>
  </si>
  <si>
    <t>loss: 1.093089</t>
  </si>
  <si>
    <t>loss: 1.096849</t>
  </si>
  <si>
    <t>loss: 1.085109</t>
  </si>
  <si>
    <t>loss: 1.084321</t>
  </si>
  <si>
    <t>loss: 1.067351</t>
  </si>
  <si>
    <t>loss: 1.066088</t>
  </si>
  <si>
    <t>Recall@2: 0.549815498155</t>
  </si>
  <si>
    <t>Batch Size: 10 Dropout: 0.1 Momentum: 0.3</t>
  </si>
  <si>
    <t>loss: 1.084631</t>
  </si>
  <si>
    <t>loss: 1.115269</t>
  </si>
  <si>
    <t>loss: 1.102027</t>
  </si>
  <si>
    <t>loss: 1.095967</t>
  </si>
  <si>
    <t>loss: 1.097867</t>
  </si>
  <si>
    <t>loss: 1.108376</t>
  </si>
  <si>
    <t>loss: 1.091097</t>
  </si>
  <si>
    <t>loss: 1.103127</t>
  </si>
  <si>
    <t>loss: 1.079406</t>
  </si>
  <si>
    <t>loss: 1.083203</t>
  </si>
  <si>
    <t>Recall@2: 0.265682656827</t>
  </si>
  <si>
    <t>Batch Size: 10 Dropout: 0.2 Momentum: 0.3</t>
  </si>
  <si>
    <t>loss: 1.099141</t>
  </si>
  <si>
    <t>loss: 1.104738</t>
  </si>
  <si>
    <t>loss: 1.103403</t>
  </si>
  <si>
    <t>loss: 1.100291</t>
  </si>
  <si>
    <t>loss: 1.095358</t>
  </si>
  <si>
    <t>loss: 1.102177</t>
  </si>
  <si>
    <t>loss: 1.085256</t>
  </si>
  <si>
    <t>loss: 1.082032</t>
  </si>
  <si>
    <t>loss: 1.084948</t>
  </si>
  <si>
    <t>loss: 1.099789</t>
  </si>
  <si>
    <t>Recall@2: 0.228782287823</t>
  </si>
  <si>
    <t>Batch Size: 10 Dropout: 0.3 Momentum: 0.3</t>
  </si>
  <si>
    <t>loss: 1.099279</t>
  </si>
  <si>
    <t>loss: 1.107038</t>
  </si>
  <si>
    <t>loss: 1.115750</t>
  </si>
  <si>
    <t>loss: 1.115082</t>
  </si>
  <si>
    <t>loss: 1.104365</t>
  </si>
  <si>
    <t>loss: 1.108219</t>
  </si>
  <si>
    <t>loss: 1.107235</t>
  </si>
  <si>
    <t>loss: 1.098010</t>
  </si>
  <si>
    <t>loss: 1.098161</t>
  </si>
  <si>
    <t>loss: 1.098120</t>
  </si>
  <si>
    <t>Recall@2: 0.0738007380074</t>
  </si>
  <si>
    <t>Batch Size: 10 Dropout: 0.4 Momentum: 0.3</t>
  </si>
  <si>
    <t>loss: 1.103040</t>
  </si>
  <si>
    <t>loss: 1.095293</t>
  </si>
  <si>
    <t>loss: 1.108065</t>
  </si>
  <si>
    <t>loss: 1.091805</t>
  </si>
  <si>
    <t>loss: 1.087418</t>
  </si>
  <si>
    <t>loss: 1.088927</t>
  </si>
  <si>
    <t>loss: 1.088233</t>
  </si>
  <si>
    <t>loss: 1.089708</t>
  </si>
  <si>
    <t>loss: 1.097717</t>
  </si>
  <si>
    <t>loss: 1.083385</t>
  </si>
  <si>
    <t>Recall@2: 0.147601476015</t>
  </si>
  <si>
    <t>Batch Size: 10 Dropout: 0.5 Momentum: 0.3</t>
  </si>
  <si>
    <t>loss: 1.103398</t>
  </si>
  <si>
    <t>loss: 1.103283</t>
  </si>
  <si>
    <t>loss: 1.107757</t>
  </si>
  <si>
    <t>loss: 1.104189</t>
  </si>
  <si>
    <t>loss: 1.085496</t>
  </si>
  <si>
    <t>loss: 1.083280</t>
  </si>
  <si>
    <t>loss: 1.089759</t>
  </si>
  <si>
    <t>loss: 1.081369</t>
  </si>
  <si>
    <t>loss: 1.069568</t>
  </si>
  <si>
    <t>loss: 1.075321</t>
  </si>
  <si>
    <t>Batch Size: 10 Dropout: 0.1 Momentum: 0.4</t>
  </si>
  <si>
    <t>loss: 1.125817</t>
  </si>
  <si>
    <t>loss: 1.117333</t>
  </si>
  <si>
    <t>loss: 1.120756</t>
  </si>
  <si>
    <t>loss: 1.103951</t>
  </si>
  <si>
    <t>loss: 1.111441</t>
  </si>
  <si>
    <t>loss: 1.106106</t>
  </si>
  <si>
    <t>loss: 1.108373</t>
  </si>
  <si>
    <t>loss: 1.097204</t>
  </si>
  <si>
    <t>loss: 1.112073</t>
  </si>
  <si>
    <t>loss: 1.113894</t>
  </si>
  <si>
    <t>Recall@2: 0.169741697417</t>
  </si>
  <si>
    <t>Batch Size: 10 Dropout: 0.2 Momentum: 0.4</t>
  </si>
  <si>
    <t>loss: 1.116996</t>
  </si>
  <si>
    <t>loss: 1.137710</t>
  </si>
  <si>
    <t>loss: 1.118376</t>
  </si>
  <si>
    <t>loss: 1.126247</t>
  </si>
  <si>
    <t>loss: 1.117034</t>
  </si>
  <si>
    <t>loss: 1.107785</t>
  </si>
  <si>
    <t>loss: 1.110705</t>
  </si>
  <si>
    <t>loss: 1.112262</t>
  </si>
  <si>
    <t>loss: 1.086998</t>
  </si>
  <si>
    <t>loss: 1.088298</t>
  </si>
  <si>
    <t>Batch Size: 10 Dropout: 0.3 Momentum: 0.4</t>
  </si>
  <si>
    <t>loss: 1.113212</t>
  </si>
  <si>
    <t>loss: 1.099087</t>
  </si>
  <si>
    <t>loss: 1.115312</t>
  </si>
  <si>
    <t>loss: 1.100811</t>
  </si>
  <si>
    <t>loss: 1.088838</t>
  </si>
  <si>
    <t>loss: 1.079687</t>
  </si>
  <si>
    <t>loss: 1.075629</t>
  </si>
  <si>
    <t>loss: 1.089367</t>
  </si>
  <si>
    <t>loss: 1.079884</t>
  </si>
  <si>
    <t>loss: 1.080971</t>
  </si>
  <si>
    <t>Recall@2: 0.166051660517</t>
  </si>
  <si>
    <t>Batch Size: 10 Dropout: 0.4 Momentum: 0.4</t>
  </si>
  <si>
    <t>loss: 1.111616</t>
  </si>
  <si>
    <t>loss: 1.118521</t>
  </si>
  <si>
    <t>loss: 1.115823</t>
  </si>
  <si>
    <t>loss: 1.111212</t>
  </si>
  <si>
    <t>loss: 1.101924</t>
  </si>
  <si>
    <t>loss: 1.097597</t>
  </si>
  <si>
    <t>loss: 1.095095</t>
  </si>
  <si>
    <t>loss: 1.082170</t>
  </si>
  <si>
    <t>loss: 1.085290</t>
  </si>
  <si>
    <t>loss: 1.087770</t>
  </si>
  <si>
    <t>Batch Size: 10 Dropout: 0.5 Momentum: 0.4</t>
  </si>
  <si>
    <t>loss: 1.129503</t>
  </si>
  <si>
    <t>loss: 1.126412</t>
  </si>
  <si>
    <t>loss: 1.103737</t>
  </si>
  <si>
    <t>loss: 1.078529</t>
  </si>
  <si>
    <t>loss: 1.091752</t>
  </si>
  <si>
    <t>loss: 1.077904</t>
  </si>
  <si>
    <t>loss: 1.093200</t>
  </si>
  <si>
    <t>loss: 1.107242</t>
  </si>
  <si>
    <t>loss: 1.094121</t>
  </si>
  <si>
    <t>loss: 1.098955</t>
  </si>
  <si>
    <t>Recall@2: 0.357933579336</t>
  </si>
  <si>
    <t>Batch Size: 10 Dropout: 0.1 Momentum: 0.5</t>
  </si>
  <si>
    <t>loss: 1.113082</t>
  </si>
  <si>
    <t>loss: 1.131025</t>
  </si>
  <si>
    <t>loss: 1.135943</t>
  </si>
  <si>
    <t>loss: 1.135194</t>
  </si>
  <si>
    <t>loss: 1.125738</t>
  </si>
  <si>
    <t>loss: 1.120183</t>
  </si>
  <si>
    <t>loss: 1.126401</t>
  </si>
  <si>
    <t>loss: 1.120256</t>
  </si>
  <si>
    <t>loss: 1.117800</t>
  </si>
  <si>
    <t>loss: 1.118856</t>
  </si>
  <si>
    <t>Recall@2: 0.10332103321</t>
  </si>
  <si>
    <t>Batch Size: 10 Dropout: 0.2 Momentum: 0.5</t>
  </si>
  <si>
    <t>loss: 1.132495</t>
  </si>
  <si>
    <t>loss: 1.142341</t>
  </si>
  <si>
    <t>loss: 1.131966</t>
  </si>
  <si>
    <t>loss: 1.125244</t>
  </si>
  <si>
    <t>loss: 1.118971</t>
  </si>
  <si>
    <t>loss: 1.133329</t>
  </si>
  <si>
    <t>loss: 1.105112</t>
  </si>
  <si>
    <t>loss: 1.102591</t>
  </si>
  <si>
    <t>loss: 1.096471</t>
  </si>
  <si>
    <t>loss: 1.111816</t>
  </si>
  <si>
    <t>Recall@2: 0.19557195572</t>
  </si>
  <si>
    <t>Batch Size: 10 Dropout: 0.3 Momentum: 0.5</t>
  </si>
  <si>
    <t>loss: 1.136083</t>
  </si>
  <si>
    <t>loss: 1.142710</t>
  </si>
  <si>
    <t>loss: 1.134082</t>
  </si>
  <si>
    <t>loss: 1.135559</t>
  </si>
  <si>
    <t>loss: 1.127967</t>
  </si>
  <si>
    <t>loss: 1.134611</t>
  </si>
  <si>
    <t>loss: 1.132767</t>
  </si>
  <si>
    <t>loss: 1.119525</t>
  </si>
  <si>
    <t>loss: 1.126047</t>
  </si>
  <si>
    <t>loss: 1.121045</t>
  </si>
  <si>
    <t>Recall@2: 0.0369003690037</t>
  </si>
  <si>
    <t>Batch Size: 10 Dropout: 0.4 Momentum: 0.5</t>
  </si>
  <si>
    <t>loss: 1.129763</t>
  </si>
  <si>
    <t>loss: 1.138522</t>
  </si>
  <si>
    <t>loss: 1.118929</t>
  </si>
  <si>
    <t>loss: 1.119618</t>
  </si>
  <si>
    <t>loss: 1.124038</t>
  </si>
  <si>
    <t>loss: 1.114171</t>
  </si>
  <si>
    <t>loss: 1.115106</t>
  </si>
  <si>
    <t>loss: 1.092843</t>
  </si>
  <si>
    <t>loss: 1.103048</t>
  </si>
  <si>
    <t>loss: 1.084394</t>
  </si>
  <si>
    <t>Batch Size: 10 Dropout: 0.5 Momentum: 0.5</t>
  </si>
  <si>
    <t>loss: 1.115791</t>
  </si>
  <si>
    <t>loss: 1.116594</t>
  </si>
  <si>
    <t>loss: 1.124980</t>
  </si>
  <si>
    <t>loss: 1.125745</t>
  </si>
  <si>
    <t>loss: 1.116883</t>
  </si>
  <si>
    <t>loss: 1.110127</t>
  </si>
  <si>
    <t>loss: 1.114135</t>
  </si>
  <si>
    <t>loss: 1.107305</t>
  </si>
  <si>
    <t>loss: 1.113198</t>
  </si>
  <si>
    <t>loss: 1.100702</t>
  </si>
  <si>
    <t>Recall@2: 0.273062730627</t>
  </si>
  <si>
    <t>Batch Size: 15 Dropout: 0.1 Momentum: 0.1</t>
  </si>
  <si>
    <t>loss: 0.946159</t>
  </si>
  <si>
    <t>loss: 0.913653</t>
  </si>
  <si>
    <t>loss: 0.906169</t>
  </si>
  <si>
    <t>loss: 0.902272</t>
  </si>
  <si>
    <t>loss: 0.899715</t>
  </si>
  <si>
    <t>loss: 0.897798</t>
  </si>
  <si>
    <t>loss: 0.896165</t>
  </si>
  <si>
    <t>loss: 0.894196</t>
  </si>
  <si>
    <t>loss: 0.893193</t>
  </si>
  <si>
    <t>loss: 0.891999</t>
  </si>
  <si>
    <t>Recall@2: 0.435424354244</t>
  </si>
  <si>
    <t>Batch Size: 15 Dropout: 0.2 Momentum: 0.1</t>
  </si>
  <si>
    <t>loss: 0.975281</t>
  </si>
  <si>
    <t>loss: 0.927090</t>
  </si>
  <si>
    <t>loss: 0.913323</t>
  </si>
  <si>
    <t>loss: 0.905894</t>
  </si>
  <si>
    <t>loss: 0.903987</t>
  </si>
  <si>
    <t>loss: 0.900723</t>
  </si>
  <si>
    <t>loss: 0.897575</t>
  </si>
  <si>
    <t>loss: 0.896766</t>
  </si>
  <si>
    <t>loss: 0.895443</t>
  </si>
  <si>
    <t>loss: 0.892826</t>
  </si>
  <si>
    <t>Recall@2: 0.236162361624</t>
  </si>
  <si>
    <t>Batch Size: 15 Dropout: 0.3 Momentum: 0.1</t>
  </si>
  <si>
    <t>loss: 1.048412</t>
  </si>
  <si>
    <t>loss: 1.079425</t>
  </si>
  <si>
    <t>loss: 1.076776</t>
  </si>
  <si>
    <t>loss: 1.068792</t>
  </si>
  <si>
    <t>loss: 1.075405</t>
  </si>
  <si>
    <t>loss: 1.053765</t>
  </si>
  <si>
    <t>loss: 1.068090</t>
  </si>
  <si>
    <t>loss: 1.058430</t>
  </si>
  <si>
    <t>loss: 1.060475</t>
  </si>
  <si>
    <t>loss: 1.046697</t>
  </si>
  <si>
    <t>Recall@2: 0.531365313653</t>
  </si>
  <si>
    <t>Batch Size: 15 Dropout: 0.4 Momentum: 0.1</t>
  </si>
  <si>
    <t>loss: 1.072184</t>
  </si>
  <si>
    <t>loss: 1.086173</t>
  </si>
  <si>
    <t>loss: 1.093457</t>
  </si>
  <si>
    <t>loss: 1.081293</t>
  </si>
  <si>
    <t>loss: 1.096240</t>
  </si>
  <si>
    <t>loss: 1.086380</t>
  </si>
  <si>
    <t>loss: 1.088290</t>
  </si>
  <si>
    <t>loss: 1.072324</t>
  </si>
  <si>
    <t>loss: 1.070850</t>
  </si>
  <si>
    <t>loss: 1.068801</t>
  </si>
  <si>
    <t>Batch Size: 15 Dropout: 0.5 Momentum: 0.1</t>
  </si>
  <si>
    <t>loss: 1.060493</t>
  </si>
  <si>
    <t>loss: 1.096769</t>
  </si>
  <si>
    <t>loss: 1.083132</t>
  </si>
  <si>
    <t>loss: 1.071586</t>
  </si>
  <si>
    <t>loss: 1.066493</t>
  </si>
  <si>
    <t>loss: 1.079177</t>
  </si>
  <si>
    <t>loss: 1.055279</t>
  </si>
  <si>
    <t>loss: 1.066746</t>
  </si>
  <si>
    <t>loss: 1.074359</t>
  </si>
  <si>
    <t>loss: 1.060211</t>
  </si>
  <si>
    <t>Batch Size: 15 Dropout: 0.1 Momentum: 0.2</t>
  </si>
  <si>
    <t>loss: 0.985817</t>
  </si>
  <si>
    <t>loss: 0.922656</t>
  </si>
  <si>
    <t>loss: 0.909026</t>
  </si>
  <si>
    <t>loss: 0.904708</t>
  </si>
  <si>
    <t>loss: 0.901496</t>
  </si>
  <si>
    <t>loss: 0.898338</t>
  </si>
  <si>
    <t>loss: 0.896230</t>
  </si>
  <si>
    <t>loss: 0.894176</t>
  </si>
  <si>
    <t>loss: 0.893213</t>
  </si>
  <si>
    <t>loss: 0.892139</t>
  </si>
  <si>
    <t>Recall@2: 0.280442804428</t>
  </si>
  <si>
    <t>Batch Size: 15 Dropout: 0.2 Momentum: 0.2</t>
  </si>
  <si>
    <t>loss: 1.068708</t>
  </si>
  <si>
    <t>loss: 1.096127</t>
  </si>
  <si>
    <t>loss: 1.095826</t>
  </si>
  <si>
    <t>loss: 1.102741</t>
  </si>
  <si>
    <t>loss: 1.082028</t>
  </si>
  <si>
    <t>loss: 1.076180</t>
  </si>
  <si>
    <t>loss: 1.069097</t>
  </si>
  <si>
    <t>loss: 1.075453</t>
  </si>
  <si>
    <t>loss: 1.102709</t>
  </si>
  <si>
    <t>loss: 1.062527</t>
  </si>
  <si>
    <t>Batch Size: 15 Dropout: 0.3 Momentum: 0.2</t>
  </si>
  <si>
    <t>loss: 1.091746</t>
  </si>
  <si>
    <t>loss: 1.124484</t>
  </si>
  <si>
    <t>loss: 1.093465</t>
  </si>
  <si>
    <t>loss: 1.084777</t>
  </si>
  <si>
    <t>loss: 1.094081</t>
  </si>
  <si>
    <t>loss: 1.092722</t>
  </si>
  <si>
    <t>loss: 1.090047</t>
  </si>
  <si>
    <t>loss: 1.081823</t>
  </si>
  <si>
    <t>loss: 1.079015</t>
  </si>
  <si>
    <t>loss: 1.082772</t>
  </si>
  <si>
    <t>Batch Size: 15 Dropout: 0.4 Momentum: 0.2</t>
  </si>
  <si>
    <t>loss: 1.087451</t>
  </si>
  <si>
    <t>loss: 1.088294</t>
  </si>
  <si>
    <t>loss: 1.078885</t>
  </si>
  <si>
    <t>loss: 1.076333</t>
  </si>
  <si>
    <t>loss: 1.086333</t>
  </si>
  <si>
    <t>loss: 1.073521</t>
  </si>
  <si>
    <t>loss: 1.076396</t>
  </si>
  <si>
    <t>loss: 1.077877</t>
  </si>
  <si>
    <t>loss: 1.086407</t>
  </si>
  <si>
    <t>loss: 1.083364</t>
  </si>
  <si>
    <t>Batch Size: 15 Dropout: 0.5 Momentum: 0.2</t>
  </si>
  <si>
    <t>loss: 1.091473</t>
  </si>
  <si>
    <t>loss: 1.104396</t>
  </si>
  <si>
    <t>loss: 1.092448</t>
  </si>
  <si>
    <t>loss: 1.094250</t>
  </si>
  <si>
    <t>loss: 1.103184</t>
  </si>
  <si>
    <t>loss: 1.101643</t>
  </si>
  <si>
    <t>loss: 1.084023</t>
  </si>
  <si>
    <t>loss: 1.086090</t>
  </si>
  <si>
    <t>loss: 1.089076</t>
  </si>
  <si>
    <t>loss: 1.086239</t>
  </si>
  <si>
    <t>Recall@2: 0.553505535055</t>
  </si>
  <si>
    <t>Batch Size: 15 Dropout: 0.1 Momentum: 0.3</t>
  </si>
  <si>
    <t>loss: 1.080325</t>
  </si>
  <si>
    <t>loss: 1.116248</t>
  </si>
  <si>
    <t>loss: 1.111896</t>
  </si>
  <si>
    <t>loss: 1.105585</t>
  </si>
  <si>
    <t>loss: 1.089122</t>
  </si>
  <si>
    <t>loss: 1.094469</t>
  </si>
  <si>
    <t>loss: 1.099785</t>
  </si>
  <si>
    <t>loss: 1.101866</t>
  </si>
  <si>
    <t>loss: 1.096572</t>
  </si>
  <si>
    <t>Batch Size: 15 Dropout: 0.2 Momentum: 0.3</t>
  </si>
  <si>
    <t>loss: 1.097217</t>
  </si>
  <si>
    <t>loss: 1.112657</t>
  </si>
  <si>
    <t>loss: 1.082110</t>
  </si>
  <si>
    <t>loss: 1.110142</t>
  </si>
  <si>
    <t>loss: 1.121456</t>
  </si>
  <si>
    <t>loss: 1.115278</t>
  </si>
  <si>
    <t>loss: 1.115582</t>
  </si>
  <si>
    <t>loss: 1.121301</t>
  </si>
  <si>
    <t>loss: 1.110506</t>
  </si>
  <si>
    <t>loss: 1.105321</t>
  </si>
  <si>
    <t>Recall@2: 0.309963099631</t>
  </si>
  <si>
    <t>Batch Size: 15 Dropout: 0.3 Momentum: 0.3</t>
  </si>
  <si>
    <t>loss: 1.080144</t>
  </si>
  <si>
    <t>loss: 1.131436</t>
  </si>
  <si>
    <t>loss: 1.109600</t>
  </si>
  <si>
    <t>loss: 1.102412</t>
  </si>
  <si>
    <t>loss: 1.110278</t>
  </si>
  <si>
    <t>loss: 1.104144</t>
  </si>
  <si>
    <t>loss: 1.096005</t>
  </si>
  <si>
    <t>loss: 1.084538</t>
  </si>
  <si>
    <t>loss: 1.090132</t>
  </si>
  <si>
    <t>loss: 1.081314</t>
  </si>
  <si>
    <t>Recall@2: 0.594095940959</t>
  </si>
  <si>
    <t>Batch Size: 15 Dropout: 0.4 Momentum: 0.3</t>
  </si>
  <si>
    <t>loss: 1.102792</t>
  </si>
  <si>
    <t>loss: 1.107385</t>
  </si>
  <si>
    <t>loss: 1.129429</t>
  </si>
  <si>
    <t>loss: 1.115571</t>
  </si>
  <si>
    <t>loss: 1.104662</t>
  </si>
  <si>
    <t>loss: 1.109927</t>
  </si>
  <si>
    <t>loss: 1.110306</t>
  </si>
  <si>
    <t>loss: 1.093900</t>
  </si>
  <si>
    <t>loss: 1.099981</t>
  </si>
  <si>
    <t>loss: 1.083412</t>
  </si>
  <si>
    <t>Batch Size: 15 Dropout: 0.5 Momentum: 0.3</t>
  </si>
  <si>
    <t>loss: 1.106154</t>
  </si>
  <si>
    <t>loss: 1.122274</t>
  </si>
  <si>
    <t>loss: 1.121542</t>
  </si>
  <si>
    <t>loss: 1.117871</t>
  </si>
  <si>
    <t>loss: 1.126421</t>
  </si>
  <si>
    <t>loss: 1.100133</t>
  </si>
  <si>
    <t>loss: 1.095625</t>
  </si>
  <si>
    <t>loss: 1.096464</t>
  </si>
  <si>
    <t>loss: 1.089682</t>
  </si>
  <si>
    <t>loss: 1.092840</t>
  </si>
  <si>
    <t>Recall@2: 0.129151291513</t>
  </si>
  <si>
    <t>Batch Size: 15 Dropout: 0.1 Momentum: 0.4</t>
  </si>
  <si>
    <t>loss: 1.099421</t>
  </si>
  <si>
    <t>loss: 1.125071</t>
  </si>
  <si>
    <t>loss: 1.124590</t>
  </si>
  <si>
    <t>loss: 1.112723</t>
  </si>
  <si>
    <t>loss: 1.116872</t>
  </si>
  <si>
    <t>loss: 1.112797</t>
  </si>
  <si>
    <t>loss: 1.113131</t>
  </si>
  <si>
    <t>loss: 1.110872</t>
  </si>
  <si>
    <t>loss: 1.100929</t>
  </si>
  <si>
    <t>loss: 1.104566</t>
  </si>
  <si>
    <t>Recall@2: 0.608856088561</t>
  </si>
  <si>
    <t>Batch Size: 15 Dropout: 0.2 Momentum: 0.4</t>
  </si>
  <si>
    <t>loss: 1.109657</t>
  </si>
  <si>
    <t>loss: 1.144958</t>
  </si>
  <si>
    <t>loss: 1.130681</t>
  </si>
  <si>
    <t>loss: 1.143590</t>
  </si>
  <si>
    <t>loss: 1.137492</t>
  </si>
  <si>
    <t>loss: 1.124386</t>
  </si>
  <si>
    <t>loss: 1.102554</t>
  </si>
  <si>
    <t>loss: 1.093397</t>
  </si>
  <si>
    <t>loss: 1.098878</t>
  </si>
  <si>
    <t>loss: 1.107587</t>
  </si>
  <si>
    <t>Batch Size: 15 Dropout: 0.3 Momentum: 0.4</t>
  </si>
  <si>
    <t>loss: 1.100533</t>
  </si>
  <si>
    <t>loss: 1.113361</t>
  </si>
  <si>
    <t>loss: 1.114664</t>
  </si>
  <si>
    <t>loss: 1.104457</t>
  </si>
  <si>
    <t>loss: 1.098065</t>
  </si>
  <si>
    <t>loss: 1.104320</t>
  </si>
  <si>
    <t>loss: 1.100196</t>
  </si>
  <si>
    <t>loss: 1.092435</t>
  </si>
  <si>
    <t>loss: 1.100109</t>
  </si>
  <si>
    <t>loss: 1.093788</t>
  </si>
  <si>
    <t>Recall@2: 0.619926199262</t>
  </si>
  <si>
    <t>Batch Size: 15 Dropout: 0.4 Momentum: 0.4</t>
  </si>
  <si>
    <t>loss: 1.132078</t>
  </si>
  <si>
    <t>loss: 1.132214</t>
  </si>
  <si>
    <t>loss: 1.112936</t>
  </si>
  <si>
    <t>loss: 1.094463</t>
  </si>
  <si>
    <t>loss: 1.103001</t>
  </si>
  <si>
    <t>loss: 1.101345</t>
  </si>
  <si>
    <t>loss: 1.091949</t>
  </si>
  <si>
    <t>loss: 1.097162</t>
  </si>
  <si>
    <t>loss: 1.090531</t>
  </si>
  <si>
    <t>loss: 1.101420</t>
  </si>
  <si>
    <t>Recall@2: 0.590405904059</t>
  </si>
  <si>
    <t>Batch Size: 15 Dropout: 0.5 Momentum: 0.4</t>
  </si>
  <si>
    <t>loss: 1.115678</t>
  </si>
  <si>
    <t>loss: 1.110744</t>
  </si>
  <si>
    <t>loss: 1.105817</t>
  </si>
  <si>
    <t>loss: 1.097171</t>
  </si>
  <si>
    <t>loss: 1.117417</t>
  </si>
  <si>
    <t>loss: 1.108586</t>
  </si>
  <si>
    <t>loss: 1.125626</t>
  </si>
  <si>
    <t>loss: 1.121757</t>
  </si>
  <si>
    <t>loss: 1.116697</t>
  </si>
  <si>
    <t>loss: 1.111512</t>
  </si>
  <si>
    <t>Recall@2: 0.125461254613</t>
  </si>
  <si>
    <t>Batch Size: 15 Dropout: 0.1 Momentum: 0.5</t>
  </si>
  <si>
    <t>loss: 1.116894</t>
  </si>
  <si>
    <t>loss: 1.142317</t>
  </si>
  <si>
    <t>loss: 1.140723</t>
  </si>
  <si>
    <t>loss: 1.103452</t>
  </si>
  <si>
    <t>loss: 1.137831</t>
  </si>
  <si>
    <t>loss: 1.122711</t>
  </si>
  <si>
    <t>loss: 1.122422</t>
  </si>
  <si>
    <t>loss: 1.116070</t>
  </si>
  <si>
    <t>loss: 1.116422</t>
  </si>
  <si>
    <t>loss: 1.120479</t>
  </si>
  <si>
    <t>Recall@2: 0.586715867159</t>
  </si>
  <si>
    <t>Batch Size: 15 Dropout: 0.2 Momentum: 0.5</t>
  </si>
  <si>
    <t>loss: 1.115613</t>
  </si>
  <si>
    <t>loss: 1.160471</t>
  </si>
  <si>
    <t>loss: 1.151572</t>
  </si>
  <si>
    <t>loss: 1.126856</t>
  </si>
  <si>
    <t>loss: 1.112934</t>
  </si>
  <si>
    <t>loss: 1.111528</t>
  </si>
  <si>
    <t>loss: 1.123877</t>
  </si>
  <si>
    <t>loss: 1.116839</t>
  </si>
  <si>
    <t>loss: 1.098485</t>
  </si>
  <si>
    <t>loss: 1.106577</t>
  </si>
  <si>
    <t>Recall@2: 0.30258302583</t>
  </si>
  <si>
    <t>Batch Size: 15 Dropout: 0.3 Momentum: 0.5</t>
  </si>
  <si>
    <t>loss: 1.110774</t>
  </si>
  <si>
    <t>loss: 1.103753</t>
  </si>
  <si>
    <t>loss: 1.122801</t>
  </si>
  <si>
    <t>loss: 1.114269</t>
  </si>
  <si>
    <t>loss: 1.121910</t>
  </si>
  <si>
    <t>loss: 1.118369</t>
  </si>
  <si>
    <t>loss: 1.115949</t>
  </si>
  <si>
    <t>loss: 1.110933</t>
  </si>
  <si>
    <t>loss: 1.107348</t>
  </si>
  <si>
    <t>loss: 1.100213</t>
  </si>
  <si>
    <t>Recall@2: 0.247232472325</t>
  </si>
  <si>
    <t>Batch Size: 15 Dropout: 0.4 Momentum: 0.5</t>
  </si>
  <si>
    <t>loss: 1.093220</t>
  </si>
  <si>
    <t>loss: 1.130552</t>
  </si>
  <si>
    <t>loss: 1.116574</t>
  </si>
  <si>
    <t>loss: 1.106749</t>
  </si>
  <si>
    <t>loss: 1.127868</t>
  </si>
  <si>
    <t>loss: 1.118796</t>
  </si>
  <si>
    <t>loss: 1.107256</t>
  </si>
  <si>
    <t>loss: 1.117612</t>
  </si>
  <si>
    <t>loss: 1.113653</t>
  </si>
  <si>
    <t>loss: 1.109290</t>
  </si>
  <si>
    <t>Recall@2: 0.579335793358</t>
  </si>
  <si>
    <t>Batch Size: 15 Dropout: 0.5 Momentum: 0.5</t>
  </si>
  <si>
    <t>loss: 1.124664</t>
  </si>
  <si>
    <t>loss: 1.140073</t>
  </si>
  <si>
    <t>loss: 1.137887</t>
  </si>
  <si>
    <t>loss: 1.147691</t>
  </si>
  <si>
    <t>loss: 1.120328</t>
  </si>
  <si>
    <t>loss: 1.122638</t>
  </si>
  <si>
    <t>loss: 1.106107</t>
  </si>
  <si>
    <t>loss: 1.114372</t>
  </si>
  <si>
    <t>loss: 1.113012</t>
  </si>
  <si>
    <t>loss: 1.111641</t>
  </si>
  <si>
    <t>Recall@2: 0.383763837638</t>
  </si>
  <si>
    <t>Encoded Aid:</t>
  </si>
  <si>
    <t>Aid:</t>
  </si>
  <si>
    <t>21674def-1c93-46e5-95ab-015e904fb10f</t>
  </si>
  <si>
    <t>Training GRU on specific Aid, training on the sessions(Sid)</t>
  </si>
  <si>
    <t>Best for Batch Size: 5</t>
  </si>
  <si>
    <t>Best for Batch Size: 10</t>
  </si>
  <si>
    <t>Best for Batch Size: 15</t>
  </si>
  <si>
    <t>Correct: 19</t>
  </si>
  <si>
    <t>Accuracy: 0.0655172413793</t>
  </si>
  <si>
    <t>Correct: 16</t>
  </si>
  <si>
    <t>Accuracy: 0.0551724137931</t>
  </si>
  <si>
    <t>Correct: 50</t>
  </si>
  <si>
    <t>Accuracy: 0.172413793103</t>
  </si>
  <si>
    <t>Correct: 38</t>
  </si>
  <si>
    <t>Accuracy: 0.131034482759</t>
  </si>
  <si>
    <t>Correct: 10</t>
  </si>
  <si>
    <t>Accuracy: 0.0344827586207</t>
  </si>
  <si>
    <t>Correct: 12</t>
  </si>
  <si>
    <t>Accuracy: 0.0413793103448</t>
  </si>
  <si>
    <t>Correct: 9</t>
  </si>
  <si>
    <t>Accuracy: 0.0310344827586</t>
  </si>
  <si>
    <t>Correct: 49</t>
  </si>
  <si>
    <t>Accuracy: 0.168965517241</t>
  </si>
  <si>
    <t>Correct: 21</t>
  </si>
  <si>
    <t>Accuracy: 0.0724137931034</t>
  </si>
  <si>
    <t>Correct: 11</t>
  </si>
  <si>
    <t>Accuracy: 0.0379310344828</t>
  </si>
  <si>
    <t>Correct: 23</t>
  </si>
  <si>
    <t>Accuracy: 0.0793103448276</t>
  </si>
  <si>
    <t>Correct: 17</t>
  </si>
  <si>
    <t>Accuracy: 0.0586206896552</t>
  </si>
  <si>
    <t>Correct: 4</t>
  </si>
  <si>
    <t>Accuracy: 0.0137931034483</t>
  </si>
  <si>
    <t>Correct: 108</t>
  </si>
  <si>
    <t>Accuracy: 0.372413793103</t>
  </si>
  <si>
    <t>Correct: 2</t>
  </si>
  <si>
    <t>Accuracy: 0.00689655172414</t>
  </si>
  <si>
    <t>Correct: 34</t>
  </si>
  <si>
    <t>Accuracy: 0.11724137931</t>
  </si>
  <si>
    <t>Correct: 18</t>
  </si>
  <si>
    <t>Accuracy: 0.0620689655172</t>
  </si>
  <si>
    <t>Correct: 13</t>
  </si>
  <si>
    <t>Accuracy: 0.0448275862069</t>
  </si>
  <si>
    <t>Correct: 7</t>
  </si>
  <si>
    <t>Accuracy: 0.0245614035088</t>
  </si>
  <si>
    <t>Correct: 27</t>
  </si>
  <si>
    <t>Accuracy: 0.0947368421053</t>
  </si>
  <si>
    <t>Correct: 54</t>
  </si>
  <si>
    <t>Accuracy: 0.189473684211</t>
  </si>
  <si>
    <t>Correct: 22</t>
  </si>
  <si>
    <t>Accuracy: 0.0771929824561</t>
  </si>
  <si>
    <t>Accuracy: 0.0561403508772</t>
  </si>
  <si>
    <t>Correct: 104</t>
  </si>
  <si>
    <t>Accuracy: 0.364912280702</t>
  </si>
  <si>
    <t>Correct: 35</t>
  </si>
  <si>
    <t>Accuracy: 0.122807017544</t>
  </si>
  <si>
    <t>Correct: 28</t>
  </si>
  <si>
    <t>Accuracy: 0.0982456140351</t>
  </si>
  <si>
    <t>Correct: 36</t>
  </si>
  <si>
    <t>Accuracy: 0.126315789474</t>
  </si>
  <si>
    <t>Correct: 109</t>
  </si>
  <si>
    <t>Accuracy: 0.382456140351</t>
  </si>
  <si>
    <t>Correct: 14</t>
  </si>
  <si>
    <t>Accuracy: 0.0491228070175</t>
  </si>
  <si>
    <t>Correct: 25</t>
  </si>
  <si>
    <t>Accuracy: 0.0877192982456</t>
  </si>
  <si>
    <t>Correct: 102</t>
  </si>
  <si>
    <t>Accuracy: 0.357894736842</t>
  </si>
  <si>
    <t>Accuracy: 0.0631578947368</t>
  </si>
  <si>
    <t>Accuracy: 0.00701754385965</t>
  </si>
  <si>
    <t>Correct: 97</t>
  </si>
  <si>
    <t>Accuracy: 0.340350877193</t>
  </si>
  <si>
    <t>Accuracy: 0.0315789473684</t>
  </si>
  <si>
    <t>Accuracy: 0.0456140350877</t>
  </si>
  <si>
    <t>Correct: 90</t>
  </si>
  <si>
    <t>Accuracy: 0.315789473684</t>
  </si>
  <si>
    <t>Correct: 8</t>
  </si>
  <si>
    <t>Accuracy: 0.0280701754386</t>
  </si>
  <si>
    <t>Correct: 5</t>
  </si>
  <si>
    <t>Accuracy: 0.0175438596491</t>
  </si>
  <si>
    <t>Accuracy: 0.0385964912281</t>
  </si>
  <si>
    <t>Accuracy: 0.0140350877193</t>
  </si>
  <si>
    <t>Correct: 52</t>
  </si>
  <si>
    <t>Accuracy: 0.185714285714</t>
  </si>
  <si>
    <t>Accuracy: 0.0571428571429</t>
  </si>
  <si>
    <t>Correct: 15</t>
  </si>
  <si>
    <t>Accuracy: 0.0535714285714</t>
  </si>
  <si>
    <t>Correct: 29</t>
  </si>
  <si>
    <t>Accuracy: 0.103571428571</t>
  </si>
  <si>
    <t>Correct: 48</t>
  </si>
  <si>
    <t>Accuracy: 0.171428571429</t>
  </si>
  <si>
    <t>Accuracy: 0.0892857142857</t>
  </si>
  <si>
    <t>Accuracy: 0.0357142857143</t>
  </si>
  <si>
    <t>Accuracy: 0.135714285714</t>
  </si>
  <si>
    <t>Correct: 63</t>
  </si>
  <si>
    <t>Accuracy: 0.225</t>
  </si>
  <si>
    <t>Accuracy: 0.385714285714</t>
  </si>
  <si>
    <t>Correct: 43</t>
  </si>
  <si>
    <t>Accuracy: 0.153571428571</t>
  </si>
  <si>
    <t>Accuracy: 0.0678571428571</t>
  </si>
  <si>
    <t>Correct: 103</t>
  </si>
  <si>
    <t>Accuracy: 0.367857142857</t>
  </si>
  <si>
    <t>Correct: 110</t>
  </si>
  <si>
    <t>Accuracy: 0.392857142857</t>
  </si>
  <si>
    <t>Accuracy: 0.0642857142857</t>
  </si>
  <si>
    <t>Accuracy: 0.0142857142857</t>
  </si>
  <si>
    <t>Correct: 37</t>
  </si>
  <si>
    <t>Accuracy: 0.132142857143</t>
  </si>
  <si>
    <t>Accuracy: 0.0428571428571</t>
  </si>
  <si>
    <t>Correct: 95</t>
  </si>
  <si>
    <t>Accuracy: 0.339285714286</t>
  </si>
  <si>
    <t>Accuracy: 0.0285714285714</t>
  </si>
  <si>
    <t>Accuracy: 0.05</t>
  </si>
  <si>
    <t>Accuracy: 0.0607142857143</t>
  </si>
  <si>
    <t>Correct: 82</t>
  </si>
  <si>
    <t>Accuracy: 0.292857142857</t>
  </si>
  <si>
    <t>Correct: 107</t>
  </si>
  <si>
    <t>Accuracy: 0.382142857143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</si>
</sst>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b/>
      <u/>
      <sz val="11"/>
      <color theme="10"/>
      <name val="Arial"/>
      <family val="2"/>
      <scheme val="minor"/>
    </font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1" applyFont="1"/>
    <xf numFmtId="3" fontId="0" fillId="0" borderId="0" xfId="0" applyNumberFormat="1"/>
    <xf numFmtId="0" fontId="1" fillId="0" borderId="0" xfId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ecall@2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Recall@2:%200.701107011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rightToLeft="1" workbookViewId="0">
      <selection activeCell="I2" sqref="I2"/>
    </sheetView>
  </sheetViews>
  <sheetFormatPr defaultRowHeight="14.25" x14ac:dyDescent="0.2"/>
  <cols>
    <col min="1" max="1" width="17.25" customWidth="1"/>
    <col min="2" max="2" width="15.625" customWidth="1"/>
    <col min="3" max="3" width="20.125" customWidth="1"/>
    <col min="4" max="4" width="17" customWidth="1"/>
    <col min="5" max="5" width="18" customWidth="1"/>
    <col min="6" max="6" width="16.75" customWidth="1"/>
    <col min="7" max="7" width="21.625" customWidth="1"/>
    <col min="8" max="8" width="19.5" customWidth="1"/>
    <col min="9" max="9" width="20.875" customWidth="1"/>
    <col min="10" max="10" width="20.125" customWidth="1"/>
    <col min="11" max="11" width="13.125" customWidth="1"/>
    <col min="12" max="12" width="15.25" customWidth="1"/>
    <col min="13" max="13" width="14.625" customWidth="1"/>
    <col min="14" max="14" width="17.375" customWidth="1"/>
    <col min="15" max="15" width="19.75" customWidth="1"/>
    <col min="16" max="16" width="17" customWidth="1"/>
  </cols>
  <sheetData>
    <row r="1" spans="1:16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17</v>
      </c>
      <c r="H1" s="1" t="s">
        <v>16</v>
      </c>
      <c r="I1" s="2" t="s">
        <v>19</v>
      </c>
      <c r="J1" s="1" t="s">
        <v>12</v>
      </c>
      <c r="K1" s="1" t="s">
        <v>11</v>
      </c>
      <c r="L1" s="1" t="s">
        <v>6</v>
      </c>
      <c r="M1" s="1" t="s">
        <v>7</v>
      </c>
      <c r="N1" s="1" t="s">
        <v>13</v>
      </c>
      <c r="O1" s="1" t="s">
        <v>14</v>
      </c>
      <c r="P1" s="1" t="s">
        <v>15</v>
      </c>
    </row>
    <row r="2" spans="1:16" ht="15" x14ac:dyDescent="0.25">
      <c r="A2">
        <v>1000</v>
      </c>
      <c r="B2" t="s">
        <v>8</v>
      </c>
      <c r="C2">
        <v>50</v>
      </c>
      <c r="D2">
        <v>0.2</v>
      </c>
      <c r="E2">
        <v>0.05</v>
      </c>
      <c r="F2">
        <v>0.5</v>
      </c>
      <c r="G2" t="s">
        <v>18</v>
      </c>
      <c r="H2" t="s">
        <v>10</v>
      </c>
      <c r="I2" s="1">
        <f>ROUND(0.755053241553,3)*100</f>
        <v>75.5</v>
      </c>
      <c r="J2" s="3">
        <v>200000</v>
      </c>
      <c r="K2" s="3">
        <v>800000</v>
      </c>
      <c r="L2">
        <v>1.1559219999999999</v>
      </c>
      <c r="M2">
        <v>1.126239</v>
      </c>
      <c r="N2">
        <v>1.1109249999999999</v>
      </c>
      <c r="O2">
        <v>1.1009389999999999</v>
      </c>
      <c r="P2">
        <v>1.093375</v>
      </c>
    </row>
    <row r="3" spans="1:16" x14ac:dyDescent="0.2">
      <c r="A3">
        <v>1000</v>
      </c>
      <c r="B3" t="s">
        <v>8</v>
      </c>
      <c r="C3">
        <v>50</v>
      </c>
      <c r="D3">
        <v>0.1</v>
      </c>
      <c r="E3">
        <v>0.05</v>
      </c>
      <c r="F3">
        <v>0.5</v>
      </c>
      <c r="G3" t="s">
        <v>18</v>
      </c>
      <c r="H3" t="s">
        <v>10</v>
      </c>
      <c r="I3">
        <f>ROUND(0.725702976745,3)*100</f>
        <v>72.599999999999994</v>
      </c>
      <c r="J3" s="3">
        <v>200000</v>
      </c>
      <c r="K3" s="3">
        <v>800000</v>
      </c>
      <c r="L3">
        <v>1.147</v>
      </c>
      <c r="M3">
        <v>1.1029530000000001</v>
      </c>
      <c r="N3">
        <v>1.0820080000000001</v>
      </c>
      <c r="O3">
        <v>1.0696600000000001</v>
      </c>
      <c r="P3">
        <v>1.062894</v>
      </c>
    </row>
    <row r="4" spans="1:16" x14ac:dyDescent="0.2">
      <c r="A4">
        <v>1000</v>
      </c>
      <c r="B4" t="s">
        <v>8</v>
      </c>
      <c r="C4">
        <v>50</v>
      </c>
      <c r="D4">
        <v>0.3</v>
      </c>
      <c r="E4">
        <v>0.05</v>
      </c>
      <c r="F4">
        <v>0.5</v>
      </c>
      <c r="G4" t="s">
        <v>18</v>
      </c>
      <c r="H4" t="s">
        <v>10</v>
      </c>
      <c r="I4">
        <f>ROUND(0.722538500282,3)*100</f>
        <v>72.3</v>
      </c>
      <c r="J4" s="3">
        <v>200000</v>
      </c>
      <c r="K4" s="3">
        <v>800000</v>
      </c>
      <c r="L4">
        <v>1.164677</v>
      </c>
      <c r="M4">
        <v>1.1460030000000001</v>
      </c>
      <c r="N4">
        <v>1.134792</v>
      </c>
      <c r="O4">
        <v>1.126541</v>
      </c>
      <c r="P4">
        <v>1.119051</v>
      </c>
    </row>
    <row r="5" spans="1:16" x14ac:dyDescent="0.2">
      <c r="A5">
        <v>1000</v>
      </c>
      <c r="B5" t="s">
        <v>8</v>
      </c>
      <c r="C5">
        <v>50</v>
      </c>
      <c r="D5">
        <v>0.4</v>
      </c>
      <c r="E5">
        <v>0.05</v>
      </c>
      <c r="F5">
        <v>0.5</v>
      </c>
      <c r="G5" t="s">
        <v>18</v>
      </c>
      <c r="H5" t="s">
        <v>10</v>
      </c>
      <c r="I5">
        <f>ROUND(0.690776721256,3)*100</f>
        <v>69.099999999999994</v>
      </c>
      <c r="J5" s="3">
        <v>200000</v>
      </c>
      <c r="K5" s="3">
        <v>800000</v>
      </c>
      <c r="L5">
        <v>1.1761740000000001</v>
      </c>
      <c r="M5">
        <v>1.161597</v>
      </c>
      <c r="N5">
        <v>1.1535839999999999</v>
      </c>
      <c r="O5">
        <v>1.146814</v>
      </c>
      <c r="P5">
        <v>1.141607</v>
      </c>
    </row>
    <row r="6" spans="1:16" x14ac:dyDescent="0.2">
      <c r="A6">
        <v>1000</v>
      </c>
      <c r="B6" t="s">
        <v>8</v>
      </c>
      <c r="C6">
        <v>50</v>
      </c>
      <c r="D6">
        <v>0.5</v>
      </c>
      <c r="E6">
        <v>0.05</v>
      </c>
      <c r="F6">
        <v>0.5</v>
      </c>
      <c r="G6" t="s">
        <v>18</v>
      </c>
      <c r="H6" t="s">
        <v>10</v>
      </c>
      <c r="I6">
        <f>ROUND(0.651948289809,3)*100</f>
        <v>65.2</v>
      </c>
      <c r="J6" s="3">
        <v>200000</v>
      </c>
      <c r="K6" s="3">
        <v>800000</v>
      </c>
      <c r="L6">
        <v>1.1876139999999999</v>
      </c>
      <c r="M6">
        <v>1.1765140000000001</v>
      </c>
      <c r="N6">
        <v>1.1707590000000001</v>
      </c>
      <c r="O6">
        <v>1.165343</v>
      </c>
      <c r="P6">
        <v>1.1609799999999999</v>
      </c>
    </row>
    <row r="7" spans="1:16" x14ac:dyDescent="0.2">
      <c r="A7">
        <v>1000</v>
      </c>
      <c r="B7" t="s">
        <v>8</v>
      </c>
      <c r="C7">
        <v>100</v>
      </c>
      <c r="D7">
        <v>0.7</v>
      </c>
      <c r="E7">
        <v>0.05</v>
      </c>
      <c r="F7">
        <v>0.5</v>
      </c>
      <c r="G7" t="s">
        <v>18</v>
      </c>
      <c r="H7" t="s">
        <v>10</v>
      </c>
      <c r="I7">
        <f>ROUND(0.547444252812,3)*100</f>
        <v>54.7</v>
      </c>
      <c r="J7" s="3">
        <v>200000</v>
      </c>
      <c r="K7" s="3">
        <v>800000</v>
      </c>
      <c r="L7">
        <v>1.2058009999999999</v>
      </c>
      <c r="M7">
        <v>1.2035629999999999</v>
      </c>
      <c r="N7">
        <v>1.2018789999999999</v>
      </c>
      <c r="O7">
        <v>1.199592</v>
      </c>
      <c r="P7">
        <v>1.1984030000000001</v>
      </c>
    </row>
    <row r="8" spans="1:16" x14ac:dyDescent="0.2">
      <c r="A8">
        <v>100</v>
      </c>
      <c r="B8" t="s">
        <v>8</v>
      </c>
      <c r="C8">
        <v>50</v>
      </c>
      <c r="D8">
        <v>0.5</v>
      </c>
      <c r="E8">
        <v>0.01</v>
      </c>
      <c r="F8">
        <v>0</v>
      </c>
      <c r="G8" t="s">
        <v>18</v>
      </c>
      <c r="H8" t="s">
        <v>10</v>
      </c>
      <c r="I8">
        <f>ROUND(0.471618919703,3)*100</f>
        <v>47.199999999999996</v>
      </c>
      <c r="J8" s="3">
        <v>200000</v>
      </c>
      <c r="K8" s="3">
        <v>800000</v>
      </c>
      <c r="L8">
        <f>ROUND(0.914535,3)</f>
        <v>0.91500000000000004</v>
      </c>
    </row>
    <row r="9" spans="1:16" x14ac:dyDescent="0.2">
      <c r="A9">
        <v>1000</v>
      </c>
      <c r="B9" t="s">
        <v>8</v>
      </c>
      <c r="C9">
        <v>100</v>
      </c>
      <c r="D9">
        <v>0.3</v>
      </c>
      <c r="E9">
        <v>0.05</v>
      </c>
      <c r="F9">
        <v>0</v>
      </c>
      <c r="G9" t="s">
        <v>18</v>
      </c>
      <c r="H9" t="s">
        <v>10</v>
      </c>
      <c r="I9">
        <f>ROUND(0.406248569117,3)*100</f>
        <v>40.6</v>
      </c>
      <c r="J9" s="3">
        <v>200000</v>
      </c>
      <c r="K9" s="3">
        <v>800000</v>
      </c>
      <c r="L9">
        <v>0.90605500000000005</v>
      </c>
      <c r="M9">
        <v>0.90240200000000004</v>
      </c>
      <c r="N9">
        <v>0.901231</v>
      </c>
      <c r="O9">
        <v>0.90056499999999995</v>
      </c>
      <c r="P9">
        <v>0.900196</v>
      </c>
    </row>
    <row r="10" spans="1:16" x14ac:dyDescent="0.2">
      <c r="A10">
        <v>100</v>
      </c>
      <c r="B10" t="s">
        <v>8</v>
      </c>
      <c r="C10">
        <v>50</v>
      </c>
      <c r="D10">
        <v>0.5</v>
      </c>
      <c r="E10">
        <v>0.01</v>
      </c>
      <c r="F10">
        <v>0.5</v>
      </c>
      <c r="G10" t="s">
        <v>18</v>
      </c>
      <c r="H10" t="s">
        <v>10</v>
      </c>
      <c r="I10">
        <f>ROUND(0.367537105234,3)*100</f>
        <v>36.799999999999997</v>
      </c>
      <c r="J10" s="3">
        <v>20000</v>
      </c>
      <c r="K10" s="3">
        <v>80000</v>
      </c>
      <c r="L10">
        <f>ROUND(0.924319,3)</f>
        <v>0.92400000000000004</v>
      </c>
      <c r="M10">
        <v>0.916771</v>
      </c>
      <c r="N10">
        <v>0.91535699999999998</v>
      </c>
      <c r="O10">
        <v>0.91467500000000002</v>
      </c>
      <c r="P10">
        <v>0.91395300000000002</v>
      </c>
    </row>
    <row r="11" spans="1:16" x14ac:dyDescent="0.2">
      <c r="A11">
        <v>1000</v>
      </c>
      <c r="B11" t="s">
        <v>8</v>
      </c>
      <c r="C11">
        <v>50</v>
      </c>
      <c r="D11">
        <v>0.5</v>
      </c>
      <c r="E11">
        <v>0.01</v>
      </c>
      <c r="F11">
        <v>0.5</v>
      </c>
      <c r="G11" t="s">
        <v>18</v>
      </c>
      <c r="H11" t="s">
        <v>10</v>
      </c>
      <c r="I11">
        <f>ROUND(0.360785626604,3)*100</f>
        <v>36.1</v>
      </c>
      <c r="J11" s="3">
        <v>20000</v>
      </c>
      <c r="K11" s="3">
        <v>80000</v>
      </c>
      <c r="L11">
        <f>ROUND(0.921183,3)</f>
        <v>0.92100000000000004</v>
      </c>
      <c r="M11">
        <v>0.91207899999999997</v>
      </c>
    </row>
    <row r="12" spans="1:16" x14ac:dyDescent="0.2">
      <c r="A12">
        <v>1000</v>
      </c>
      <c r="B12" t="s">
        <v>8</v>
      </c>
      <c r="C12">
        <v>50</v>
      </c>
      <c r="D12">
        <v>0.5</v>
      </c>
      <c r="E12">
        <v>0.01</v>
      </c>
      <c r="F12">
        <v>0</v>
      </c>
      <c r="G12" t="s">
        <v>18</v>
      </c>
      <c r="H12" t="s">
        <v>10</v>
      </c>
      <c r="I12">
        <f>ROUND(0.350407320612,3)*100</f>
        <v>35</v>
      </c>
      <c r="J12" s="3">
        <v>20000</v>
      </c>
      <c r="K12" s="3">
        <v>80000</v>
      </c>
      <c r="L12">
        <f>ROUND(0.914324,3)</f>
        <v>0.91400000000000003</v>
      </c>
      <c r="M12">
        <v>0.90978300000000001</v>
      </c>
    </row>
    <row r="13" spans="1:16" x14ac:dyDescent="0.2">
      <c r="A13">
        <v>100</v>
      </c>
      <c r="B13" t="s">
        <v>8</v>
      </c>
      <c r="C13">
        <v>50</v>
      </c>
      <c r="D13">
        <v>0.5</v>
      </c>
      <c r="E13">
        <v>0.05</v>
      </c>
      <c r="F13">
        <v>0</v>
      </c>
      <c r="G13" t="s">
        <v>18</v>
      </c>
      <c r="H13" t="s">
        <v>10</v>
      </c>
      <c r="I13">
        <f>ROUND(0.347729048097,3)*100</f>
        <v>34.799999999999997</v>
      </c>
      <c r="J13" s="3">
        <v>20000</v>
      </c>
      <c r="K13" s="3">
        <v>80000</v>
      </c>
      <c r="L13">
        <f>ROUND(0.919504,3)</f>
        <v>0.92</v>
      </c>
      <c r="M13">
        <v>0.91397899999999999</v>
      </c>
      <c r="N13">
        <v>0.91299200000000003</v>
      </c>
      <c r="O13">
        <v>0.91217099999999995</v>
      </c>
      <c r="P13">
        <v>0.91158499999999998</v>
      </c>
    </row>
    <row r="14" spans="1:16" x14ac:dyDescent="0.2">
      <c r="A14">
        <v>50</v>
      </c>
      <c r="B14" t="s">
        <v>8</v>
      </c>
      <c r="C14">
        <v>50</v>
      </c>
      <c r="D14">
        <v>0.5</v>
      </c>
      <c r="E14">
        <v>1E-3</v>
      </c>
      <c r="F14">
        <v>0.2</v>
      </c>
      <c r="G14" t="s">
        <v>18</v>
      </c>
      <c r="H14" t="s">
        <v>9</v>
      </c>
      <c r="J14" s="3">
        <v>619762</v>
      </c>
      <c r="K14" s="3">
        <v>2479049</v>
      </c>
      <c r="L14">
        <f>ROUND(0.969228,3)</f>
        <v>0.96899999999999997</v>
      </c>
      <c r="M14">
        <v>0.96958500000000003</v>
      </c>
    </row>
    <row r="15" spans="1:16" x14ac:dyDescent="0.2">
      <c r="A15">
        <v>100</v>
      </c>
      <c r="B15" t="s">
        <v>8</v>
      </c>
      <c r="C15">
        <v>50</v>
      </c>
      <c r="D15">
        <v>0.5</v>
      </c>
      <c r="E15">
        <v>0.01</v>
      </c>
      <c r="F15">
        <v>0</v>
      </c>
      <c r="G15" t="s">
        <v>18</v>
      </c>
      <c r="H15" t="s">
        <v>10</v>
      </c>
      <c r="J15" s="3">
        <v>619762</v>
      </c>
      <c r="K15" s="3">
        <v>2479049</v>
      </c>
      <c r="L15">
        <f>ROUND(0.910469,3)</f>
        <v>0.91</v>
      </c>
      <c r="M15">
        <v>0.90747699999999998</v>
      </c>
    </row>
    <row r="16" spans="1:16" x14ac:dyDescent="0.2">
      <c r="A16">
        <v>1000</v>
      </c>
      <c r="B16" t="s">
        <v>8</v>
      </c>
      <c r="C16">
        <v>50</v>
      </c>
      <c r="D16">
        <v>0.5</v>
      </c>
      <c r="E16">
        <v>0.01</v>
      </c>
      <c r="F16">
        <v>0</v>
      </c>
      <c r="G16" t="s">
        <v>18</v>
      </c>
      <c r="H16" t="s">
        <v>10</v>
      </c>
      <c r="J16" s="3">
        <v>619762</v>
      </c>
      <c r="K16" s="3">
        <v>2479049</v>
      </c>
      <c r="L16">
        <f>ROUND(0.900873,3)</f>
        <v>0.90100000000000002</v>
      </c>
      <c r="M16">
        <v>0.89769600000000005</v>
      </c>
    </row>
    <row r="18" spans="10:12" x14ac:dyDescent="0.2">
      <c r="J18" s="3"/>
      <c r="K18" s="3"/>
    </row>
    <row r="22" spans="10:12" x14ac:dyDescent="0.2">
      <c r="L22" s="4"/>
    </row>
  </sheetData>
  <sortState ref="A2:P16">
    <sortCondition descending="1" ref="I1"/>
  </sortState>
  <hyperlinks>
    <hyperlink ref="I1" r:id="rId1" display="Recall@2"/>
  </hyperlinks>
  <pageMargins left="0.7" right="0.7" top="0.75" bottom="0.75" header="0.3" footer="0.3"/>
  <pageSetup paperSize="9" orientation="portrait" horizontalDpi="4294967293" vertic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2:S908"/>
  <sheetViews>
    <sheetView rightToLeft="1" tabSelected="1" topLeftCell="A185" workbookViewId="0">
      <selection activeCell="H191" sqref="H191"/>
    </sheetView>
  </sheetViews>
  <sheetFormatPr defaultRowHeight="14.25" x14ac:dyDescent="0.2"/>
  <cols>
    <col min="15" max="15" width="3.5" customWidth="1"/>
    <col min="16" max="16" width="4.875" hidden="1" customWidth="1"/>
    <col min="17" max="17" width="9" hidden="1" customWidth="1"/>
    <col min="18" max="18" width="47.125" customWidth="1"/>
    <col min="19" max="19" width="30.125" customWidth="1"/>
  </cols>
  <sheetData>
    <row r="2" spans="10:19" x14ac:dyDescent="0.2">
      <c r="R2" s="5" t="s">
        <v>917</v>
      </c>
      <c r="S2" s="5"/>
    </row>
    <row r="5" spans="10:19" ht="15" x14ac:dyDescent="0.25">
      <c r="J5" t="s">
        <v>104</v>
      </c>
      <c r="L5" s="1"/>
      <c r="M5" s="1" t="s">
        <v>918</v>
      </c>
      <c r="R5" t="s">
        <v>916</v>
      </c>
      <c r="S5" s="1" t="s">
        <v>915</v>
      </c>
    </row>
    <row r="6" spans="10:19" ht="15" x14ac:dyDescent="0.25">
      <c r="J6" t="s">
        <v>115</v>
      </c>
      <c r="R6" s="6">
        <v>3807</v>
      </c>
      <c r="S6" s="1" t="s">
        <v>914</v>
      </c>
    </row>
    <row r="7" spans="10:19" x14ac:dyDescent="0.2">
      <c r="R7" t="s">
        <v>20</v>
      </c>
    </row>
    <row r="8" spans="10:19" x14ac:dyDescent="0.2">
      <c r="R8">
        <f>1184+296</f>
        <v>1480</v>
      </c>
    </row>
    <row r="9" spans="10:19" ht="15" x14ac:dyDescent="0.25">
      <c r="J9" s="7" t="s">
        <v>541</v>
      </c>
      <c r="M9" s="1" t="s">
        <v>919</v>
      </c>
      <c r="R9" s="7" t="s">
        <v>22</v>
      </c>
    </row>
    <row r="10" spans="10:19" x14ac:dyDescent="0.2">
      <c r="J10" s="7" t="s">
        <v>43</v>
      </c>
      <c r="R10" t="s">
        <v>23</v>
      </c>
      <c r="S10" t="s">
        <v>24</v>
      </c>
    </row>
    <row r="11" spans="10:19" x14ac:dyDescent="0.2">
      <c r="R11" t="s">
        <v>25</v>
      </c>
      <c r="S11" t="s">
        <v>26</v>
      </c>
    </row>
    <row r="12" spans="10:19" x14ac:dyDescent="0.2">
      <c r="R12" t="s">
        <v>27</v>
      </c>
      <c r="S12" t="s">
        <v>28</v>
      </c>
    </row>
    <row r="13" spans="10:19" ht="15" x14ac:dyDescent="0.25">
      <c r="J13" s="7" t="s">
        <v>818</v>
      </c>
      <c r="M13" s="1" t="s">
        <v>920</v>
      </c>
      <c r="R13" t="s">
        <v>29</v>
      </c>
      <c r="S13" t="s">
        <v>30</v>
      </c>
    </row>
    <row r="14" spans="10:19" x14ac:dyDescent="0.2">
      <c r="J14" s="7" t="s">
        <v>829</v>
      </c>
      <c r="R14" t="s">
        <v>31</v>
      </c>
      <c r="S14" t="s">
        <v>32</v>
      </c>
    </row>
    <row r="15" spans="10:19" x14ac:dyDescent="0.2">
      <c r="R15" t="s">
        <v>33</v>
      </c>
      <c r="S15" t="s">
        <v>34</v>
      </c>
    </row>
    <row r="16" spans="10:19" x14ac:dyDescent="0.2">
      <c r="R16" t="s">
        <v>35</v>
      </c>
      <c r="S16" t="s">
        <v>36</v>
      </c>
    </row>
    <row r="17" spans="13:19" x14ac:dyDescent="0.2">
      <c r="R17" t="s">
        <v>37</v>
      </c>
      <c r="S17" t="s">
        <v>38</v>
      </c>
    </row>
    <row r="18" spans="13:19" x14ac:dyDescent="0.2">
      <c r="M18" t="s">
        <v>20</v>
      </c>
      <c r="R18" t="s">
        <v>39</v>
      </c>
      <c r="S18" t="s">
        <v>40</v>
      </c>
    </row>
    <row r="19" spans="13:19" x14ac:dyDescent="0.2">
      <c r="M19" t="s">
        <v>21</v>
      </c>
      <c r="R19" t="s">
        <v>41</v>
      </c>
      <c r="S19" t="s">
        <v>42</v>
      </c>
    </row>
    <row r="20" spans="13:19" x14ac:dyDescent="0.2">
      <c r="M20" t="s">
        <v>22</v>
      </c>
      <c r="R20" s="7" t="s">
        <v>43</v>
      </c>
    </row>
    <row r="21" spans="13:19" x14ac:dyDescent="0.2">
      <c r="R21" t="s">
        <v>44</v>
      </c>
    </row>
    <row r="22" spans="13:19" x14ac:dyDescent="0.2">
      <c r="R22" t="s">
        <v>23</v>
      </c>
      <c r="S22" t="s">
        <v>45</v>
      </c>
    </row>
    <row r="23" spans="13:19" x14ac:dyDescent="0.2">
      <c r="R23" t="s">
        <v>25</v>
      </c>
      <c r="S23" t="s">
        <v>46</v>
      </c>
    </row>
    <row r="24" spans="13:19" x14ac:dyDescent="0.2">
      <c r="R24" t="s">
        <v>27</v>
      </c>
      <c r="S24" t="s">
        <v>47</v>
      </c>
    </row>
    <row r="25" spans="13:19" x14ac:dyDescent="0.2">
      <c r="M25" t="s">
        <v>921</v>
      </c>
      <c r="R25" t="s">
        <v>29</v>
      </c>
      <c r="S25" t="s">
        <v>48</v>
      </c>
    </row>
    <row r="26" spans="13:19" x14ac:dyDescent="0.2">
      <c r="M26" t="s">
        <v>922</v>
      </c>
      <c r="R26" t="s">
        <v>31</v>
      </c>
      <c r="S26" t="s">
        <v>49</v>
      </c>
    </row>
    <row r="27" spans="13:19" x14ac:dyDescent="0.2">
      <c r="M27" t="s">
        <v>44</v>
      </c>
      <c r="R27" t="s">
        <v>33</v>
      </c>
      <c r="S27" t="s">
        <v>50</v>
      </c>
    </row>
    <row r="28" spans="13:19" x14ac:dyDescent="0.2">
      <c r="M28" t="s">
        <v>923</v>
      </c>
      <c r="R28" t="s">
        <v>35</v>
      </c>
      <c r="S28" t="s">
        <v>51</v>
      </c>
    </row>
    <row r="29" spans="13:19" x14ac:dyDescent="0.2">
      <c r="M29" t="s">
        <v>924</v>
      </c>
      <c r="R29" t="s">
        <v>37</v>
      </c>
      <c r="S29" t="s">
        <v>52</v>
      </c>
    </row>
    <row r="30" spans="13:19" x14ac:dyDescent="0.2">
      <c r="M30" t="s">
        <v>56</v>
      </c>
      <c r="R30" t="s">
        <v>39</v>
      </c>
      <c r="S30" t="s">
        <v>53</v>
      </c>
    </row>
    <row r="31" spans="13:19" x14ac:dyDescent="0.2">
      <c r="M31" t="s">
        <v>925</v>
      </c>
      <c r="R31" t="s">
        <v>41</v>
      </c>
      <c r="S31" t="s">
        <v>54</v>
      </c>
    </row>
    <row r="32" spans="13:19" x14ac:dyDescent="0.2">
      <c r="M32" t="s">
        <v>926</v>
      </c>
      <c r="R32" t="s">
        <v>55</v>
      </c>
    </row>
    <row r="33" spans="13:19" x14ac:dyDescent="0.2">
      <c r="M33" t="s">
        <v>68</v>
      </c>
      <c r="R33" t="s">
        <v>56</v>
      </c>
    </row>
    <row r="34" spans="13:19" x14ac:dyDescent="0.2">
      <c r="M34" t="s">
        <v>927</v>
      </c>
      <c r="R34" t="s">
        <v>23</v>
      </c>
      <c r="S34" t="s">
        <v>57</v>
      </c>
    </row>
    <row r="35" spans="13:19" x14ac:dyDescent="0.2">
      <c r="M35" t="s">
        <v>928</v>
      </c>
      <c r="R35" t="s">
        <v>25</v>
      </c>
      <c r="S35" t="s">
        <v>58</v>
      </c>
    </row>
    <row r="36" spans="13:19" x14ac:dyDescent="0.2">
      <c r="M36" t="s">
        <v>80</v>
      </c>
      <c r="R36" t="s">
        <v>27</v>
      </c>
      <c r="S36" t="s">
        <v>59</v>
      </c>
    </row>
    <row r="37" spans="13:19" x14ac:dyDescent="0.2">
      <c r="M37" t="s">
        <v>929</v>
      </c>
      <c r="R37" t="s">
        <v>29</v>
      </c>
      <c r="S37" t="s">
        <v>60</v>
      </c>
    </row>
    <row r="38" spans="13:19" x14ac:dyDescent="0.2">
      <c r="M38" t="s">
        <v>930</v>
      </c>
      <c r="R38" t="s">
        <v>31</v>
      </c>
      <c r="S38" t="s">
        <v>61</v>
      </c>
    </row>
    <row r="39" spans="13:19" x14ac:dyDescent="0.2">
      <c r="M39" t="s">
        <v>92</v>
      </c>
      <c r="R39" t="s">
        <v>33</v>
      </c>
      <c r="S39" t="s">
        <v>62</v>
      </c>
    </row>
    <row r="40" spans="13:19" x14ac:dyDescent="0.2">
      <c r="M40" t="s">
        <v>931</v>
      </c>
      <c r="R40" t="s">
        <v>35</v>
      </c>
      <c r="S40" t="s">
        <v>63</v>
      </c>
    </row>
    <row r="41" spans="13:19" x14ac:dyDescent="0.2">
      <c r="M41" t="s">
        <v>932</v>
      </c>
      <c r="R41" t="s">
        <v>37</v>
      </c>
      <c r="S41" t="s">
        <v>64</v>
      </c>
    </row>
    <row r="42" spans="13:19" x14ac:dyDescent="0.2">
      <c r="M42" t="s">
        <v>104</v>
      </c>
      <c r="R42" t="s">
        <v>39</v>
      </c>
      <c r="S42" t="s">
        <v>65</v>
      </c>
    </row>
    <row r="43" spans="13:19" x14ac:dyDescent="0.2">
      <c r="M43" t="s">
        <v>933</v>
      </c>
      <c r="R43" t="s">
        <v>41</v>
      </c>
      <c r="S43" t="s">
        <v>66</v>
      </c>
    </row>
    <row r="44" spans="13:19" x14ac:dyDescent="0.2">
      <c r="M44" t="s">
        <v>934</v>
      </c>
      <c r="R44" t="s">
        <v>67</v>
      </c>
    </row>
    <row r="45" spans="13:19" x14ac:dyDescent="0.2">
      <c r="M45" t="s">
        <v>116</v>
      </c>
      <c r="R45" t="s">
        <v>68</v>
      </c>
    </row>
    <row r="46" spans="13:19" x14ac:dyDescent="0.2">
      <c r="M46" t="s">
        <v>931</v>
      </c>
      <c r="R46" t="s">
        <v>23</v>
      </c>
      <c r="S46" t="s">
        <v>69</v>
      </c>
    </row>
    <row r="47" spans="13:19" x14ac:dyDescent="0.2">
      <c r="M47" t="s">
        <v>932</v>
      </c>
      <c r="R47" t="s">
        <v>25</v>
      </c>
      <c r="S47" t="s">
        <v>70</v>
      </c>
    </row>
    <row r="48" spans="13:19" x14ac:dyDescent="0.2">
      <c r="M48" t="s">
        <v>128</v>
      </c>
      <c r="R48" t="s">
        <v>27</v>
      </c>
      <c r="S48" t="s">
        <v>71</v>
      </c>
    </row>
    <row r="49" spans="13:19" x14ac:dyDescent="0.2">
      <c r="M49" t="s">
        <v>935</v>
      </c>
      <c r="R49" t="s">
        <v>29</v>
      </c>
      <c r="S49" t="s">
        <v>72</v>
      </c>
    </row>
    <row r="50" spans="13:19" x14ac:dyDescent="0.2">
      <c r="M50" t="s">
        <v>936</v>
      </c>
      <c r="R50" t="s">
        <v>31</v>
      </c>
      <c r="S50" t="s">
        <v>73</v>
      </c>
    </row>
    <row r="51" spans="13:19" x14ac:dyDescent="0.2">
      <c r="M51" t="s">
        <v>140</v>
      </c>
      <c r="R51" t="s">
        <v>33</v>
      </c>
      <c r="S51" t="s">
        <v>74</v>
      </c>
    </row>
    <row r="52" spans="13:19" x14ac:dyDescent="0.2">
      <c r="M52" t="s">
        <v>937</v>
      </c>
      <c r="R52" t="s">
        <v>35</v>
      </c>
      <c r="S52" t="s">
        <v>75</v>
      </c>
    </row>
    <row r="53" spans="13:19" x14ac:dyDescent="0.2">
      <c r="M53" t="s">
        <v>938</v>
      </c>
      <c r="R53" t="s">
        <v>37</v>
      </c>
      <c r="S53" t="s">
        <v>76</v>
      </c>
    </row>
    <row r="54" spans="13:19" x14ac:dyDescent="0.2">
      <c r="M54" t="s">
        <v>152</v>
      </c>
      <c r="R54" t="s">
        <v>39</v>
      </c>
      <c r="S54" t="s">
        <v>77</v>
      </c>
    </row>
    <row r="55" spans="13:19" x14ac:dyDescent="0.2">
      <c r="M55" t="s">
        <v>931</v>
      </c>
      <c r="R55" t="s">
        <v>41</v>
      </c>
      <c r="S55" t="s">
        <v>78</v>
      </c>
    </row>
    <row r="56" spans="13:19" x14ac:dyDescent="0.2">
      <c r="M56" t="s">
        <v>932</v>
      </c>
      <c r="R56" t="s">
        <v>79</v>
      </c>
    </row>
    <row r="57" spans="13:19" x14ac:dyDescent="0.2">
      <c r="M57" t="s">
        <v>164</v>
      </c>
      <c r="R57" t="s">
        <v>80</v>
      </c>
    </row>
    <row r="58" spans="13:19" x14ac:dyDescent="0.2">
      <c r="M58" t="s">
        <v>939</v>
      </c>
      <c r="R58" t="s">
        <v>23</v>
      </c>
      <c r="S58" t="s">
        <v>81</v>
      </c>
    </row>
    <row r="59" spans="13:19" x14ac:dyDescent="0.2">
      <c r="M59" t="s">
        <v>940</v>
      </c>
      <c r="R59" t="s">
        <v>25</v>
      </c>
      <c r="S59" t="s">
        <v>82</v>
      </c>
    </row>
    <row r="60" spans="13:19" x14ac:dyDescent="0.2">
      <c r="M60" t="s">
        <v>175</v>
      </c>
      <c r="R60" t="s">
        <v>27</v>
      </c>
      <c r="S60" t="s">
        <v>83</v>
      </c>
    </row>
    <row r="61" spans="13:19" x14ac:dyDescent="0.2">
      <c r="M61" t="s">
        <v>931</v>
      </c>
      <c r="R61" t="s">
        <v>29</v>
      </c>
      <c r="S61" t="s">
        <v>84</v>
      </c>
    </row>
    <row r="62" spans="13:19" x14ac:dyDescent="0.2">
      <c r="M62" t="s">
        <v>932</v>
      </c>
      <c r="R62" t="s">
        <v>31</v>
      </c>
      <c r="S62" t="s">
        <v>85</v>
      </c>
    </row>
    <row r="63" spans="13:19" x14ac:dyDescent="0.2">
      <c r="M63" t="s">
        <v>187</v>
      </c>
      <c r="R63" t="s">
        <v>33</v>
      </c>
      <c r="S63" t="s">
        <v>86</v>
      </c>
    </row>
    <row r="64" spans="13:19" x14ac:dyDescent="0.2">
      <c r="M64" t="s">
        <v>941</v>
      </c>
      <c r="R64" t="s">
        <v>35</v>
      </c>
      <c r="S64" t="s">
        <v>87</v>
      </c>
    </row>
    <row r="65" spans="13:19" x14ac:dyDescent="0.2">
      <c r="M65" t="s">
        <v>942</v>
      </c>
      <c r="R65" t="s">
        <v>37</v>
      </c>
      <c r="S65" t="s">
        <v>88</v>
      </c>
    </row>
    <row r="66" spans="13:19" x14ac:dyDescent="0.2">
      <c r="M66" t="s">
        <v>199</v>
      </c>
      <c r="R66" t="s">
        <v>39</v>
      </c>
      <c r="S66" t="s">
        <v>89</v>
      </c>
    </row>
    <row r="67" spans="13:19" x14ac:dyDescent="0.2">
      <c r="M67" t="s">
        <v>943</v>
      </c>
      <c r="R67" t="s">
        <v>41</v>
      </c>
      <c r="S67" t="s">
        <v>90</v>
      </c>
    </row>
    <row r="68" spans="13:19" x14ac:dyDescent="0.2">
      <c r="M68" t="s">
        <v>944</v>
      </c>
      <c r="R68" t="s">
        <v>91</v>
      </c>
    </row>
    <row r="69" spans="13:19" x14ac:dyDescent="0.2">
      <c r="M69" t="s">
        <v>211</v>
      </c>
      <c r="R69" t="s">
        <v>92</v>
      </c>
    </row>
    <row r="70" spans="13:19" x14ac:dyDescent="0.2">
      <c r="M70" t="s">
        <v>943</v>
      </c>
      <c r="R70" t="s">
        <v>23</v>
      </c>
      <c r="S70" t="s">
        <v>93</v>
      </c>
    </row>
    <row r="71" spans="13:19" x14ac:dyDescent="0.2">
      <c r="M71" t="s">
        <v>944</v>
      </c>
      <c r="R71" t="s">
        <v>25</v>
      </c>
      <c r="S71" t="s">
        <v>94</v>
      </c>
    </row>
    <row r="72" spans="13:19" x14ac:dyDescent="0.2">
      <c r="M72" t="s">
        <v>223</v>
      </c>
      <c r="R72" t="s">
        <v>27</v>
      </c>
      <c r="S72" t="s">
        <v>95</v>
      </c>
    </row>
    <row r="73" spans="13:19" x14ac:dyDescent="0.2">
      <c r="M73" t="s">
        <v>923</v>
      </c>
      <c r="R73" t="s">
        <v>29</v>
      </c>
      <c r="S73" t="s">
        <v>96</v>
      </c>
    </row>
    <row r="74" spans="13:19" x14ac:dyDescent="0.2">
      <c r="M74" t="s">
        <v>924</v>
      </c>
      <c r="R74" t="s">
        <v>31</v>
      </c>
      <c r="S74" t="s">
        <v>97</v>
      </c>
    </row>
    <row r="75" spans="13:19" x14ac:dyDescent="0.2">
      <c r="M75" t="s">
        <v>235</v>
      </c>
      <c r="R75" t="s">
        <v>33</v>
      </c>
      <c r="S75" t="s">
        <v>98</v>
      </c>
    </row>
    <row r="76" spans="13:19" x14ac:dyDescent="0.2">
      <c r="M76" t="s">
        <v>939</v>
      </c>
      <c r="R76" t="s">
        <v>35</v>
      </c>
      <c r="S76" t="s">
        <v>99</v>
      </c>
    </row>
    <row r="77" spans="13:19" x14ac:dyDescent="0.2">
      <c r="M77" t="s">
        <v>940</v>
      </c>
      <c r="R77" t="s">
        <v>37</v>
      </c>
      <c r="S77" t="s">
        <v>100</v>
      </c>
    </row>
    <row r="78" spans="13:19" x14ac:dyDescent="0.2">
      <c r="M78" t="s">
        <v>246</v>
      </c>
      <c r="R78" t="s">
        <v>39</v>
      </c>
      <c r="S78" t="s">
        <v>101</v>
      </c>
    </row>
    <row r="79" spans="13:19" x14ac:dyDescent="0.2">
      <c r="M79" t="s">
        <v>945</v>
      </c>
      <c r="R79" t="s">
        <v>41</v>
      </c>
      <c r="S79" t="s">
        <v>102</v>
      </c>
    </row>
    <row r="80" spans="13:19" x14ac:dyDescent="0.2">
      <c r="M80" t="s">
        <v>946</v>
      </c>
      <c r="R80" t="s">
        <v>103</v>
      </c>
    </row>
    <row r="81" spans="10:19" ht="15" x14ac:dyDescent="0.25">
      <c r="J81" s="1"/>
      <c r="K81" s="1"/>
      <c r="L81" s="1"/>
      <c r="M81" s="1" t="s">
        <v>258</v>
      </c>
      <c r="R81" s="1" t="s">
        <v>104</v>
      </c>
    </row>
    <row r="82" spans="10:19" ht="15" x14ac:dyDescent="0.25">
      <c r="J82" s="1"/>
      <c r="K82" s="1"/>
      <c r="L82" s="1"/>
      <c r="M82" s="1" t="s">
        <v>947</v>
      </c>
      <c r="R82" t="s">
        <v>23</v>
      </c>
      <c r="S82" t="s">
        <v>105</v>
      </c>
    </row>
    <row r="83" spans="10:19" ht="15" x14ac:dyDescent="0.25">
      <c r="J83" s="1"/>
      <c r="K83" s="1"/>
      <c r="L83" s="1"/>
      <c r="M83" s="1" t="s">
        <v>948</v>
      </c>
      <c r="R83" t="s">
        <v>25</v>
      </c>
      <c r="S83" t="s">
        <v>106</v>
      </c>
    </row>
    <row r="84" spans="10:19" x14ac:dyDescent="0.2">
      <c r="M84" t="s">
        <v>270</v>
      </c>
      <c r="R84" t="s">
        <v>27</v>
      </c>
      <c r="S84" t="s">
        <v>107</v>
      </c>
    </row>
    <row r="85" spans="10:19" x14ac:dyDescent="0.2">
      <c r="M85" t="s">
        <v>949</v>
      </c>
      <c r="R85" t="s">
        <v>29</v>
      </c>
      <c r="S85" t="s">
        <v>108</v>
      </c>
    </row>
    <row r="86" spans="10:19" x14ac:dyDescent="0.2">
      <c r="M86" t="s">
        <v>950</v>
      </c>
      <c r="R86" t="s">
        <v>31</v>
      </c>
      <c r="S86" t="s">
        <v>109</v>
      </c>
    </row>
    <row r="87" spans="10:19" x14ac:dyDescent="0.2">
      <c r="M87" t="s">
        <v>282</v>
      </c>
      <c r="R87" t="s">
        <v>33</v>
      </c>
      <c r="S87" t="s">
        <v>110</v>
      </c>
    </row>
    <row r="88" spans="10:19" x14ac:dyDescent="0.2">
      <c r="M88" t="s">
        <v>951</v>
      </c>
      <c r="R88" t="s">
        <v>35</v>
      </c>
      <c r="S88" t="s">
        <v>111</v>
      </c>
    </row>
    <row r="89" spans="10:19" x14ac:dyDescent="0.2">
      <c r="M89" t="s">
        <v>952</v>
      </c>
      <c r="R89" t="s">
        <v>37</v>
      </c>
      <c r="S89" t="s">
        <v>112</v>
      </c>
    </row>
    <row r="90" spans="10:19" x14ac:dyDescent="0.2">
      <c r="M90" t="s">
        <v>294</v>
      </c>
      <c r="R90" t="s">
        <v>39</v>
      </c>
      <c r="S90" t="s">
        <v>113</v>
      </c>
    </row>
    <row r="91" spans="10:19" x14ac:dyDescent="0.2">
      <c r="M91" t="s">
        <v>953</v>
      </c>
      <c r="R91" t="s">
        <v>41</v>
      </c>
      <c r="S91" t="s">
        <v>114</v>
      </c>
    </row>
    <row r="92" spans="10:19" x14ac:dyDescent="0.2">
      <c r="M92" t="s">
        <v>954</v>
      </c>
      <c r="R92" s="4" t="s">
        <v>115</v>
      </c>
    </row>
    <row r="93" spans="10:19" x14ac:dyDescent="0.2">
      <c r="M93" t="s">
        <v>306</v>
      </c>
      <c r="R93" t="s">
        <v>116</v>
      </c>
    </row>
    <row r="94" spans="10:19" x14ac:dyDescent="0.2">
      <c r="M94" t="s">
        <v>953</v>
      </c>
      <c r="R94" t="s">
        <v>23</v>
      </c>
      <c r="S94" t="s">
        <v>117</v>
      </c>
    </row>
    <row r="95" spans="10:19" x14ac:dyDescent="0.2">
      <c r="M95" t="s">
        <v>954</v>
      </c>
      <c r="R95" t="s">
        <v>25</v>
      </c>
      <c r="S95" t="s">
        <v>118</v>
      </c>
    </row>
    <row r="96" spans="10:19" x14ac:dyDescent="0.2">
      <c r="M96" t="s">
        <v>318</v>
      </c>
      <c r="R96" t="s">
        <v>27</v>
      </c>
      <c r="S96" t="s">
        <v>119</v>
      </c>
    </row>
    <row r="97" spans="13:19" x14ac:dyDescent="0.2">
      <c r="M97" t="s">
        <v>955</v>
      </c>
      <c r="R97" t="s">
        <v>29</v>
      </c>
      <c r="S97" t="s">
        <v>120</v>
      </c>
    </row>
    <row r="98" spans="13:19" x14ac:dyDescent="0.2">
      <c r="M98" t="s">
        <v>956</v>
      </c>
      <c r="R98" t="s">
        <v>31</v>
      </c>
      <c r="S98" t="s">
        <v>121</v>
      </c>
    </row>
    <row r="99" spans="13:19" x14ac:dyDescent="0.2">
      <c r="M99" t="s">
        <v>330</v>
      </c>
      <c r="R99" t="s">
        <v>33</v>
      </c>
      <c r="S99" t="s">
        <v>122</v>
      </c>
    </row>
    <row r="100" spans="13:19" x14ac:dyDescent="0.2">
      <c r="M100" t="s">
        <v>957</v>
      </c>
      <c r="R100" t="s">
        <v>35</v>
      </c>
      <c r="S100" t="s">
        <v>123</v>
      </c>
    </row>
    <row r="101" spans="13:19" x14ac:dyDescent="0.2">
      <c r="M101" t="s">
        <v>958</v>
      </c>
      <c r="R101" t="s">
        <v>37</v>
      </c>
      <c r="S101" t="s">
        <v>124</v>
      </c>
    </row>
    <row r="102" spans="13:19" x14ac:dyDescent="0.2">
      <c r="M102" t="s">
        <v>342</v>
      </c>
      <c r="R102" t="s">
        <v>39</v>
      </c>
      <c r="S102" t="s">
        <v>125</v>
      </c>
    </row>
    <row r="103" spans="13:19" x14ac:dyDescent="0.2">
      <c r="M103" t="s">
        <v>959</v>
      </c>
      <c r="R103" t="s">
        <v>41</v>
      </c>
      <c r="S103" t="s">
        <v>126</v>
      </c>
    </row>
    <row r="104" spans="13:19" x14ac:dyDescent="0.2">
      <c r="M104" t="s">
        <v>960</v>
      </c>
      <c r="R104" t="s">
        <v>127</v>
      </c>
    </row>
    <row r="105" spans="13:19" x14ac:dyDescent="0.2">
      <c r="M105" t="s">
        <v>353</v>
      </c>
      <c r="R105" t="s">
        <v>128</v>
      </c>
    </row>
    <row r="106" spans="13:19" x14ac:dyDescent="0.2">
      <c r="M106" t="s">
        <v>961</v>
      </c>
      <c r="R106" t="s">
        <v>23</v>
      </c>
      <c r="S106" t="s">
        <v>129</v>
      </c>
    </row>
    <row r="107" spans="13:19" x14ac:dyDescent="0.2">
      <c r="M107" t="s">
        <v>962</v>
      </c>
      <c r="R107" t="s">
        <v>25</v>
      </c>
      <c r="S107" t="s">
        <v>130</v>
      </c>
    </row>
    <row r="108" spans="13:19" x14ac:dyDescent="0.2">
      <c r="M108" t="s">
        <v>365</v>
      </c>
      <c r="R108" t="s">
        <v>27</v>
      </c>
      <c r="S108" t="s">
        <v>131</v>
      </c>
    </row>
    <row r="109" spans="13:19" x14ac:dyDescent="0.2">
      <c r="M109" t="s">
        <v>963</v>
      </c>
      <c r="R109" t="s">
        <v>29</v>
      </c>
      <c r="S109" t="s">
        <v>132</v>
      </c>
    </row>
    <row r="110" spans="13:19" x14ac:dyDescent="0.2">
      <c r="M110" t="s">
        <v>964</v>
      </c>
      <c r="R110" t="s">
        <v>31</v>
      </c>
      <c r="S110" t="s">
        <v>133</v>
      </c>
    </row>
    <row r="111" spans="13:19" x14ac:dyDescent="0.2">
      <c r="M111" t="s">
        <v>377</v>
      </c>
      <c r="R111" t="s">
        <v>33</v>
      </c>
      <c r="S111" t="s">
        <v>134</v>
      </c>
    </row>
    <row r="112" spans="13:19" x14ac:dyDescent="0.2">
      <c r="M112" t="s">
        <v>923</v>
      </c>
      <c r="R112" t="s">
        <v>35</v>
      </c>
      <c r="S112" t="s">
        <v>135</v>
      </c>
    </row>
    <row r="113" spans="10:19" x14ac:dyDescent="0.2">
      <c r="M113" t="s">
        <v>965</v>
      </c>
      <c r="R113" t="s">
        <v>37</v>
      </c>
      <c r="S113" t="s">
        <v>136</v>
      </c>
    </row>
    <row r="114" spans="10:19" x14ac:dyDescent="0.2">
      <c r="M114" t="s">
        <v>389</v>
      </c>
      <c r="R114" t="s">
        <v>39</v>
      </c>
      <c r="S114" t="s">
        <v>137</v>
      </c>
    </row>
    <row r="115" spans="10:19" x14ac:dyDescent="0.2">
      <c r="M115" t="s">
        <v>966</v>
      </c>
      <c r="R115" t="s">
        <v>41</v>
      </c>
      <c r="S115" t="s">
        <v>138</v>
      </c>
    </row>
    <row r="116" spans="10:19" x14ac:dyDescent="0.2">
      <c r="M116" t="s">
        <v>967</v>
      </c>
      <c r="R116" t="s">
        <v>139</v>
      </c>
    </row>
    <row r="117" spans="10:19" x14ac:dyDescent="0.2">
      <c r="M117" t="s">
        <v>401</v>
      </c>
      <c r="R117" t="s">
        <v>140</v>
      </c>
    </row>
    <row r="118" spans="10:19" x14ac:dyDescent="0.2">
      <c r="M118" t="s">
        <v>968</v>
      </c>
      <c r="R118" t="s">
        <v>23</v>
      </c>
      <c r="S118" t="s">
        <v>141</v>
      </c>
    </row>
    <row r="119" spans="10:19" x14ac:dyDescent="0.2">
      <c r="M119" t="s">
        <v>969</v>
      </c>
      <c r="R119" t="s">
        <v>25</v>
      </c>
      <c r="S119" t="s">
        <v>142</v>
      </c>
    </row>
    <row r="120" spans="10:19" x14ac:dyDescent="0.2">
      <c r="M120" t="s">
        <v>412</v>
      </c>
      <c r="R120" t="s">
        <v>27</v>
      </c>
      <c r="S120" t="s">
        <v>143</v>
      </c>
    </row>
    <row r="121" spans="10:19" x14ac:dyDescent="0.2">
      <c r="M121" t="s">
        <v>970</v>
      </c>
      <c r="R121" t="s">
        <v>29</v>
      </c>
      <c r="S121" t="s">
        <v>144</v>
      </c>
    </row>
    <row r="122" spans="10:19" x14ac:dyDescent="0.2">
      <c r="M122" t="s">
        <v>971</v>
      </c>
      <c r="R122" t="s">
        <v>31</v>
      </c>
      <c r="S122" t="s">
        <v>145</v>
      </c>
    </row>
    <row r="123" spans="10:19" x14ac:dyDescent="0.2">
      <c r="M123" t="s">
        <v>424</v>
      </c>
      <c r="R123" t="s">
        <v>33</v>
      </c>
      <c r="S123" t="s">
        <v>146</v>
      </c>
    </row>
    <row r="124" spans="10:19" x14ac:dyDescent="0.2">
      <c r="M124" t="s">
        <v>972</v>
      </c>
      <c r="R124" t="s">
        <v>35</v>
      </c>
      <c r="S124" t="s">
        <v>147</v>
      </c>
    </row>
    <row r="125" spans="10:19" x14ac:dyDescent="0.2">
      <c r="M125" t="s">
        <v>973</v>
      </c>
      <c r="R125" t="s">
        <v>37</v>
      </c>
      <c r="S125" t="s">
        <v>148</v>
      </c>
    </row>
    <row r="126" spans="10:19" ht="15" x14ac:dyDescent="0.25">
      <c r="J126" s="1"/>
      <c r="K126" s="1"/>
      <c r="L126" s="1"/>
      <c r="M126" s="1" t="s">
        <v>435</v>
      </c>
      <c r="R126" t="s">
        <v>39</v>
      </c>
      <c r="S126" t="s">
        <v>149</v>
      </c>
    </row>
    <row r="127" spans="10:19" ht="15" x14ac:dyDescent="0.25">
      <c r="J127" s="1"/>
      <c r="K127" s="1"/>
      <c r="L127" s="1"/>
      <c r="M127" s="1" t="s">
        <v>974</v>
      </c>
      <c r="R127" t="s">
        <v>41</v>
      </c>
      <c r="S127" t="s">
        <v>150</v>
      </c>
    </row>
    <row r="128" spans="10:19" ht="15" x14ac:dyDescent="0.25">
      <c r="J128" s="1"/>
      <c r="K128" s="1"/>
      <c r="L128" s="1"/>
      <c r="M128" s="1" t="s">
        <v>975</v>
      </c>
      <c r="R128" t="s">
        <v>151</v>
      </c>
    </row>
    <row r="129" spans="13:19" x14ac:dyDescent="0.2">
      <c r="M129" t="s">
        <v>447</v>
      </c>
      <c r="R129" t="s">
        <v>152</v>
      </c>
    </row>
    <row r="130" spans="13:19" x14ac:dyDescent="0.2">
      <c r="M130" t="s">
        <v>976</v>
      </c>
      <c r="R130" t="s">
        <v>23</v>
      </c>
      <c r="S130" t="s">
        <v>153</v>
      </c>
    </row>
    <row r="131" spans="13:19" x14ac:dyDescent="0.2">
      <c r="M131" t="s">
        <v>977</v>
      </c>
      <c r="R131" t="s">
        <v>25</v>
      </c>
      <c r="S131" t="s">
        <v>154</v>
      </c>
    </row>
    <row r="132" spans="13:19" x14ac:dyDescent="0.2">
      <c r="M132" t="s">
        <v>459</v>
      </c>
      <c r="R132" t="s">
        <v>27</v>
      </c>
      <c r="S132" t="s">
        <v>155</v>
      </c>
    </row>
    <row r="133" spans="13:19" x14ac:dyDescent="0.2">
      <c r="M133" t="s">
        <v>957</v>
      </c>
      <c r="R133" t="s">
        <v>29</v>
      </c>
      <c r="S133" t="s">
        <v>156</v>
      </c>
    </row>
    <row r="134" spans="13:19" x14ac:dyDescent="0.2">
      <c r="M134" t="s">
        <v>958</v>
      </c>
      <c r="R134" t="s">
        <v>31</v>
      </c>
      <c r="S134" t="s">
        <v>157</v>
      </c>
    </row>
    <row r="135" spans="13:19" x14ac:dyDescent="0.2">
      <c r="M135" t="s">
        <v>471</v>
      </c>
      <c r="R135" t="s">
        <v>33</v>
      </c>
      <c r="S135" t="s">
        <v>158</v>
      </c>
    </row>
    <row r="136" spans="13:19" x14ac:dyDescent="0.2">
      <c r="M136" t="s">
        <v>978</v>
      </c>
      <c r="R136" t="s">
        <v>35</v>
      </c>
      <c r="S136" t="s">
        <v>159</v>
      </c>
    </row>
    <row r="137" spans="13:19" x14ac:dyDescent="0.2">
      <c r="M137" t="s">
        <v>979</v>
      </c>
      <c r="R137" t="s">
        <v>37</v>
      </c>
      <c r="S137" t="s">
        <v>160</v>
      </c>
    </row>
    <row r="138" spans="13:19" x14ac:dyDescent="0.2">
      <c r="M138" t="s">
        <v>483</v>
      </c>
      <c r="R138" t="s">
        <v>39</v>
      </c>
      <c r="S138" t="s">
        <v>161</v>
      </c>
    </row>
    <row r="139" spans="13:19" x14ac:dyDescent="0.2">
      <c r="M139" t="s">
        <v>980</v>
      </c>
      <c r="R139" t="s">
        <v>41</v>
      </c>
      <c r="S139" t="s">
        <v>162</v>
      </c>
    </row>
    <row r="140" spans="13:19" x14ac:dyDescent="0.2">
      <c r="M140" t="s">
        <v>981</v>
      </c>
      <c r="R140" t="s">
        <v>163</v>
      </c>
    </row>
    <row r="141" spans="13:19" x14ac:dyDescent="0.2">
      <c r="M141" t="s">
        <v>495</v>
      </c>
      <c r="R141" t="s">
        <v>164</v>
      </c>
    </row>
    <row r="142" spans="13:19" x14ac:dyDescent="0.2">
      <c r="M142" t="s">
        <v>953</v>
      </c>
      <c r="R142" t="s">
        <v>23</v>
      </c>
      <c r="S142" t="s">
        <v>165</v>
      </c>
    </row>
    <row r="143" spans="13:19" x14ac:dyDescent="0.2">
      <c r="M143" t="s">
        <v>982</v>
      </c>
      <c r="R143" t="s">
        <v>25</v>
      </c>
      <c r="S143" t="s">
        <v>166</v>
      </c>
    </row>
    <row r="144" spans="13:19" x14ac:dyDescent="0.2">
      <c r="M144" t="s">
        <v>506</v>
      </c>
      <c r="R144" t="s">
        <v>27</v>
      </c>
      <c r="S144" t="s">
        <v>167</v>
      </c>
    </row>
    <row r="145" spans="13:19" x14ac:dyDescent="0.2">
      <c r="M145" t="s">
        <v>949</v>
      </c>
      <c r="R145" t="s">
        <v>29</v>
      </c>
      <c r="S145" t="s">
        <v>168</v>
      </c>
    </row>
    <row r="146" spans="13:19" x14ac:dyDescent="0.2">
      <c r="M146" t="s">
        <v>983</v>
      </c>
      <c r="R146" t="s">
        <v>31</v>
      </c>
      <c r="S146" t="s">
        <v>169</v>
      </c>
    </row>
    <row r="147" spans="13:19" x14ac:dyDescent="0.2">
      <c r="M147" t="s">
        <v>518</v>
      </c>
      <c r="R147" t="s">
        <v>33</v>
      </c>
      <c r="S147" t="s">
        <v>170</v>
      </c>
    </row>
    <row r="148" spans="13:19" x14ac:dyDescent="0.2">
      <c r="M148" t="s">
        <v>984</v>
      </c>
      <c r="R148" t="s">
        <v>35</v>
      </c>
      <c r="S148" t="s">
        <v>171</v>
      </c>
    </row>
    <row r="149" spans="13:19" x14ac:dyDescent="0.2">
      <c r="M149" t="s">
        <v>985</v>
      </c>
      <c r="R149" t="s">
        <v>37</v>
      </c>
      <c r="S149" t="s">
        <v>172</v>
      </c>
    </row>
    <row r="150" spans="13:19" x14ac:dyDescent="0.2">
      <c r="M150" t="s">
        <v>529</v>
      </c>
      <c r="R150" t="s">
        <v>39</v>
      </c>
      <c r="S150" t="s">
        <v>173</v>
      </c>
    </row>
    <row r="151" spans="13:19" x14ac:dyDescent="0.2">
      <c r="M151" t="s">
        <v>933</v>
      </c>
      <c r="R151" t="s">
        <v>41</v>
      </c>
      <c r="S151" t="s">
        <v>174</v>
      </c>
    </row>
    <row r="152" spans="13:19" x14ac:dyDescent="0.2">
      <c r="M152" t="s">
        <v>986</v>
      </c>
      <c r="R152" t="s">
        <v>67</v>
      </c>
    </row>
    <row r="153" spans="13:19" x14ac:dyDescent="0.2">
      <c r="M153" t="s">
        <v>541</v>
      </c>
      <c r="R153" t="s">
        <v>175</v>
      </c>
    </row>
    <row r="154" spans="13:19" x14ac:dyDescent="0.2">
      <c r="M154" t="s">
        <v>955</v>
      </c>
      <c r="R154" t="s">
        <v>23</v>
      </c>
      <c r="S154" t="s">
        <v>176</v>
      </c>
    </row>
    <row r="155" spans="13:19" x14ac:dyDescent="0.2">
      <c r="M155" t="s">
        <v>987</v>
      </c>
      <c r="R155" t="s">
        <v>25</v>
      </c>
      <c r="S155" t="s">
        <v>177</v>
      </c>
    </row>
    <row r="156" spans="13:19" x14ac:dyDescent="0.2">
      <c r="M156" t="s">
        <v>552</v>
      </c>
      <c r="R156" t="s">
        <v>27</v>
      </c>
      <c r="S156" t="s">
        <v>178</v>
      </c>
    </row>
    <row r="157" spans="13:19" x14ac:dyDescent="0.2">
      <c r="M157" t="s">
        <v>988</v>
      </c>
      <c r="R157" t="s">
        <v>29</v>
      </c>
      <c r="S157" t="s">
        <v>179</v>
      </c>
    </row>
    <row r="158" spans="13:19" x14ac:dyDescent="0.2">
      <c r="M158" t="s">
        <v>989</v>
      </c>
      <c r="R158" t="s">
        <v>31</v>
      </c>
      <c r="S158" t="s">
        <v>180</v>
      </c>
    </row>
    <row r="159" spans="13:19" x14ac:dyDescent="0.2">
      <c r="M159" t="s">
        <v>564</v>
      </c>
      <c r="R159" t="s">
        <v>33</v>
      </c>
      <c r="S159" t="s">
        <v>181</v>
      </c>
    </row>
    <row r="160" spans="13:19" x14ac:dyDescent="0.2">
      <c r="M160" t="s">
        <v>990</v>
      </c>
      <c r="R160" t="s">
        <v>35</v>
      </c>
      <c r="S160" t="s">
        <v>182</v>
      </c>
    </row>
    <row r="161" spans="13:19" x14ac:dyDescent="0.2">
      <c r="M161" t="s">
        <v>991</v>
      </c>
      <c r="R161" t="s">
        <v>37</v>
      </c>
      <c r="S161" t="s">
        <v>183</v>
      </c>
    </row>
    <row r="162" spans="13:19" x14ac:dyDescent="0.2">
      <c r="M162" t="s">
        <v>576</v>
      </c>
      <c r="R162" t="s">
        <v>39</v>
      </c>
      <c r="S162" t="s">
        <v>184</v>
      </c>
    </row>
    <row r="163" spans="13:19" x14ac:dyDescent="0.2">
      <c r="M163" t="s">
        <v>992</v>
      </c>
      <c r="R163" t="s">
        <v>41</v>
      </c>
      <c r="S163" t="s">
        <v>185</v>
      </c>
    </row>
    <row r="164" spans="13:19" x14ac:dyDescent="0.2">
      <c r="M164" t="s">
        <v>993</v>
      </c>
      <c r="R164" t="s">
        <v>186</v>
      </c>
    </row>
    <row r="165" spans="13:19" x14ac:dyDescent="0.2">
      <c r="M165" t="s">
        <v>588</v>
      </c>
      <c r="R165" t="s">
        <v>187</v>
      </c>
    </row>
    <row r="166" spans="13:19" x14ac:dyDescent="0.2">
      <c r="M166" t="s">
        <v>939</v>
      </c>
      <c r="R166" t="s">
        <v>23</v>
      </c>
      <c r="S166" t="s">
        <v>188</v>
      </c>
    </row>
    <row r="167" spans="13:19" x14ac:dyDescent="0.2">
      <c r="M167" t="s">
        <v>994</v>
      </c>
      <c r="R167" t="s">
        <v>25</v>
      </c>
      <c r="S167" t="s">
        <v>189</v>
      </c>
    </row>
    <row r="168" spans="13:19" x14ac:dyDescent="0.2">
      <c r="M168" t="s">
        <v>600</v>
      </c>
      <c r="R168" t="s">
        <v>27</v>
      </c>
      <c r="S168" t="s">
        <v>190</v>
      </c>
    </row>
    <row r="169" spans="13:19" x14ac:dyDescent="0.2">
      <c r="M169" t="s">
        <v>953</v>
      </c>
      <c r="R169" t="s">
        <v>29</v>
      </c>
      <c r="S169" t="s">
        <v>191</v>
      </c>
    </row>
    <row r="170" spans="13:19" x14ac:dyDescent="0.2">
      <c r="M170" t="s">
        <v>982</v>
      </c>
      <c r="R170" t="s">
        <v>31</v>
      </c>
      <c r="S170" t="s">
        <v>192</v>
      </c>
    </row>
    <row r="171" spans="13:19" x14ac:dyDescent="0.2">
      <c r="M171" t="s">
        <v>611</v>
      </c>
      <c r="R171" t="s">
        <v>33</v>
      </c>
      <c r="S171" t="s">
        <v>193</v>
      </c>
    </row>
    <row r="172" spans="13:19" x14ac:dyDescent="0.2">
      <c r="M172" t="s">
        <v>945</v>
      </c>
      <c r="R172" t="s">
        <v>35</v>
      </c>
      <c r="S172" t="s">
        <v>194</v>
      </c>
    </row>
    <row r="173" spans="13:19" x14ac:dyDescent="0.2">
      <c r="M173" t="s">
        <v>995</v>
      </c>
      <c r="R173" t="s">
        <v>37</v>
      </c>
      <c r="S173" t="s">
        <v>195</v>
      </c>
    </row>
    <row r="174" spans="13:19" x14ac:dyDescent="0.2">
      <c r="M174" t="s">
        <v>623</v>
      </c>
      <c r="R174" t="s">
        <v>39</v>
      </c>
      <c r="S174" t="s">
        <v>196</v>
      </c>
    </row>
    <row r="175" spans="13:19" x14ac:dyDescent="0.2">
      <c r="M175" t="s">
        <v>996</v>
      </c>
      <c r="R175" t="s">
        <v>41</v>
      </c>
      <c r="S175" t="s">
        <v>197</v>
      </c>
    </row>
    <row r="176" spans="13:19" x14ac:dyDescent="0.2">
      <c r="M176" t="s">
        <v>997</v>
      </c>
      <c r="R176" t="s">
        <v>198</v>
      </c>
    </row>
    <row r="177" spans="13:19" x14ac:dyDescent="0.2">
      <c r="M177" t="s">
        <v>635</v>
      </c>
      <c r="R177" s="7" t="s">
        <v>199</v>
      </c>
    </row>
    <row r="178" spans="13:19" x14ac:dyDescent="0.2">
      <c r="M178" t="s">
        <v>923</v>
      </c>
      <c r="R178" t="s">
        <v>23</v>
      </c>
      <c r="S178" t="s">
        <v>200</v>
      </c>
    </row>
    <row r="179" spans="13:19" x14ac:dyDescent="0.2">
      <c r="M179" t="s">
        <v>998</v>
      </c>
      <c r="R179" t="s">
        <v>25</v>
      </c>
      <c r="S179" t="s">
        <v>201</v>
      </c>
    </row>
    <row r="180" spans="13:19" x14ac:dyDescent="0.2">
      <c r="M180" t="s">
        <v>647</v>
      </c>
      <c r="R180" t="s">
        <v>27</v>
      </c>
      <c r="S180" t="s">
        <v>202</v>
      </c>
    </row>
    <row r="181" spans="13:19" x14ac:dyDescent="0.2">
      <c r="M181" t="s">
        <v>999</v>
      </c>
      <c r="R181" t="s">
        <v>29</v>
      </c>
      <c r="S181" t="s">
        <v>203</v>
      </c>
    </row>
    <row r="182" spans="13:19" x14ac:dyDescent="0.2">
      <c r="M182" t="s">
        <v>1000</v>
      </c>
      <c r="R182" t="s">
        <v>31</v>
      </c>
      <c r="S182" t="s">
        <v>204</v>
      </c>
    </row>
    <row r="183" spans="13:19" x14ac:dyDescent="0.2">
      <c r="M183" t="s">
        <v>659</v>
      </c>
      <c r="R183" t="s">
        <v>33</v>
      </c>
      <c r="S183" t="s">
        <v>205</v>
      </c>
    </row>
    <row r="184" spans="13:19" x14ac:dyDescent="0.2">
      <c r="M184" t="s">
        <v>1001</v>
      </c>
      <c r="R184" t="s">
        <v>35</v>
      </c>
      <c r="S184" t="s">
        <v>206</v>
      </c>
    </row>
    <row r="185" spans="13:19" x14ac:dyDescent="0.2">
      <c r="M185" t="s">
        <v>1002</v>
      </c>
      <c r="R185" t="s">
        <v>37</v>
      </c>
      <c r="S185" t="s">
        <v>207</v>
      </c>
    </row>
    <row r="186" spans="13:19" x14ac:dyDescent="0.2">
      <c r="M186" t="s">
        <v>670</v>
      </c>
      <c r="R186" t="s">
        <v>39</v>
      </c>
      <c r="S186" t="s">
        <v>208</v>
      </c>
    </row>
    <row r="187" spans="13:19" x14ac:dyDescent="0.2">
      <c r="M187" t="s">
        <v>1003</v>
      </c>
      <c r="R187" t="s">
        <v>41</v>
      </c>
      <c r="S187" t="s">
        <v>209</v>
      </c>
    </row>
    <row r="188" spans="13:19" x14ac:dyDescent="0.2">
      <c r="M188" t="s">
        <v>1004</v>
      </c>
      <c r="R188" s="7" t="s">
        <v>210</v>
      </c>
    </row>
    <row r="189" spans="13:19" x14ac:dyDescent="0.2">
      <c r="M189" t="s">
        <v>681</v>
      </c>
      <c r="R189" t="s">
        <v>211</v>
      </c>
    </row>
    <row r="190" spans="13:19" x14ac:dyDescent="0.2">
      <c r="M190" t="s">
        <v>978</v>
      </c>
      <c r="R190" t="s">
        <v>23</v>
      </c>
      <c r="S190" t="s">
        <v>212</v>
      </c>
    </row>
    <row r="191" spans="13:19" x14ac:dyDescent="0.2">
      <c r="M191" t="s">
        <v>1005</v>
      </c>
      <c r="R191" t="s">
        <v>25</v>
      </c>
      <c r="S191" t="s">
        <v>213</v>
      </c>
    </row>
    <row r="192" spans="13:19" x14ac:dyDescent="0.2">
      <c r="M192" t="s">
        <v>693</v>
      </c>
      <c r="R192" t="s">
        <v>27</v>
      </c>
      <c r="S192" t="s">
        <v>214</v>
      </c>
    </row>
    <row r="193" spans="13:19" x14ac:dyDescent="0.2">
      <c r="M193" t="s">
        <v>929</v>
      </c>
      <c r="R193" t="s">
        <v>29</v>
      </c>
      <c r="S193" t="s">
        <v>215</v>
      </c>
    </row>
    <row r="194" spans="13:19" x14ac:dyDescent="0.2">
      <c r="M194" t="s">
        <v>1006</v>
      </c>
      <c r="R194" t="s">
        <v>31</v>
      </c>
      <c r="S194" t="s">
        <v>216</v>
      </c>
    </row>
    <row r="195" spans="13:19" x14ac:dyDescent="0.2">
      <c r="M195" t="s">
        <v>704</v>
      </c>
      <c r="R195" t="s">
        <v>33</v>
      </c>
      <c r="S195" t="s">
        <v>217</v>
      </c>
    </row>
    <row r="196" spans="13:19" x14ac:dyDescent="0.2">
      <c r="M196" t="s">
        <v>927</v>
      </c>
      <c r="R196" t="s">
        <v>35</v>
      </c>
      <c r="S196" t="s">
        <v>218</v>
      </c>
    </row>
    <row r="197" spans="13:19" x14ac:dyDescent="0.2">
      <c r="M197" t="s">
        <v>1007</v>
      </c>
      <c r="R197" t="s">
        <v>37</v>
      </c>
      <c r="S197" t="s">
        <v>219</v>
      </c>
    </row>
    <row r="198" spans="13:19" x14ac:dyDescent="0.2">
      <c r="M198" t="s">
        <v>715</v>
      </c>
      <c r="R198" t="s">
        <v>39</v>
      </c>
      <c r="S198" t="s">
        <v>220</v>
      </c>
    </row>
    <row r="199" spans="13:19" x14ac:dyDescent="0.2">
      <c r="M199" t="s">
        <v>1008</v>
      </c>
      <c r="R199" t="s">
        <v>41</v>
      </c>
      <c r="S199" t="s">
        <v>221</v>
      </c>
    </row>
    <row r="200" spans="13:19" x14ac:dyDescent="0.2">
      <c r="M200" t="s">
        <v>1009</v>
      </c>
      <c r="R200" t="s">
        <v>222</v>
      </c>
    </row>
    <row r="201" spans="13:19" x14ac:dyDescent="0.2">
      <c r="M201" t="s">
        <v>726</v>
      </c>
      <c r="R201" t="s">
        <v>223</v>
      </c>
    </row>
    <row r="202" spans="13:19" x14ac:dyDescent="0.2">
      <c r="M202" t="s">
        <v>947</v>
      </c>
      <c r="R202" t="s">
        <v>23</v>
      </c>
      <c r="S202" t="s">
        <v>224</v>
      </c>
    </row>
    <row r="203" spans="13:19" x14ac:dyDescent="0.2">
      <c r="M203" t="s">
        <v>1010</v>
      </c>
      <c r="R203" t="s">
        <v>25</v>
      </c>
      <c r="S203" t="s">
        <v>225</v>
      </c>
    </row>
    <row r="204" spans="13:19" x14ac:dyDescent="0.2">
      <c r="M204" t="s">
        <v>738</v>
      </c>
      <c r="R204" t="s">
        <v>27</v>
      </c>
      <c r="S204" t="s">
        <v>226</v>
      </c>
    </row>
    <row r="205" spans="13:19" x14ac:dyDescent="0.2">
      <c r="M205" t="s">
        <v>929</v>
      </c>
      <c r="R205" t="s">
        <v>29</v>
      </c>
      <c r="S205" t="s">
        <v>227</v>
      </c>
    </row>
    <row r="206" spans="13:19" x14ac:dyDescent="0.2">
      <c r="M206" t="s">
        <v>1006</v>
      </c>
      <c r="R206" t="s">
        <v>31</v>
      </c>
      <c r="S206" t="s">
        <v>228</v>
      </c>
    </row>
    <row r="207" spans="13:19" x14ac:dyDescent="0.2">
      <c r="M207" t="s">
        <v>748</v>
      </c>
      <c r="R207" t="s">
        <v>33</v>
      </c>
      <c r="S207" t="s">
        <v>229</v>
      </c>
    </row>
    <row r="208" spans="13:19" x14ac:dyDescent="0.2">
      <c r="M208" t="s">
        <v>1011</v>
      </c>
      <c r="R208" t="s">
        <v>35</v>
      </c>
      <c r="S208" t="s">
        <v>230</v>
      </c>
    </row>
    <row r="209" spans="10:19" x14ac:dyDescent="0.2">
      <c r="M209" t="s">
        <v>1012</v>
      </c>
      <c r="R209" t="s">
        <v>37</v>
      </c>
      <c r="S209" t="s">
        <v>231</v>
      </c>
    </row>
    <row r="210" spans="10:19" x14ac:dyDescent="0.2">
      <c r="M210" t="s">
        <v>760</v>
      </c>
      <c r="R210" t="s">
        <v>39</v>
      </c>
      <c r="S210" t="s">
        <v>232</v>
      </c>
    </row>
    <row r="211" spans="10:19" x14ac:dyDescent="0.2">
      <c r="M211" t="s">
        <v>921</v>
      </c>
      <c r="R211" t="s">
        <v>41</v>
      </c>
      <c r="S211" t="s">
        <v>233</v>
      </c>
    </row>
    <row r="212" spans="10:19" x14ac:dyDescent="0.2">
      <c r="M212" t="s">
        <v>1013</v>
      </c>
      <c r="R212" t="s">
        <v>234</v>
      </c>
    </row>
    <row r="213" spans="10:19" x14ac:dyDescent="0.2">
      <c r="M213" t="s">
        <v>772</v>
      </c>
      <c r="R213" t="s">
        <v>235</v>
      </c>
    </row>
    <row r="214" spans="10:19" x14ac:dyDescent="0.2">
      <c r="M214" t="s">
        <v>1014</v>
      </c>
      <c r="R214" t="s">
        <v>23</v>
      </c>
      <c r="S214" t="s">
        <v>236</v>
      </c>
    </row>
    <row r="215" spans="10:19" x14ac:dyDescent="0.2">
      <c r="M215" t="s">
        <v>1015</v>
      </c>
      <c r="R215" t="s">
        <v>25</v>
      </c>
      <c r="S215" t="s">
        <v>237</v>
      </c>
    </row>
    <row r="216" spans="10:19" ht="15" x14ac:dyDescent="0.25">
      <c r="J216" s="1"/>
      <c r="K216" s="1"/>
      <c r="L216" s="1"/>
      <c r="M216" s="1" t="s">
        <v>783</v>
      </c>
      <c r="R216" t="s">
        <v>27</v>
      </c>
      <c r="S216" t="s">
        <v>238</v>
      </c>
    </row>
    <row r="217" spans="10:19" ht="15" x14ac:dyDescent="0.25">
      <c r="J217" s="1"/>
      <c r="K217" s="1"/>
      <c r="L217" s="1"/>
      <c r="M217" s="1" t="s">
        <v>1016</v>
      </c>
      <c r="R217" t="s">
        <v>29</v>
      </c>
      <c r="S217" t="s">
        <v>239</v>
      </c>
    </row>
    <row r="218" spans="10:19" ht="15" x14ac:dyDescent="0.25">
      <c r="J218" s="1"/>
      <c r="K218" s="1"/>
      <c r="L218" s="1"/>
      <c r="M218" s="1" t="s">
        <v>1017</v>
      </c>
      <c r="R218" t="s">
        <v>31</v>
      </c>
      <c r="S218" t="s">
        <v>240</v>
      </c>
    </row>
    <row r="219" spans="10:19" x14ac:dyDescent="0.2">
      <c r="M219" t="s">
        <v>795</v>
      </c>
      <c r="R219" t="s">
        <v>33</v>
      </c>
      <c r="S219" t="s">
        <v>241</v>
      </c>
    </row>
    <row r="220" spans="10:19" x14ac:dyDescent="0.2">
      <c r="M220" t="s">
        <v>953</v>
      </c>
      <c r="R220" t="s">
        <v>35</v>
      </c>
      <c r="S220" t="s">
        <v>242</v>
      </c>
    </row>
    <row r="221" spans="10:19" x14ac:dyDescent="0.2">
      <c r="M221" t="s">
        <v>1018</v>
      </c>
      <c r="R221" t="s">
        <v>37</v>
      </c>
      <c r="S221" t="s">
        <v>243</v>
      </c>
    </row>
    <row r="222" spans="10:19" x14ac:dyDescent="0.2">
      <c r="M222" t="s">
        <v>807</v>
      </c>
      <c r="R222" t="s">
        <v>39</v>
      </c>
      <c r="S222" t="s">
        <v>244</v>
      </c>
    </row>
    <row r="223" spans="10:19" x14ac:dyDescent="0.2">
      <c r="M223" t="s">
        <v>945</v>
      </c>
      <c r="R223" t="s">
        <v>41</v>
      </c>
      <c r="S223" t="s">
        <v>245</v>
      </c>
    </row>
    <row r="224" spans="10:19" x14ac:dyDescent="0.2">
      <c r="M224" t="s">
        <v>1019</v>
      </c>
      <c r="R224" t="s">
        <v>127</v>
      </c>
    </row>
    <row r="225" spans="13:19" x14ac:dyDescent="0.2">
      <c r="M225" t="s">
        <v>818</v>
      </c>
      <c r="R225" t="s">
        <v>246</v>
      </c>
    </row>
    <row r="226" spans="13:19" x14ac:dyDescent="0.2">
      <c r="M226" t="s">
        <v>1020</v>
      </c>
      <c r="R226" t="s">
        <v>23</v>
      </c>
      <c r="S226" t="s">
        <v>247</v>
      </c>
    </row>
    <row r="227" spans="13:19" x14ac:dyDescent="0.2">
      <c r="M227" t="s">
        <v>1021</v>
      </c>
      <c r="R227" t="s">
        <v>25</v>
      </c>
      <c r="S227" t="s">
        <v>248</v>
      </c>
    </row>
    <row r="228" spans="13:19" x14ac:dyDescent="0.2">
      <c r="M228" t="s">
        <v>830</v>
      </c>
      <c r="R228" t="s">
        <v>27</v>
      </c>
      <c r="S228" t="s">
        <v>249</v>
      </c>
    </row>
    <row r="229" spans="13:19" x14ac:dyDescent="0.2">
      <c r="M229" t="s">
        <v>931</v>
      </c>
      <c r="R229" t="s">
        <v>29</v>
      </c>
      <c r="S229" t="s">
        <v>250</v>
      </c>
    </row>
    <row r="230" spans="13:19" x14ac:dyDescent="0.2">
      <c r="M230" t="s">
        <v>1022</v>
      </c>
      <c r="R230" t="s">
        <v>31</v>
      </c>
      <c r="S230" t="s">
        <v>251</v>
      </c>
    </row>
    <row r="231" spans="13:19" x14ac:dyDescent="0.2">
      <c r="M231" t="s">
        <v>842</v>
      </c>
      <c r="R231" t="s">
        <v>33</v>
      </c>
      <c r="S231" t="s">
        <v>252</v>
      </c>
    </row>
    <row r="232" spans="13:19" x14ac:dyDescent="0.2">
      <c r="M232" t="s">
        <v>1023</v>
      </c>
      <c r="R232" t="s">
        <v>35</v>
      </c>
      <c r="S232" t="s">
        <v>253</v>
      </c>
    </row>
    <row r="233" spans="13:19" x14ac:dyDescent="0.2">
      <c r="M233" t="s">
        <v>1024</v>
      </c>
      <c r="R233" t="s">
        <v>37</v>
      </c>
      <c r="S233" t="s">
        <v>254</v>
      </c>
    </row>
    <row r="234" spans="13:19" x14ac:dyDescent="0.2">
      <c r="M234" t="s">
        <v>854</v>
      </c>
      <c r="R234" t="s">
        <v>39</v>
      </c>
      <c r="S234" t="s">
        <v>255</v>
      </c>
    </row>
    <row r="235" spans="13:19" x14ac:dyDescent="0.2">
      <c r="M235" t="s">
        <v>990</v>
      </c>
      <c r="R235" t="s">
        <v>41</v>
      </c>
      <c r="S235" t="s">
        <v>256</v>
      </c>
    </row>
    <row r="236" spans="13:19" x14ac:dyDescent="0.2">
      <c r="M236" t="s">
        <v>1025</v>
      </c>
      <c r="R236" t="s">
        <v>257</v>
      </c>
    </row>
    <row r="237" spans="13:19" x14ac:dyDescent="0.2">
      <c r="M237" t="s">
        <v>866</v>
      </c>
      <c r="R237" t="s">
        <v>258</v>
      </c>
    </row>
    <row r="238" spans="13:19" x14ac:dyDescent="0.2">
      <c r="M238" t="s">
        <v>976</v>
      </c>
      <c r="R238" t="s">
        <v>23</v>
      </c>
      <c r="S238" t="s">
        <v>259</v>
      </c>
    </row>
    <row r="239" spans="13:19" x14ac:dyDescent="0.2">
      <c r="M239" t="s">
        <v>1026</v>
      </c>
      <c r="R239" t="s">
        <v>25</v>
      </c>
      <c r="S239" t="s">
        <v>260</v>
      </c>
    </row>
    <row r="240" spans="13:19" x14ac:dyDescent="0.2">
      <c r="M240" t="s">
        <v>878</v>
      </c>
      <c r="R240" t="s">
        <v>27</v>
      </c>
      <c r="S240" t="s">
        <v>261</v>
      </c>
    </row>
    <row r="241" spans="13:19" x14ac:dyDescent="0.2">
      <c r="M241" t="s">
        <v>943</v>
      </c>
      <c r="R241" t="s">
        <v>29</v>
      </c>
      <c r="S241" t="s">
        <v>262</v>
      </c>
    </row>
    <row r="242" spans="13:19" x14ac:dyDescent="0.2">
      <c r="M242" t="s">
        <v>1027</v>
      </c>
      <c r="R242" t="s">
        <v>31</v>
      </c>
      <c r="S242" t="s">
        <v>263</v>
      </c>
    </row>
    <row r="243" spans="13:19" x14ac:dyDescent="0.2">
      <c r="M243" t="s">
        <v>890</v>
      </c>
      <c r="R243" t="s">
        <v>33</v>
      </c>
      <c r="S243" t="s">
        <v>264</v>
      </c>
    </row>
    <row r="244" spans="13:19" x14ac:dyDescent="0.2">
      <c r="M244" t="s">
        <v>1028</v>
      </c>
      <c r="R244" t="s">
        <v>35</v>
      </c>
      <c r="S244" t="s">
        <v>265</v>
      </c>
    </row>
    <row r="245" spans="13:19" x14ac:dyDescent="0.2">
      <c r="M245" t="s">
        <v>1029</v>
      </c>
      <c r="R245" t="s">
        <v>37</v>
      </c>
      <c r="S245" t="s">
        <v>266</v>
      </c>
    </row>
    <row r="246" spans="13:19" x14ac:dyDescent="0.2">
      <c r="M246" t="s">
        <v>902</v>
      </c>
      <c r="R246" t="s">
        <v>39</v>
      </c>
      <c r="S246" t="s">
        <v>267</v>
      </c>
    </row>
    <row r="247" spans="13:19" x14ac:dyDescent="0.2">
      <c r="M247" t="s">
        <v>1030</v>
      </c>
      <c r="R247" t="s">
        <v>41</v>
      </c>
      <c r="S247" t="s">
        <v>268</v>
      </c>
    </row>
    <row r="248" spans="13:19" x14ac:dyDescent="0.2">
      <c r="M248" t="s">
        <v>1031</v>
      </c>
      <c r="R248" t="s">
        <v>269</v>
      </c>
    </row>
    <row r="249" spans="13:19" x14ac:dyDescent="0.2">
      <c r="R249" s="7" t="s">
        <v>270</v>
      </c>
    </row>
    <row r="250" spans="13:19" x14ac:dyDescent="0.2">
      <c r="R250" t="s">
        <v>23</v>
      </c>
      <c r="S250" t="s">
        <v>271</v>
      </c>
    </row>
    <row r="251" spans="13:19" x14ac:dyDescent="0.2">
      <c r="R251" t="s">
        <v>25</v>
      </c>
      <c r="S251" t="s">
        <v>272</v>
      </c>
    </row>
    <row r="252" spans="13:19" x14ac:dyDescent="0.2">
      <c r="R252" t="s">
        <v>27</v>
      </c>
      <c r="S252" t="s">
        <v>273</v>
      </c>
    </row>
    <row r="253" spans="13:19" x14ac:dyDescent="0.2">
      <c r="R253" t="s">
        <v>29</v>
      </c>
      <c r="S253" t="s">
        <v>274</v>
      </c>
    </row>
    <row r="254" spans="13:19" x14ac:dyDescent="0.2">
      <c r="R254" t="s">
        <v>31</v>
      </c>
      <c r="S254" t="s">
        <v>275</v>
      </c>
    </row>
    <row r="255" spans="13:19" x14ac:dyDescent="0.2">
      <c r="R255" t="s">
        <v>33</v>
      </c>
      <c r="S255" t="s">
        <v>276</v>
      </c>
    </row>
    <row r="256" spans="13:19" x14ac:dyDescent="0.2">
      <c r="R256" t="s">
        <v>35</v>
      </c>
      <c r="S256" t="s">
        <v>277</v>
      </c>
    </row>
    <row r="257" spans="18:19" x14ac:dyDescent="0.2">
      <c r="R257" t="s">
        <v>37</v>
      </c>
      <c r="S257" t="s">
        <v>278</v>
      </c>
    </row>
    <row r="258" spans="18:19" x14ac:dyDescent="0.2">
      <c r="R258" t="s">
        <v>39</v>
      </c>
      <c r="S258" t="s">
        <v>279</v>
      </c>
    </row>
    <row r="259" spans="18:19" x14ac:dyDescent="0.2">
      <c r="R259" t="s">
        <v>41</v>
      </c>
      <c r="S259" t="s">
        <v>280</v>
      </c>
    </row>
    <row r="260" spans="18:19" x14ac:dyDescent="0.2">
      <c r="R260" s="7" t="s">
        <v>281</v>
      </c>
    </row>
    <row r="261" spans="18:19" x14ac:dyDescent="0.2">
      <c r="R261" t="s">
        <v>282</v>
      </c>
    </row>
    <row r="262" spans="18:19" x14ac:dyDescent="0.2">
      <c r="R262" t="s">
        <v>23</v>
      </c>
      <c r="S262" t="s">
        <v>283</v>
      </c>
    </row>
    <row r="263" spans="18:19" x14ac:dyDescent="0.2">
      <c r="R263" t="s">
        <v>25</v>
      </c>
      <c r="S263" t="s">
        <v>284</v>
      </c>
    </row>
    <row r="264" spans="18:19" x14ac:dyDescent="0.2">
      <c r="R264" t="s">
        <v>27</v>
      </c>
      <c r="S264" t="s">
        <v>285</v>
      </c>
    </row>
    <row r="265" spans="18:19" x14ac:dyDescent="0.2">
      <c r="R265" t="s">
        <v>29</v>
      </c>
      <c r="S265" t="s">
        <v>286</v>
      </c>
    </row>
    <row r="266" spans="18:19" x14ac:dyDescent="0.2">
      <c r="R266" t="s">
        <v>31</v>
      </c>
      <c r="S266" t="s">
        <v>287</v>
      </c>
    </row>
    <row r="267" spans="18:19" x14ac:dyDescent="0.2">
      <c r="R267" t="s">
        <v>33</v>
      </c>
      <c r="S267" t="s">
        <v>288</v>
      </c>
    </row>
    <row r="268" spans="18:19" x14ac:dyDescent="0.2">
      <c r="R268" t="s">
        <v>35</v>
      </c>
      <c r="S268" t="s">
        <v>289</v>
      </c>
    </row>
    <row r="269" spans="18:19" x14ac:dyDescent="0.2">
      <c r="R269" t="s">
        <v>37</v>
      </c>
      <c r="S269" t="s">
        <v>290</v>
      </c>
    </row>
    <row r="270" spans="18:19" x14ac:dyDescent="0.2">
      <c r="R270" t="s">
        <v>39</v>
      </c>
      <c r="S270" t="s">
        <v>291</v>
      </c>
    </row>
    <row r="271" spans="18:19" x14ac:dyDescent="0.2">
      <c r="R271" t="s">
        <v>41</v>
      </c>
      <c r="S271" t="s">
        <v>292</v>
      </c>
    </row>
    <row r="272" spans="18:19" x14ac:dyDescent="0.2">
      <c r="R272" t="s">
        <v>293</v>
      </c>
    </row>
    <row r="273" spans="18:19" x14ac:dyDescent="0.2">
      <c r="R273" t="s">
        <v>294</v>
      </c>
    </row>
    <row r="274" spans="18:19" x14ac:dyDescent="0.2">
      <c r="R274" t="s">
        <v>23</v>
      </c>
      <c r="S274" t="s">
        <v>295</v>
      </c>
    </row>
    <row r="275" spans="18:19" x14ac:dyDescent="0.2">
      <c r="R275" t="s">
        <v>25</v>
      </c>
      <c r="S275" t="s">
        <v>296</v>
      </c>
    </row>
    <row r="276" spans="18:19" x14ac:dyDescent="0.2">
      <c r="R276" t="s">
        <v>27</v>
      </c>
      <c r="S276" t="s">
        <v>297</v>
      </c>
    </row>
    <row r="277" spans="18:19" x14ac:dyDescent="0.2">
      <c r="R277" t="s">
        <v>29</v>
      </c>
      <c r="S277" t="s">
        <v>298</v>
      </c>
    </row>
    <row r="278" spans="18:19" x14ac:dyDescent="0.2">
      <c r="R278" t="s">
        <v>31</v>
      </c>
      <c r="S278" t="s">
        <v>299</v>
      </c>
    </row>
    <row r="279" spans="18:19" x14ac:dyDescent="0.2">
      <c r="R279" t="s">
        <v>33</v>
      </c>
      <c r="S279" t="s">
        <v>300</v>
      </c>
    </row>
    <row r="280" spans="18:19" x14ac:dyDescent="0.2">
      <c r="R280" t="s">
        <v>35</v>
      </c>
      <c r="S280" t="s">
        <v>301</v>
      </c>
    </row>
    <row r="281" spans="18:19" x14ac:dyDescent="0.2">
      <c r="R281" t="s">
        <v>37</v>
      </c>
      <c r="S281" t="s">
        <v>302</v>
      </c>
    </row>
    <row r="282" spans="18:19" x14ac:dyDescent="0.2">
      <c r="R282" t="s">
        <v>39</v>
      </c>
      <c r="S282" t="s">
        <v>303</v>
      </c>
    </row>
    <row r="283" spans="18:19" x14ac:dyDescent="0.2">
      <c r="R283" t="s">
        <v>41</v>
      </c>
      <c r="S283" t="s">
        <v>304</v>
      </c>
    </row>
    <row r="284" spans="18:19" x14ac:dyDescent="0.2">
      <c r="R284" t="s">
        <v>305</v>
      </c>
    </row>
    <row r="285" spans="18:19" x14ac:dyDescent="0.2">
      <c r="R285" t="s">
        <v>306</v>
      </c>
    </row>
    <row r="286" spans="18:19" x14ac:dyDescent="0.2">
      <c r="R286" t="s">
        <v>23</v>
      </c>
      <c r="S286" t="s">
        <v>307</v>
      </c>
    </row>
    <row r="287" spans="18:19" x14ac:dyDescent="0.2">
      <c r="R287" t="s">
        <v>25</v>
      </c>
      <c r="S287" t="s">
        <v>308</v>
      </c>
    </row>
    <row r="288" spans="18:19" x14ac:dyDescent="0.2">
      <c r="R288" t="s">
        <v>27</v>
      </c>
      <c r="S288" t="s">
        <v>309</v>
      </c>
    </row>
    <row r="289" spans="18:19" x14ac:dyDescent="0.2">
      <c r="R289" t="s">
        <v>29</v>
      </c>
      <c r="S289" t="s">
        <v>310</v>
      </c>
    </row>
    <row r="290" spans="18:19" x14ac:dyDescent="0.2">
      <c r="R290" t="s">
        <v>31</v>
      </c>
      <c r="S290" t="s">
        <v>311</v>
      </c>
    </row>
    <row r="291" spans="18:19" x14ac:dyDescent="0.2">
      <c r="R291" t="s">
        <v>33</v>
      </c>
      <c r="S291" t="s">
        <v>312</v>
      </c>
    </row>
    <row r="292" spans="18:19" x14ac:dyDescent="0.2">
      <c r="R292" t="s">
        <v>35</v>
      </c>
      <c r="S292" t="s">
        <v>313</v>
      </c>
    </row>
    <row r="293" spans="18:19" x14ac:dyDescent="0.2">
      <c r="R293" t="s">
        <v>37</v>
      </c>
      <c r="S293" t="s">
        <v>314</v>
      </c>
    </row>
    <row r="294" spans="18:19" x14ac:dyDescent="0.2">
      <c r="R294" t="s">
        <v>39</v>
      </c>
      <c r="S294" t="s">
        <v>315</v>
      </c>
    </row>
    <row r="295" spans="18:19" x14ac:dyDescent="0.2">
      <c r="R295" t="s">
        <v>41</v>
      </c>
      <c r="S295" t="s">
        <v>316</v>
      </c>
    </row>
    <row r="296" spans="18:19" x14ac:dyDescent="0.2">
      <c r="R296" t="s">
        <v>317</v>
      </c>
    </row>
    <row r="297" spans="18:19" x14ac:dyDescent="0.2">
      <c r="R297" t="s">
        <v>318</v>
      </c>
    </row>
    <row r="298" spans="18:19" x14ac:dyDescent="0.2">
      <c r="R298" t="s">
        <v>23</v>
      </c>
      <c r="S298" t="s">
        <v>319</v>
      </c>
    </row>
    <row r="299" spans="18:19" x14ac:dyDescent="0.2">
      <c r="R299" t="s">
        <v>25</v>
      </c>
      <c r="S299" t="s">
        <v>320</v>
      </c>
    </row>
    <row r="300" spans="18:19" x14ac:dyDescent="0.2">
      <c r="R300" t="s">
        <v>27</v>
      </c>
      <c r="S300" t="s">
        <v>321</v>
      </c>
    </row>
    <row r="301" spans="18:19" x14ac:dyDescent="0.2">
      <c r="R301" t="s">
        <v>29</v>
      </c>
      <c r="S301" t="s">
        <v>322</v>
      </c>
    </row>
    <row r="302" spans="18:19" x14ac:dyDescent="0.2">
      <c r="R302" t="s">
        <v>31</v>
      </c>
      <c r="S302" t="s">
        <v>323</v>
      </c>
    </row>
    <row r="303" spans="18:19" x14ac:dyDescent="0.2">
      <c r="R303" t="s">
        <v>33</v>
      </c>
      <c r="S303" t="s">
        <v>324</v>
      </c>
    </row>
    <row r="304" spans="18:19" x14ac:dyDescent="0.2">
      <c r="R304" t="s">
        <v>35</v>
      </c>
      <c r="S304" t="s">
        <v>325</v>
      </c>
    </row>
    <row r="305" spans="14:19" x14ac:dyDescent="0.2">
      <c r="R305" t="s">
        <v>37</v>
      </c>
      <c r="S305" t="s">
        <v>326</v>
      </c>
    </row>
    <row r="306" spans="14:19" x14ac:dyDescent="0.2">
      <c r="R306" t="s">
        <v>39</v>
      </c>
      <c r="S306" t="s">
        <v>327</v>
      </c>
    </row>
    <row r="307" spans="14:19" x14ac:dyDescent="0.2">
      <c r="R307" t="s">
        <v>41</v>
      </c>
      <c r="S307" t="s">
        <v>328</v>
      </c>
    </row>
    <row r="308" spans="14:19" ht="15" x14ac:dyDescent="0.25">
      <c r="N308" s="1">
        <v>10</v>
      </c>
      <c r="R308" t="s">
        <v>329</v>
      </c>
    </row>
    <row r="309" spans="14:19" x14ac:dyDescent="0.2">
      <c r="R309" t="s">
        <v>330</v>
      </c>
    </row>
    <row r="310" spans="14:19" x14ac:dyDescent="0.2">
      <c r="R310" t="s">
        <v>23</v>
      </c>
      <c r="S310" t="s">
        <v>331</v>
      </c>
    </row>
    <row r="311" spans="14:19" x14ac:dyDescent="0.2">
      <c r="R311" t="s">
        <v>25</v>
      </c>
      <c r="S311" t="s">
        <v>332</v>
      </c>
    </row>
    <row r="312" spans="14:19" x14ac:dyDescent="0.2">
      <c r="R312" t="s">
        <v>27</v>
      </c>
      <c r="S312" t="s">
        <v>333</v>
      </c>
    </row>
    <row r="313" spans="14:19" x14ac:dyDescent="0.2">
      <c r="R313" t="s">
        <v>29</v>
      </c>
      <c r="S313" t="s">
        <v>334</v>
      </c>
    </row>
    <row r="314" spans="14:19" x14ac:dyDescent="0.2">
      <c r="R314" t="s">
        <v>31</v>
      </c>
      <c r="S314" t="s">
        <v>335</v>
      </c>
    </row>
    <row r="315" spans="14:19" x14ac:dyDescent="0.2">
      <c r="R315" t="s">
        <v>33</v>
      </c>
      <c r="S315" t="s">
        <v>336</v>
      </c>
    </row>
    <row r="316" spans="14:19" x14ac:dyDescent="0.2">
      <c r="R316" t="s">
        <v>35</v>
      </c>
      <c r="S316" t="s">
        <v>337</v>
      </c>
    </row>
    <row r="317" spans="14:19" x14ac:dyDescent="0.2">
      <c r="R317" t="s">
        <v>37</v>
      </c>
      <c r="S317" t="s">
        <v>338</v>
      </c>
    </row>
    <row r="318" spans="14:19" x14ac:dyDescent="0.2">
      <c r="R318" t="s">
        <v>39</v>
      </c>
      <c r="S318" t="s">
        <v>339</v>
      </c>
    </row>
    <row r="319" spans="14:19" x14ac:dyDescent="0.2">
      <c r="R319" t="s">
        <v>41</v>
      </c>
      <c r="S319" t="s">
        <v>340</v>
      </c>
    </row>
    <row r="320" spans="14:19" x14ac:dyDescent="0.2">
      <c r="R320" t="s">
        <v>341</v>
      </c>
    </row>
    <row r="321" spans="18:19" x14ac:dyDescent="0.2">
      <c r="R321" t="s">
        <v>342</v>
      </c>
    </row>
    <row r="322" spans="18:19" x14ac:dyDescent="0.2">
      <c r="R322" t="s">
        <v>23</v>
      </c>
      <c r="S322" t="s">
        <v>343</v>
      </c>
    </row>
    <row r="323" spans="18:19" x14ac:dyDescent="0.2">
      <c r="R323" t="s">
        <v>25</v>
      </c>
      <c r="S323" t="s">
        <v>344</v>
      </c>
    </row>
    <row r="324" spans="18:19" x14ac:dyDescent="0.2">
      <c r="R324" t="s">
        <v>27</v>
      </c>
      <c r="S324" t="s">
        <v>345</v>
      </c>
    </row>
    <row r="325" spans="18:19" x14ac:dyDescent="0.2">
      <c r="R325" t="s">
        <v>29</v>
      </c>
      <c r="S325" t="s">
        <v>346</v>
      </c>
    </row>
    <row r="326" spans="18:19" x14ac:dyDescent="0.2">
      <c r="R326" t="s">
        <v>31</v>
      </c>
      <c r="S326" t="s">
        <v>347</v>
      </c>
    </row>
    <row r="327" spans="18:19" x14ac:dyDescent="0.2">
      <c r="R327" t="s">
        <v>33</v>
      </c>
      <c r="S327" t="s">
        <v>348</v>
      </c>
    </row>
    <row r="328" spans="18:19" x14ac:dyDescent="0.2">
      <c r="R328" t="s">
        <v>35</v>
      </c>
      <c r="S328" t="s">
        <v>349</v>
      </c>
    </row>
    <row r="329" spans="18:19" x14ac:dyDescent="0.2">
      <c r="R329" t="s">
        <v>37</v>
      </c>
      <c r="S329" t="s">
        <v>350</v>
      </c>
    </row>
    <row r="330" spans="18:19" x14ac:dyDescent="0.2">
      <c r="R330" t="s">
        <v>39</v>
      </c>
      <c r="S330" t="s">
        <v>351</v>
      </c>
    </row>
    <row r="331" spans="18:19" x14ac:dyDescent="0.2">
      <c r="R331" t="s">
        <v>41</v>
      </c>
      <c r="S331" t="s">
        <v>352</v>
      </c>
    </row>
    <row r="332" spans="18:19" x14ac:dyDescent="0.2">
      <c r="R332" t="s">
        <v>341</v>
      </c>
    </row>
    <row r="333" spans="18:19" x14ac:dyDescent="0.2">
      <c r="R333" s="7" t="s">
        <v>353</v>
      </c>
    </row>
    <row r="334" spans="18:19" x14ac:dyDescent="0.2">
      <c r="R334" t="s">
        <v>23</v>
      </c>
      <c r="S334" t="s">
        <v>354</v>
      </c>
    </row>
    <row r="335" spans="18:19" x14ac:dyDescent="0.2">
      <c r="R335" t="s">
        <v>25</v>
      </c>
      <c r="S335" t="s">
        <v>355</v>
      </c>
    </row>
    <row r="336" spans="18:19" x14ac:dyDescent="0.2">
      <c r="R336" t="s">
        <v>27</v>
      </c>
      <c r="S336" t="s">
        <v>356</v>
      </c>
    </row>
    <row r="337" spans="18:19" x14ac:dyDescent="0.2">
      <c r="R337" t="s">
        <v>29</v>
      </c>
      <c r="S337" t="s">
        <v>357</v>
      </c>
    </row>
    <row r="338" spans="18:19" x14ac:dyDescent="0.2">
      <c r="R338" t="s">
        <v>31</v>
      </c>
      <c r="S338" t="s">
        <v>358</v>
      </c>
    </row>
    <row r="339" spans="18:19" x14ac:dyDescent="0.2">
      <c r="R339" t="s">
        <v>33</v>
      </c>
      <c r="S339" t="s">
        <v>359</v>
      </c>
    </row>
    <row r="340" spans="18:19" x14ac:dyDescent="0.2">
      <c r="R340" t="s">
        <v>35</v>
      </c>
      <c r="S340" t="s">
        <v>360</v>
      </c>
    </row>
    <row r="341" spans="18:19" x14ac:dyDescent="0.2">
      <c r="R341" t="s">
        <v>37</v>
      </c>
      <c r="S341" t="s">
        <v>361</v>
      </c>
    </row>
    <row r="342" spans="18:19" x14ac:dyDescent="0.2">
      <c r="R342" t="s">
        <v>39</v>
      </c>
      <c r="S342" t="s">
        <v>362</v>
      </c>
    </row>
    <row r="343" spans="18:19" x14ac:dyDescent="0.2">
      <c r="R343" t="s">
        <v>41</v>
      </c>
      <c r="S343" t="s">
        <v>363</v>
      </c>
    </row>
    <row r="344" spans="18:19" x14ac:dyDescent="0.2">
      <c r="R344" s="7" t="s">
        <v>364</v>
      </c>
    </row>
    <row r="345" spans="18:19" x14ac:dyDescent="0.2">
      <c r="R345" t="s">
        <v>365</v>
      </c>
    </row>
    <row r="346" spans="18:19" x14ac:dyDescent="0.2">
      <c r="R346" t="s">
        <v>23</v>
      </c>
      <c r="S346" t="s">
        <v>366</v>
      </c>
    </row>
    <row r="347" spans="18:19" x14ac:dyDescent="0.2">
      <c r="R347" t="s">
        <v>25</v>
      </c>
      <c r="S347" t="s">
        <v>367</v>
      </c>
    </row>
    <row r="348" spans="18:19" x14ac:dyDescent="0.2">
      <c r="R348" t="s">
        <v>27</v>
      </c>
      <c r="S348" t="s">
        <v>368</v>
      </c>
    </row>
    <row r="349" spans="18:19" x14ac:dyDescent="0.2">
      <c r="R349" t="s">
        <v>29</v>
      </c>
      <c r="S349" t="s">
        <v>369</v>
      </c>
    </row>
    <row r="350" spans="18:19" x14ac:dyDescent="0.2">
      <c r="R350" t="s">
        <v>31</v>
      </c>
      <c r="S350" t="s">
        <v>370</v>
      </c>
    </row>
    <row r="351" spans="18:19" x14ac:dyDescent="0.2">
      <c r="R351" t="s">
        <v>33</v>
      </c>
      <c r="S351" t="s">
        <v>371</v>
      </c>
    </row>
    <row r="352" spans="18:19" x14ac:dyDescent="0.2">
      <c r="R352" t="s">
        <v>35</v>
      </c>
      <c r="S352" t="s">
        <v>372</v>
      </c>
    </row>
    <row r="353" spans="18:19" x14ac:dyDescent="0.2">
      <c r="R353" t="s">
        <v>37</v>
      </c>
      <c r="S353" t="s">
        <v>373</v>
      </c>
    </row>
    <row r="354" spans="18:19" x14ac:dyDescent="0.2">
      <c r="R354" t="s">
        <v>39</v>
      </c>
      <c r="S354" t="s">
        <v>374</v>
      </c>
    </row>
    <row r="355" spans="18:19" x14ac:dyDescent="0.2">
      <c r="R355" t="s">
        <v>41</v>
      </c>
      <c r="S355" t="s">
        <v>375</v>
      </c>
    </row>
    <row r="356" spans="18:19" x14ac:dyDescent="0.2">
      <c r="R356" t="s">
        <v>376</v>
      </c>
    </row>
    <row r="357" spans="18:19" x14ac:dyDescent="0.2">
      <c r="R357" t="s">
        <v>377</v>
      </c>
    </row>
    <row r="358" spans="18:19" x14ac:dyDescent="0.2">
      <c r="R358" t="s">
        <v>23</v>
      </c>
      <c r="S358" t="s">
        <v>378</v>
      </c>
    </row>
    <row r="359" spans="18:19" x14ac:dyDescent="0.2">
      <c r="R359" t="s">
        <v>25</v>
      </c>
      <c r="S359" t="s">
        <v>379</v>
      </c>
    </row>
    <row r="360" spans="18:19" x14ac:dyDescent="0.2">
      <c r="R360" t="s">
        <v>27</v>
      </c>
      <c r="S360" t="s">
        <v>380</v>
      </c>
    </row>
    <row r="361" spans="18:19" x14ac:dyDescent="0.2">
      <c r="R361" t="s">
        <v>29</v>
      </c>
      <c r="S361" t="s">
        <v>381</v>
      </c>
    </row>
    <row r="362" spans="18:19" x14ac:dyDescent="0.2">
      <c r="R362" t="s">
        <v>31</v>
      </c>
      <c r="S362" t="s">
        <v>382</v>
      </c>
    </row>
    <row r="363" spans="18:19" x14ac:dyDescent="0.2">
      <c r="R363" t="s">
        <v>33</v>
      </c>
      <c r="S363" t="s">
        <v>383</v>
      </c>
    </row>
    <row r="364" spans="18:19" x14ac:dyDescent="0.2">
      <c r="R364" t="s">
        <v>35</v>
      </c>
      <c r="S364" t="s">
        <v>384</v>
      </c>
    </row>
    <row r="365" spans="18:19" x14ac:dyDescent="0.2">
      <c r="R365" t="s">
        <v>37</v>
      </c>
      <c r="S365" t="s">
        <v>385</v>
      </c>
    </row>
    <row r="366" spans="18:19" x14ac:dyDescent="0.2">
      <c r="R366" t="s">
        <v>39</v>
      </c>
      <c r="S366" t="s">
        <v>386</v>
      </c>
    </row>
    <row r="367" spans="18:19" x14ac:dyDescent="0.2">
      <c r="R367" t="s">
        <v>41</v>
      </c>
      <c r="S367" t="s">
        <v>387</v>
      </c>
    </row>
    <row r="368" spans="18:19" x14ac:dyDescent="0.2">
      <c r="R368" t="s">
        <v>388</v>
      </c>
    </row>
    <row r="369" spans="18:19" x14ac:dyDescent="0.2">
      <c r="R369" t="s">
        <v>389</v>
      </c>
    </row>
    <row r="370" spans="18:19" x14ac:dyDescent="0.2">
      <c r="R370" t="s">
        <v>23</v>
      </c>
      <c r="S370" t="s">
        <v>390</v>
      </c>
    </row>
    <row r="371" spans="18:19" x14ac:dyDescent="0.2">
      <c r="R371" t="s">
        <v>25</v>
      </c>
      <c r="S371" t="s">
        <v>391</v>
      </c>
    </row>
    <row r="372" spans="18:19" x14ac:dyDescent="0.2">
      <c r="R372" t="s">
        <v>27</v>
      </c>
      <c r="S372" t="s">
        <v>392</v>
      </c>
    </row>
    <row r="373" spans="18:19" x14ac:dyDescent="0.2">
      <c r="R373" t="s">
        <v>29</v>
      </c>
      <c r="S373" t="s">
        <v>393</v>
      </c>
    </row>
    <row r="374" spans="18:19" x14ac:dyDescent="0.2">
      <c r="R374" t="s">
        <v>31</v>
      </c>
      <c r="S374" t="s">
        <v>394</v>
      </c>
    </row>
    <row r="375" spans="18:19" x14ac:dyDescent="0.2">
      <c r="R375" t="s">
        <v>33</v>
      </c>
      <c r="S375" t="s">
        <v>395</v>
      </c>
    </row>
    <row r="376" spans="18:19" x14ac:dyDescent="0.2">
      <c r="R376" t="s">
        <v>35</v>
      </c>
      <c r="S376" t="s">
        <v>396</v>
      </c>
    </row>
    <row r="377" spans="18:19" x14ac:dyDescent="0.2">
      <c r="R377" t="s">
        <v>37</v>
      </c>
      <c r="S377" t="s">
        <v>397</v>
      </c>
    </row>
    <row r="378" spans="18:19" x14ac:dyDescent="0.2">
      <c r="R378" t="s">
        <v>39</v>
      </c>
      <c r="S378" t="s">
        <v>398</v>
      </c>
    </row>
    <row r="379" spans="18:19" x14ac:dyDescent="0.2">
      <c r="R379" t="s">
        <v>41</v>
      </c>
      <c r="S379" t="s">
        <v>399</v>
      </c>
    </row>
    <row r="380" spans="18:19" x14ac:dyDescent="0.2">
      <c r="R380" t="s">
        <v>400</v>
      </c>
    </row>
    <row r="381" spans="18:19" x14ac:dyDescent="0.2">
      <c r="R381" t="s">
        <v>401</v>
      </c>
    </row>
    <row r="382" spans="18:19" x14ac:dyDescent="0.2">
      <c r="R382" t="s">
        <v>23</v>
      </c>
      <c r="S382" t="s">
        <v>402</v>
      </c>
    </row>
    <row r="383" spans="18:19" x14ac:dyDescent="0.2">
      <c r="R383" t="s">
        <v>25</v>
      </c>
      <c r="S383" t="s">
        <v>403</v>
      </c>
    </row>
    <row r="384" spans="18:19" x14ac:dyDescent="0.2">
      <c r="R384" t="s">
        <v>27</v>
      </c>
      <c r="S384" t="s">
        <v>404</v>
      </c>
    </row>
    <row r="385" spans="18:19" x14ac:dyDescent="0.2">
      <c r="R385" t="s">
        <v>29</v>
      </c>
      <c r="S385" t="s">
        <v>405</v>
      </c>
    </row>
    <row r="386" spans="18:19" x14ac:dyDescent="0.2">
      <c r="R386" t="s">
        <v>31</v>
      </c>
      <c r="S386" t="s">
        <v>406</v>
      </c>
    </row>
    <row r="387" spans="18:19" x14ac:dyDescent="0.2">
      <c r="R387" t="s">
        <v>33</v>
      </c>
      <c r="S387" t="s">
        <v>407</v>
      </c>
    </row>
    <row r="388" spans="18:19" x14ac:dyDescent="0.2">
      <c r="R388" t="s">
        <v>35</v>
      </c>
      <c r="S388" t="s">
        <v>408</v>
      </c>
    </row>
    <row r="389" spans="18:19" x14ac:dyDescent="0.2">
      <c r="R389" t="s">
        <v>37</v>
      </c>
      <c r="S389" t="s">
        <v>409</v>
      </c>
    </row>
    <row r="390" spans="18:19" x14ac:dyDescent="0.2">
      <c r="R390" t="s">
        <v>39</v>
      </c>
      <c r="S390" t="s">
        <v>410</v>
      </c>
    </row>
    <row r="391" spans="18:19" x14ac:dyDescent="0.2">
      <c r="R391" t="s">
        <v>41</v>
      </c>
      <c r="S391" t="s">
        <v>411</v>
      </c>
    </row>
    <row r="392" spans="18:19" x14ac:dyDescent="0.2">
      <c r="R392" t="s">
        <v>364</v>
      </c>
    </row>
    <row r="393" spans="18:19" x14ac:dyDescent="0.2">
      <c r="R393" t="s">
        <v>412</v>
      </c>
    </row>
    <row r="394" spans="18:19" x14ac:dyDescent="0.2">
      <c r="R394" t="s">
        <v>23</v>
      </c>
      <c r="S394" t="s">
        <v>413</v>
      </c>
    </row>
    <row r="395" spans="18:19" x14ac:dyDescent="0.2">
      <c r="R395" t="s">
        <v>25</v>
      </c>
      <c r="S395" t="s">
        <v>414</v>
      </c>
    </row>
    <row r="396" spans="18:19" x14ac:dyDescent="0.2">
      <c r="R396" t="s">
        <v>27</v>
      </c>
      <c r="S396" t="s">
        <v>415</v>
      </c>
    </row>
    <row r="397" spans="18:19" x14ac:dyDescent="0.2">
      <c r="R397" t="s">
        <v>29</v>
      </c>
      <c r="S397" t="s">
        <v>416</v>
      </c>
    </row>
    <row r="398" spans="18:19" x14ac:dyDescent="0.2">
      <c r="R398" t="s">
        <v>31</v>
      </c>
      <c r="S398" t="s">
        <v>417</v>
      </c>
    </row>
    <row r="399" spans="18:19" x14ac:dyDescent="0.2">
      <c r="R399" t="s">
        <v>33</v>
      </c>
      <c r="S399" t="s">
        <v>418</v>
      </c>
    </row>
    <row r="400" spans="18:19" x14ac:dyDescent="0.2">
      <c r="R400" t="s">
        <v>35</v>
      </c>
      <c r="S400" t="s">
        <v>419</v>
      </c>
    </row>
    <row r="401" spans="18:19" x14ac:dyDescent="0.2">
      <c r="R401" t="s">
        <v>37</v>
      </c>
      <c r="S401" t="s">
        <v>420</v>
      </c>
    </row>
    <row r="402" spans="18:19" x14ac:dyDescent="0.2">
      <c r="R402" t="s">
        <v>39</v>
      </c>
      <c r="S402" t="s">
        <v>421</v>
      </c>
    </row>
    <row r="403" spans="18:19" x14ac:dyDescent="0.2">
      <c r="R403" t="s">
        <v>41</v>
      </c>
      <c r="S403" t="s">
        <v>422</v>
      </c>
    </row>
    <row r="404" spans="18:19" x14ac:dyDescent="0.2">
      <c r="R404" t="s">
        <v>423</v>
      </c>
    </row>
    <row r="405" spans="18:19" x14ac:dyDescent="0.2">
      <c r="R405" t="s">
        <v>424</v>
      </c>
    </row>
    <row r="406" spans="18:19" x14ac:dyDescent="0.2">
      <c r="R406" t="s">
        <v>23</v>
      </c>
      <c r="S406" t="s">
        <v>425</v>
      </c>
    </row>
    <row r="407" spans="18:19" x14ac:dyDescent="0.2">
      <c r="R407" t="s">
        <v>25</v>
      </c>
      <c r="S407" t="s">
        <v>426</v>
      </c>
    </row>
    <row r="408" spans="18:19" x14ac:dyDescent="0.2">
      <c r="R408" t="s">
        <v>27</v>
      </c>
      <c r="S408" t="s">
        <v>427</v>
      </c>
    </row>
    <row r="409" spans="18:19" x14ac:dyDescent="0.2">
      <c r="R409" t="s">
        <v>29</v>
      </c>
      <c r="S409" t="s">
        <v>428</v>
      </c>
    </row>
    <row r="410" spans="18:19" x14ac:dyDescent="0.2">
      <c r="R410" t="s">
        <v>31</v>
      </c>
      <c r="S410" t="s">
        <v>429</v>
      </c>
    </row>
    <row r="411" spans="18:19" x14ac:dyDescent="0.2">
      <c r="R411" t="s">
        <v>33</v>
      </c>
      <c r="S411" t="s">
        <v>430</v>
      </c>
    </row>
    <row r="412" spans="18:19" x14ac:dyDescent="0.2">
      <c r="R412" t="s">
        <v>35</v>
      </c>
      <c r="S412" t="s">
        <v>431</v>
      </c>
    </row>
    <row r="413" spans="18:19" x14ac:dyDescent="0.2">
      <c r="R413" t="s">
        <v>37</v>
      </c>
      <c r="S413" t="s">
        <v>432</v>
      </c>
    </row>
    <row r="414" spans="18:19" x14ac:dyDescent="0.2">
      <c r="R414" t="s">
        <v>39</v>
      </c>
      <c r="S414" t="s">
        <v>433</v>
      </c>
    </row>
    <row r="415" spans="18:19" x14ac:dyDescent="0.2">
      <c r="R415" t="s">
        <v>41</v>
      </c>
      <c r="S415" t="s">
        <v>434</v>
      </c>
    </row>
    <row r="416" spans="18:19" x14ac:dyDescent="0.2">
      <c r="R416" t="s">
        <v>103</v>
      </c>
    </row>
    <row r="417" spans="18:19" x14ac:dyDescent="0.2">
      <c r="R417" t="s">
        <v>435</v>
      </c>
    </row>
    <row r="418" spans="18:19" x14ac:dyDescent="0.2">
      <c r="R418" t="s">
        <v>23</v>
      </c>
      <c r="S418" t="s">
        <v>436</v>
      </c>
    </row>
    <row r="419" spans="18:19" x14ac:dyDescent="0.2">
      <c r="R419" t="s">
        <v>25</v>
      </c>
      <c r="S419" t="s">
        <v>437</v>
      </c>
    </row>
    <row r="420" spans="18:19" x14ac:dyDescent="0.2">
      <c r="R420" t="s">
        <v>27</v>
      </c>
      <c r="S420" t="s">
        <v>438</v>
      </c>
    </row>
    <row r="421" spans="18:19" x14ac:dyDescent="0.2">
      <c r="R421" t="s">
        <v>29</v>
      </c>
      <c r="S421" t="s">
        <v>439</v>
      </c>
    </row>
    <row r="422" spans="18:19" x14ac:dyDescent="0.2">
      <c r="R422" t="s">
        <v>31</v>
      </c>
      <c r="S422" t="s">
        <v>440</v>
      </c>
    </row>
    <row r="423" spans="18:19" x14ac:dyDescent="0.2">
      <c r="R423" t="s">
        <v>33</v>
      </c>
      <c r="S423" t="s">
        <v>441</v>
      </c>
    </row>
    <row r="424" spans="18:19" x14ac:dyDescent="0.2">
      <c r="R424" t="s">
        <v>35</v>
      </c>
      <c r="S424" t="s">
        <v>442</v>
      </c>
    </row>
    <row r="425" spans="18:19" x14ac:dyDescent="0.2">
      <c r="R425" t="s">
        <v>37</v>
      </c>
      <c r="S425" t="s">
        <v>443</v>
      </c>
    </row>
    <row r="426" spans="18:19" x14ac:dyDescent="0.2">
      <c r="R426" t="s">
        <v>39</v>
      </c>
      <c r="S426" t="s">
        <v>444</v>
      </c>
    </row>
    <row r="427" spans="18:19" x14ac:dyDescent="0.2">
      <c r="R427" t="s">
        <v>41</v>
      </c>
      <c r="S427" t="s">
        <v>445</v>
      </c>
    </row>
    <row r="428" spans="18:19" x14ac:dyDescent="0.2">
      <c r="R428" t="s">
        <v>446</v>
      </c>
    </row>
    <row r="429" spans="18:19" x14ac:dyDescent="0.2">
      <c r="R429" t="s">
        <v>447</v>
      </c>
    </row>
    <row r="430" spans="18:19" x14ac:dyDescent="0.2">
      <c r="R430" t="s">
        <v>23</v>
      </c>
      <c r="S430" t="s">
        <v>448</v>
      </c>
    </row>
    <row r="431" spans="18:19" x14ac:dyDescent="0.2">
      <c r="R431" t="s">
        <v>25</v>
      </c>
      <c r="S431" t="s">
        <v>449</v>
      </c>
    </row>
    <row r="432" spans="18:19" x14ac:dyDescent="0.2">
      <c r="R432" t="s">
        <v>27</v>
      </c>
      <c r="S432" t="s">
        <v>450</v>
      </c>
    </row>
    <row r="433" spans="18:19" x14ac:dyDescent="0.2">
      <c r="R433" t="s">
        <v>29</v>
      </c>
      <c r="S433" t="s">
        <v>451</v>
      </c>
    </row>
    <row r="434" spans="18:19" x14ac:dyDescent="0.2">
      <c r="R434" t="s">
        <v>31</v>
      </c>
      <c r="S434" t="s">
        <v>452</v>
      </c>
    </row>
    <row r="435" spans="18:19" x14ac:dyDescent="0.2">
      <c r="R435" t="s">
        <v>33</v>
      </c>
      <c r="S435" t="s">
        <v>453</v>
      </c>
    </row>
    <row r="436" spans="18:19" x14ac:dyDescent="0.2">
      <c r="R436" t="s">
        <v>35</v>
      </c>
      <c r="S436" t="s">
        <v>454</v>
      </c>
    </row>
    <row r="437" spans="18:19" x14ac:dyDescent="0.2">
      <c r="R437" t="s">
        <v>37</v>
      </c>
      <c r="S437" t="s">
        <v>455</v>
      </c>
    </row>
    <row r="438" spans="18:19" x14ac:dyDescent="0.2">
      <c r="R438" t="s">
        <v>39</v>
      </c>
      <c r="S438" t="s">
        <v>456</v>
      </c>
    </row>
    <row r="439" spans="18:19" x14ac:dyDescent="0.2">
      <c r="R439" t="s">
        <v>41</v>
      </c>
      <c r="S439" t="s">
        <v>457</v>
      </c>
    </row>
    <row r="440" spans="18:19" x14ac:dyDescent="0.2">
      <c r="R440" t="s">
        <v>458</v>
      </c>
    </row>
    <row r="441" spans="18:19" x14ac:dyDescent="0.2">
      <c r="R441" t="s">
        <v>459</v>
      </c>
    </row>
    <row r="442" spans="18:19" x14ac:dyDescent="0.2">
      <c r="R442" t="s">
        <v>23</v>
      </c>
      <c r="S442" t="s">
        <v>460</v>
      </c>
    </row>
    <row r="443" spans="18:19" x14ac:dyDescent="0.2">
      <c r="R443" t="s">
        <v>25</v>
      </c>
      <c r="S443" t="s">
        <v>461</v>
      </c>
    </row>
    <row r="444" spans="18:19" x14ac:dyDescent="0.2">
      <c r="R444" t="s">
        <v>27</v>
      </c>
      <c r="S444" t="s">
        <v>462</v>
      </c>
    </row>
    <row r="445" spans="18:19" x14ac:dyDescent="0.2">
      <c r="R445" t="s">
        <v>29</v>
      </c>
      <c r="S445" t="s">
        <v>463</v>
      </c>
    </row>
    <row r="446" spans="18:19" x14ac:dyDescent="0.2">
      <c r="R446" t="s">
        <v>31</v>
      </c>
      <c r="S446" t="s">
        <v>464</v>
      </c>
    </row>
    <row r="447" spans="18:19" x14ac:dyDescent="0.2">
      <c r="R447" t="s">
        <v>33</v>
      </c>
      <c r="S447" t="s">
        <v>465</v>
      </c>
    </row>
    <row r="448" spans="18:19" x14ac:dyDescent="0.2">
      <c r="R448" t="s">
        <v>35</v>
      </c>
      <c r="S448" t="s">
        <v>466</v>
      </c>
    </row>
    <row r="449" spans="18:19" x14ac:dyDescent="0.2">
      <c r="R449" t="s">
        <v>37</v>
      </c>
      <c r="S449" t="s">
        <v>467</v>
      </c>
    </row>
    <row r="450" spans="18:19" x14ac:dyDescent="0.2">
      <c r="R450" t="s">
        <v>39</v>
      </c>
      <c r="S450" t="s">
        <v>468</v>
      </c>
    </row>
    <row r="451" spans="18:19" x14ac:dyDescent="0.2">
      <c r="R451" t="s">
        <v>41</v>
      </c>
      <c r="S451" t="s">
        <v>469</v>
      </c>
    </row>
    <row r="452" spans="18:19" x14ac:dyDescent="0.2">
      <c r="R452" t="s">
        <v>470</v>
      </c>
    </row>
    <row r="453" spans="18:19" x14ac:dyDescent="0.2">
      <c r="R453" t="s">
        <v>471</v>
      </c>
    </row>
    <row r="454" spans="18:19" x14ac:dyDescent="0.2">
      <c r="R454" t="s">
        <v>23</v>
      </c>
      <c r="S454" t="s">
        <v>472</v>
      </c>
    </row>
    <row r="455" spans="18:19" x14ac:dyDescent="0.2">
      <c r="R455" t="s">
        <v>25</v>
      </c>
      <c r="S455" t="s">
        <v>473</v>
      </c>
    </row>
    <row r="456" spans="18:19" x14ac:dyDescent="0.2">
      <c r="R456" t="s">
        <v>27</v>
      </c>
      <c r="S456" t="s">
        <v>474</v>
      </c>
    </row>
    <row r="457" spans="18:19" x14ac:dyDescent="0.2">
      <c r="R457" t="s">
        <v>29</v>
      </c>
      <c r="S457" t="s">
        <v>475</v>
      </c>
    </row>
    <row r="458" spans="18:19" x14ac:dyDescent="0.2">
      <c r="R458" t="s">
        <v>31</v>
      </c>
      <c r="S458" t="s">
        <v>476</v>
      </c>
    </row>
    <row r="459" spans="18:19" x14ac:dyDescent="0.2">
      <c r="R459" t="s">
        <v>33</v>
      </c>
      <c r="S459" t="s">
        <v>477</v>
      </c>
    </row>
    <row r="460" spans="18:19" x14ac:dyDescent="0.2">
      <c r="R460" t="s">
        <v>35</v>
      </c>
      <c r="S460" t="s">
        <v>478</v>
      </c>
    </row>
    <row r="461" spans="18:19" x14ac:dyDescent="0.2">
      <c r="R461" t="s">
        <v>37</v>
      </c>
      <c r="S461" t="s">
        <v>479</v>
      </c>
    </row>
    <row r="462" spans="18:19" x14ac:dyDescent="0.2">
      <c r="R462" t="s">
        <v>39</v>
      </c>
      <c r="S462" t="s">
        <v>480</v>
      </c>
    </row>
    <row r="463" spans="18:19" x14ac:dyDescent="0.2">
      <c r="R463" t="s">
        <v>41</v>
      </c>
      <c r="S463" t="s">
        <v>481</v>
      </c>
    </row>
    <row r="464" spans="18:19" x14ac:dyDescent="0.2">
      <c r="R464" t="s">
        <v>482</v>
      </c>
    </row>
    <row r="465" spans="18:19" x14ac:dyDescent="0.2">
      <c r="R465" t="s">
        <v>483</v>
      </c>
    </row>
    <row r="466" spans="18:19" x14ac:dyDescent="0.2">
      <c r="R466" t="s">
        <v>23</v>
      </c>
      <c r="S466" t="s">
        <v>484</v>
      </c>
    </row>
    <row r="467" spans="18:19" x14ac:dyDescent="0.2">
      <c r="R467" t="s">
        <v>25</v>
      </c>
      <c r="S467" t="s">
        <v>485</v>
      </c>
    </row>
    <row r="468" spans="18:19" x14ac:dyDescent="0.2">
      <c r="R468" t="s">
        <v>27</v>
      </c>
      <c r="S468" t="s">
        <v>486</v>
      </c>
    </row>
    <row r="469" spans="18:19" x14ac:dyDescent="0.2">
      <c r="R469" t="s">
        <v>29</v>
      </c>
      <c r="S469" t="s">
        <v>487</v>
      </c>
    </row>
    <row r="470" spans="18:19" x14ac:dyDescent="0.2">
      <c r="R470" t="s">
        <v>31</v>
      </c>
      <c r="S470" t="s">
        <v>488</v>
      </c>
    </row>
    <row r="471" spans="18:19" x14ac:dyDescent="0.2">
      <c r="R471" t="s">
        <v>33</v>
      </c>
      <c r="S471" t="s">
        <v>489</v>
      </c>
    </row>
    <row r="472" spans="18:19" x14ac:dyDescent="0.2">
      <c r="R472" t="s">
        <v>35</v>
      </c>
      <c r="S472" t="s">
        <v>490</v>
      </c>
    </row>
    <row r="473" spans="18:19" x14ac:dyDescent="0.2">
      <c r="R473" t="s">
        <v>37</v>
      </c>
      <c r="S473" t="s">
        <v>491</v>
      </c>
    </row>
    <row r="474" spans="18:19" x14ac:dyDescent="0.2">
      <c r="R474" t="s">
        <v>39</v>
      </c>
      <c r="S474" t="s">
        <v>492</v>
      </c>
    </row>
    <row r="475" spans="18:19" x14ac:dyDescent="0.2">
      <c r="R475" t="s">
        <v>41</v>
      </c>
      <c r="S475" t="s">
        <v>493</v>
      </c>
    </row>
    <row r="476" spans="18:19" x14ac:dyDescent="0.2">
      <c r="R476" t="s">
        <v>494</v>
      </c>
    </row>
    <row r="477" spans="18:19" x14ac:dyDescent="0.2">
      <c r="R477" t="s">
        <v>495</v>
      </c>
    </row>
    <row r="478" spans="18:19" x14ac:dyDescent="0.2">
      <c r="R478" t="s">
        <v>23</v>
      </c>
      <c r="S478" t="s">
        <v>496</v>
      </c>
    </row>
    <row r="479" spans="18:19" x14ac:dyDescent="0.2">
      <c r="R479" t="s">
        <v>25</v>
      </c>
      <c r="S479" t="s">
        <v>497</v>
      </c>
    </row>
    <row r="480" spans="18:19" x14ac:dyDescent="0.2">
      <c r="R480" t="s">
        <v>27</v>
      </c>
      <c r="S480" t="s">
        <v>498</v>
      </c>
    </row>
    <row r="481" spans="18:19" x14ac:dyDescent="0.2">
      <c r="R481" t="s">
        <v>29</v>
      </c>
      <c r="S481" t="s">
        <v>499</v>
      </c>
    </row>
    <row r="482" spans="18:19" x14ac:dyDescent="0.2">
      <c r="R482" t="s">
        <v>31</v>
      </c>
      <c r="S482" t="s">
        <v>500</v>
      </c>
    </row>
    <row r="483" spans="18:19" x14ac:dyDescent="0.2">
      <c r="R483" t="s">
        <v>33</v>
      </c>
      <c r="S483" t="s">
        <v>501</v>
      </c>
    </row>
    <row r="484" spans="18:19" x14ac:dyDescent="0.2">
      <c r="R484" t="s">
        <v>35</v>
      </c>
      <c r="S484" t="s">
        <v>502</v>
      </c>
    </row>
    <row r="485" spans="18:19" x14ac:dyDescent="0.2">
      <c r="R485" t="s">
        <v>37</v>
      </c>
      <c r="S485" t="s">
        <v>503</v>
      </c>
    </row>
    <row r="486" spans="18:19" x14ac:dyDescent="0.2">
      <c r="R486" t="s">
        <v>39</v>
      </c>
      <c r="S486" t="s">
        <v>504</v>
      </c>
    </row>
    <row r="487" spans="18:19" x14ac:dyDescent="0.2">
      <c r="R487" t="s">
        <v>41</v>
      </c>
      <c r="S487" t="s">
        <v>505</v>
      </c>
    </row>
    <row r="488" spans="18:19" x14ac:dyDescent="0.2">
      <c r="R488" t="s">
        <v>186</v>
      </c>
    </row>
    <row r="489" spans="18:19" x14ac:dyDescent="0.2">
      <c r="R489" t="s">
        <v>506</v>
      </c>
    </row>
    <row r="490" spans="18:19" x14ac:dyDescent="0.2">
      <c r="R490" t="s">
        <v>23</v>
      </c>
      <c r="S490" t="s">
        <v>507</v>
      </c>
    </row>
    <row r="491" spans="18:19" x14ac:dyDescent="0.2">
      <c r="R491" t="s">
        <v>25</v>
      </c>
      <c r="S491" t="s">
        <v>508</v>
      </c>
    </row>
    <row r="492" spans="18:19" x14ac:dyDescent="0.2">
      <c r="R492" t="s">
        <v>27</v>
      </c>
      <c r="S492" t="s">
        <v>509</v>
      </c>
    </row>
    <row r="493" spans="18:19" x14ac:dyDescent="0.2">
      <c r="R493" t="s">
        <v>29</v>
      </c>
      <c r="S493" t="s">
        <v>510</v>
      </c>
    </row>
    <row r="494" spans="18:19" x14ac:dyDescent="0.2">
      <c r="R494" t="s">
        <v>31</v>
      </c>
      <c r="S494" t="s">
        <v>511</v>
      </c>
    </row>
    <row r="495" spans="18:19" x14ac:dyDescent="0.2">
      <c r="R495" t="s">
        <v>33</v>
      </c>
      <c r="S495" t="s">
        <v>512</v>
      </c>
    </row>
    <row r="496" spans="18:19" x14ac:dyDescent="0.2">
      <c r="R496" t="s">
        <v>35</v>
      </c>
      <c r="S496" t="s">
        <v>513</v>
      </c>
    </row>
    <row r="497" spans="18:19" x14ac:dyDescent="0.2">
      <c r="R497" t="s">
        <v>37</v>
      </c>
      <c r="S497" t="s">
        <v>514</v>
      </c>
    </row>
    <row r="498" spans="18:19" x14ac:dyDescent="0.2">
      <c r="R498" t="s">
        <v>39</v>
      </c>
      <c r="S498" t="s">
        <v>515</v>
      </c>
    </row>
    <row r="499" spans="18:19" x14ac:dyDescent="0.2">
      <c r="R499" t="s">
        <v>41</v>
      </c>
      <c r="S499" t="s">
        <v>516</v>
      </c>
    </row>
    <row r="500" spans="18:19" x14ac:dyDescent="0.2">
      <c r="R500" t="s">
        <v>517</v>
      </c>
    </row>
    <row r="501" spans="18:19" x14ac:dyDescent="0.2">
      <c r="R501" s="7" t="s">
        <v>518</v>
      </c>
    </row>
    <row r="502" spans="18:19" x14ac:dyDescent="0.2">
      <c r="R502" t="s">
        <v>23</v>
      </c>
      <c r="S502" t="s">
        <v>519</v>
      </c>
    </row>
    <row r="503" spans="18:19" x14ac:dyDescent="0.2">
      <c r="R503" t="s">
        <v>25</v>
      </c>
      <c r="S503" t="s">
        <v>520</v>
      </c>
    </row>
    <row r="504" spans="18:19" x14ac:dyDescent="0.2">
      <c r="R504" t="s">
        <v>27</v>
      </c>
      <c r="S504" t="s">
        <v>521</v>
      </c>
    </row>
    <row r="505" spans="18:19" x14ac:dyDescent="0.2">
      <c r="R505" t="s">
        <v>29</v>
      </c>
      <c r="S505" t="s">
        <v>522</v>
      </c>
    </row>
    <row r="506" spans="18:19" x14ac:dyDescent="0.2">
      <c r="R506" t="s">
        <v>31</v>
      </c>
      <c r="S506" t="s">
        <v>523</v>
      </c>
    </row>
    <row r="507" spans="18:19" x14ac:dyDescent="0.2">
      <c r="R507" t="s">
        <v>33</v>
      </c>
      <c r="S507" t="s">
        <v>524</v>
      </c>
    </row>
    <row r="508" spans="18:19" x14ac:dyDescent="0.2">
      <c r="R508" t="s">
        <v>35</v>
      </c>
      <c r="S508" t="s">
        <v>525</v>
      </c>
    </row>
    <row r="509" spans="18:19" x14ac:dyDescent="0.2">
      <c r="R509" t="s">
        <v>37</v>
      </c>
      <c r="S509" t="s">
        <v>526</v>
      </c>
    </row>
    <row r="510" spans="18:19" x14ac:dyDescent="0.2">
      <c r="R510" t="s">
        <v>39</v>
      </c>
      <c r="S510" t="s">
        <v>527</v>
      </c>
    </row>
    <row r="511" spans="18:19" x14ac:dyDescent="0.2">
      <c r="R511" t="s">
        <v>41</v>
      </c>
      <c r="S511" t="s">
        <v>528</v>
      </c>
    </row>
    <row r="512" spans="18:19" x14ac:dyDescent="0.2">
      <c r="R512" s="7" t="s">
        <v>210</v>
      </c>
    </row>
    <row r="513" spans="18:19" x14ac:dyDescent="0.2">
      <c r="R513" t="s">
        <v>529</v>
      </c>
    </row>
    <row r="514" spans="18:19" x14ac:dyDescent="0.2">
      <c r="R514" t="s">
        <v>23</v>
      </c>
      <c r="S514" t="s">
        <v>530</v>
      </c>
    </row>
    <row r="515" spans="18:19" x14ac:dyDescent="0.2">
      <c r="R515" t="s">
        <v>25</v>
      </c>
      <c r="S515" t="s">
        <v>531</v>
      </c>
    </row>
    <row r="516" spans="18:19" x14ac:dyDescent="0.2">
      <c r="R516" t="s">
        <v>27</v>
      </c>
      <c r="S516" t="s">
        <v>532</v>
      </c>
    </row>
    <row r="517" spans="18:19" x14ac:dyDescent="0.2">
      <c r="R517" t="s">
        <v>29</v>
      </c>
      <c r="S517" t="s">
        <v>533</v>
      </c>
    </row>
    <row r="518" spans="18:19" x14ac:dyDescent="0.2">
      <c r="R518" t="s">
        <v>31</v>
      </c>
      <c r="S518" t="s">
        <v>534</v>
      </c>
    </row>
    <row r="519" spans="18:19" x14ac:dyDescent="0.2">
      <c r="R519" t="s">
        <v>33</v>
      </c>
      <c r="S519" t="s">
        <v>535</v>
      </c>
    </row>
    <row r="520" spans="18:19" x14ac:dyDescent="0.2">
      <c r="R520" t="s">
        <v>35</v>
      </c>
      <c r="S520" t="s">
        <v>536</v>
      </c>
    </row>
    <row r="521" spans="18:19" x14ac:dyDescent="0.2">
      <c r="R521" t="s">
        <v>37</v>
      </c>
      <c r="S521" t="s">
        <v>537</v>
      </c>
    </row>
    <row r="522" spans="18:19" x14ac:dyDescent="0.2">
      <c r="R522" t="s">
        <v>39</v>
      </c>
      <c r="S522" t="s">
        <v>538</v>
      </c>
    </row>
    <row r="523" spans="18:19" x14ac:dyDescent="0.2">
      <c r="R523" t="s">
        <v>41</v>
      </c>
      <c r="S523" t="s">
        <v>539</v>
      </c>
    </row>
    <row r="524" spans="18:19" x14ac:dyDescent="0.2">
      <c r="R524" t="s">
        <v>540</v>
      </c>
    </row>
    <row r="525" spans="18:19" ht="15" x14ac:dyDescent="0.25">
      <c r="R525" s="1" t="s">
        <v>541</v>
      </c>
    </row>
    <row r="526" spans="18:19" x14ac:dyDescent="0.2">
      <c r="R526" t="s">
        <v>23</v>
      </c>
      <c r="S526" t="s">
        <v>542</v>
      </c>
    </row>
    <row r="527" spans="18:19" x14ac:dyDescent="0.2">
      <c r="R527" t="s">
        <v>25</v>
      </c>
      <c r="S527" t="s">
        <v>543</v>
      </c>
    </row>
    <row r="528" spans="18:19" x14ac:dyDescent="0.2">
      <c r="R528" t="s">
        <v>27</v>
      </c>
      <c r="S528" t="s">
        <v>544</v>
      </c>
    </row>
    <row r="529" spans="18:19" x14ac:dyDescent="0.2">
      <c r="R529" t="s">
        <v>29</v>
      </c>
      <c r="S529" t="s">
        <v>545</v>
      </c>
    </row>
    <row r="530" spans="18:19" x14ac:dyDescent="0.2">
      <c r="R530" t="s">
        <v>31</v>
      </c>
      <c r="S530" t="s">
        <v>546</v>
      </c>
    </row>
    <row r="531" spans="18:19" x14ac:dyDescent="0.2">
      <c r="R531" t="s">
        <v>33</v>
      </c>
      <c r="S531" t="s">
        <v>547</v>
      </c>
    </row>
    <row r="532" spans="18:19" x14ac:dyDescent="0.2">
      <c r="R532" t="s">
        <v>35</v>
      </c>
      <c r="S532" t="s">
        <v>548</v>
      </c>
    </row>
    <row r="533" spans="18:19" x14ac:dyDescent="0.2">
      <c r="R533" t="s">
        <v>37</v>
      </c>
      <c r="S533" t="s">
        <v>549</v>
      </c>
    </row>
    <row r="534" spans="18:19" x14ac:dyDescent="0.2">
      <c r="R534" t="s">
        <v>39</v>
      </c>
      <c r="S534" t="s">
        <v>550</v>
      </c>
    </row>
    <row r="535" spans="18:19" x14ac:dyDescent="0.2">
      <c r="R535" t="s">
        <v>41</v>
      </c>
      <c r="S535" t="s">
        <v>551</v>
      </c>
    </row>
    <row r="536" spans="18:19" ht="15" x14ac:dyDescent="0.25">
      <c r="R536" s="1" t="s">
        <v>43</v>
      </c>
    </row>
    <row r="537" spans="18:19" x14ac:dyDescent="0.2">
      <c r="R537" t="s">
        <v>552</v>
      </c>
    </row>
    <row r="538" spans="18:19" x14ac:dyDescent="0.2">
      <c r="R538" t="s">
        <v>23</v>
      </c>
      <c r="S538" t="s">
        <v>553</v>
      </c>
    </row>
    <row r="539" spans="18:19" x14ac:dyDescent="0.2">
      <c r="R539" t="s">
        <v>25</v>
      </c>
      <c r="S539" t="s">
        <v>554</v>
      </c>
    </row>
    <row r="540" spans="18:19" x14ac:dyDescent="0.2">
      <c r="R540" t="s">
        <v>27</v>
      </c>
      <c r="S540" t="s">
        <v>555</v>
      </c>
    </row>
    <row r="541" spans="18:19" x14ac:dyDescent="0.2">
      <c r="R541" t="s">
        <v>29</v>
      </c>
      <c r="S541" t="s">
        <v>556</v>
      </c>
    </row>
    <row r="542" spans="18:19" x14ac:dyDescent="0.2">
      <c r="R542" t="s">
        <v>31</v>
      </c>
      <c r="S542" t="s">
        <v>557</v>
      </c>
    </row>
    <row r="543" spans="18:19" x14ac:dyDescent="0.2">
      <c r="R543" t="s">
        <v>33</v>
      </c>
      <c r="S543" t="s">
        <v>558</v>
      </c>
    </row>
    <row r="544" spans="18:19" x14ac:dyDescent="0.2">
      <c r="R544" t="s">
        <v>35</v>
      </c>
      <c r="S544" t="s">
        <v>559</v>
      </c>
    </row>
    <row r="545" spans="18:19" x14ac:dyDescent="0.2">
      <c r="R545" t="s">
        <v>37</v>
      </c>
      <c r="S545" t="s">
        <v>560</v>
      </c>
    </row>
    <row r="546" spans="18:19" x14ac:dyDescent="0.2">
      <c r="R546" t="s">
        <v>39</v>
      </c>
      <c r="S546" t="s">
        <v>561</v>
      </c>
    </row>
    <row r="547" spans="18:19" x14ac:dyDescent="0.2">
      <c r="R547" t="s">
        <v>41</v>
      </c>
      <c r="S547" t="s">
        <v>562</v>
      </c>
    </row>
    <row r="548" spans="18:19" x14ac:dyDescent="0.2">
      <c r="R548" t="s">
        <v>563</v>
      </c>
    </row>
    <row r="549" spans="18:19" x14ac:dyDescent="0.2">
      <c r="R549" t="s">
        <v>564</v>
      </c>
    </row>
    <row r="550" spans="18:19" x14ac:dyDescent="0.2">
      <c r="R550" t="s">
        <v>23</v>
      </c>
      <c r="S550" t="s">
        <v>565</v>
      </c>
    </row>
    <row r="551" spans="18:19" x14ac:dyDescent="0.2">
      <c r="R551" t="s">
        <v>25</v>
      </c>
      <c r="S551" t="s">
        <v>566</v>
      </c>
    </row>
    <row r="552" spans="18:19" x14ac:dyDescent="0.2">
      <c r="R552" t="s">
        <v>27</v>
      </c>
      <c r="S552" t="s">
        <v>567</v>
      </c>
    </row>
    <row r="553" spans="18:19" x14ac:dyDescent="0.2">
      <c r="R553" t="s">
        <v>29</v>
      </c>
      <c r="S553" t="s">
        <v>568</v>
      </c>
    </row>
    <row r="554" spans="18:19" x14ac:dyDescent="0.2">
      <c r="R554" t="s">
        <v>31</v>
      </c>
      <c r="S554" t="s">
        <v>569</v>
      </c>
    </row>
    <row r="555" spans="18:19" x14ac:dyDescent="0.2">
      <c r="R555" t="s">
        <v>33</v>
      </c>
      <c r="S555" t="s">
        <v>570</v>
      </c>
    </row>
    <row r="556" spans="18:19" x14ac:dyDescent="0.2">
      <c r="R556" t="s">
        <v>35</v>
      </c>
      <c r="S556" t="s">
        <v>571</v>
      </c>
    </row>
    <row r="557" spans="18:19" x14ac:dyDescent="0.2">
      <c r="R557" t="s">
        <v>37</v>
      </c>
      <c r="S557" t="s">
        <v>572</v>
      </c>
    </row>
    <row r="558" spans="18:19" x14ac:dyDescent="0.2">
      <c r="R558" t="s">
        <v>39</v>
      </c>
      <c r="S558" t="s">
        <v>573</v>
      </c>
    </row>
    <row r="559" spans="18:19" x14ac:dyDescent="0.2">
      <c r="R559" t="s">
        <v>41</v>
      </c>
      <c r="S559" t="s">
        <v>574</v>
      </c>
    </row>
    <row r="560" spans="18:19" x14ac:dyDescent="0.2">
      <c r="R560" t="s">
        <v>575</v>
      </c>
    </row>
    <row r="561" spans="18:19" x14ac:dyDescent="0.2">
      <c r="R561" t="s">
        <v>576</v>
      </c>
    </row>
    <row r="562" spans="18:19" x14ac:dyDescent="0.2">
      <c r="R562" t="s">
        <v>23</v>
      </c>
      <c r="S562" t="s">
        <v>577</v>
      </c>
    </row>
    <row r="563" spans="18:19" x14ac:dyDescent="0.2">
      <c r="R563" t="s">
        <v>25</v>
      </c>
      <c r="S563" t="s">
        <v>578</v>
      </c>
    </row>
    <row r="564" spans="18:19" x14ac:dyDescent="0.2">
      <c r="R564" t="s">
        <v>27</v>
      </c>
      <c r="S564" t="s">
        <v>579</v>
      </c>
    </row>
    <row r="565" spans="18:19" x14ac:dyDescent="0.2">
      <c r="R565" t="s">
        <v>29</v>
      </c>
      <c r="S565" t="s">
        <v>580</v>
      </c>
    </row>
    <row r="566" spans="18:19" x14ac:dyDescent="0.2">
      <c r="R566" t="s">
        <v>31</v>
      </c>
      <c r="S566" t="s">
        <v>581</v>
      </c>
    </row>
    <row r="567" spans="18:19" x14ac:dyDescent="0.2">
      <c r="R567" t="s">
        <v>33</v>
      </c>
      <c r="S567" t="s">
        <v>582</v>
      </c>
    </row>
    <row r="568" spans="18:19" x14ac:dyDescent="0.2">
      <c r="R568" t="s">
        <v>35</v>
      </c>
      <c r="S568" t="s">
        <v>583</v>
      </c>
    </row>
    <row r="569" spans="18:19" x14ac:dyDescent="0.2">
      <c r="R569" t="s">
        <v>37</v>
      </c>
      <c r="S569" t="s">
        <v>584</v>
      </c>
    </row>
    <row r="570" spans="18:19" x14ac:dyDescent="0.2">
      <c r="R570" t="s">
        <v>39</v>
      </c>
      <c r="S570" t="s">
        <v>585</v>
      </c>
    </row>
    <row r="571" spans="18:19" x14ac:dyDescent="0.2">
      <c r="R571" t="s">
        <v>41</v>
      </c>
      <c r="S571" t="s">
        <v>586</v>
      </c>
    </row>
    <row r="572" spans="18:19" x14ac:dyDescent="0.2">
      <c r="R572" t="s">
        <v>587</v>
      </c>
    </row>
    <row r="573" spans="18:19" x14ac:dyDescent="0.2">
      <c r="R573" t="s">
        <v>588</v>
      </c>
    </row>
    <row r="574" spans="18:19" x14ac:dyDescent="0.2">
      <c r="R574" t="s">
        <v>23</v>
      </c>
      <c r="S574" t="s">
        <v>589</v>
      </c>
    </row>
    <row r="575" spans="18:19" x14ac:dyDescent="0.2">
      <c r="R575" t="s">
        <v>25</v>
      </c>
      <c r="S575" t="s">
        <v>590</v>
      </c>
    </row>
    <row r="576" spans="18:19" x14ac:dyDescent="0.2">
      <c r="R576" t="s">
        <v>27</v>
      </c>
      <c r="S576" t="s">
        <v>591</v>
      </c>
    </row>
    <row r="577" spans="18:19" x14ac:dyDescent="0.2">
      <c r="R577" t="s">
        <v>29</v>
      </c>
      <c r="S577" t="s">
        <v>592</v>
      </c>
    </row>
    <row r="578" spans="18:19" x14ac:dyDescent="0.2">
      <c r="R578" t="s">
        <v>31</v>
      </c>
      <c r="S578" t="s">
        <v>593</v>
      </c>
    </row>
    <row r="579" spans="18:19" x14ac:dyDescent="0.2">
      <c r="R579" t="s">
        <v>33</v>
      </c>
      <c r="S579" t="s">
        <v>594</v>
      </c>
    </row>
    <row r="580" spans="18:19" x14ac:dyDescent="0.2">
      <c r="R580" t="s">
        <v>35</v>
      </c>
      <c r="S580" t="s">
        <v>595</v>
      </c>
    </row>
    <row r="581" spans="18:19" x14ac:dyDescent="0.2">
      <c r="R581" t="s">
        <v>37</v>
      </c>
      <c r="S581" t="s">
        <v>596</v>
      </c>
    </row>
    <row r="582" spans="18:19" x14ac:dyDescent="0.2">
      <c r="R582" t="s">
        <v>39</v>
      </c>
      <c r="S582" t="s">
        <v>597</v>
      </c>
    </row>
    <row r="583" spans="18:19" x14ac:dyDescent="0.2">
      <c r="R583" t="s">
        <v>41</v>
      </c>
      <c r="S583" t="s">
        <v>598</v>
      </c>
    </row>
    <row r="584" spans="18:19" x14ac:dyDescent="0.2">
      <c r="R584" t="s">
        <v>599</v>
      </c>
    </row>
    <row r="585" spans="18:19" x14ac:dyDescent="0.2">
      <c r="R585" t="s">
        <v>600</v>
      </c>
    </row>
    <row r="586" spans="18:19" x14ac:dyDescent="0.2">
      <c r="R586" t="s">
        <v>23</v>
      </c>
      <c r="S586" t="s">
        <v>601</v>
      </c>
    </row>
    <row r="587" spans="18:19" x14ac:dyDescent="0.2">
      <c r="R587" t="s">
        <v>25</v>
      </c>
      <c r="S587" t="s">
        <v>602</v>
      </c>
    </row>
    <row r="588" spans="18:19" x14ac:dyDescent="0.2">
      <c r="R588" t="s">
        <v>27</v>
      </c>
      <c r="S588" t="s">
        <v>603</v>
      </c>
    </row>
    <row r="589" spans="18:19" x14ac:dyDescent="0.2">
      <c r="R589" t="s">
        <v>29</v>
      </c>
      <c r="S589" t="s">
        <v>604</v>
      </c>
    </row>
    <row r="590" spans="18:19" x14ac:dyDescent="0.2">
      <c r="R590" t="s">
        <v>31</v>
      </c>
      <c r="S590" t="s">
        <v>605</v>
      </c>
    </row>
    <row r="591" spans="18:19" x14ac:dyDescent="0.2">
      <c r="R591" t="s">
        <v>33</v>
      </c>
      <c r="S591" t="s">
        <v>606</v>
      </c>
    </row>
    <row r="592" spans="18:19" x14ac:dyDescent="0.2">
      <c r="R592" t="s">
        <v>35</v>
      </c>
      <c r="S592" t="s">
        <v>607</v>
      </c>
    </row>
    <row r="593" spans="18:19" x14ac:dyDescent="0.2">
      <c r="R593" t="s">
        <v>37</v>
      </c>
      <c r="S593" t="s">
        <v>608</v>
      </c>
    </row>
    <row r="594" spans="18:19" x14ac:dyDescent="0.2">
      <c r="R594" t="s">
        <v>39</v>
      </c>
      <c r="S594" t="s">
        <v>609</v>
      </c>
    </row>
    <row r="595" spans="18:19" x14ac:dyDescent="0.2">
      <c r="R595" t="s">
        <v>41</v>
      </c>
      <c r="S595" t="s">
        <v>610</v>
      </c>
    </row>
    <row r="596" spans="18:19" x14ac:dyDescent="0.2">
      <c r="R596" t="s">
        <v>446</v>
      </c>
    </row>
    <row r="597" spans="18:19" x14ac:dyDescent="0.2">
      <c r="R597" t="s">
        <v>611</v>
      </c>
    </row>
    <row r="598" spans="18:19" x14ac:dyDescent="0.2">
      <c r="R598" t="s">
        <v>23</v>
      </c>
      <c r="S598" t="s">
        <v>612</v>
      </c>
    </row>
    <row r="599" spans="18:19" x14ac:dyDescent="0.2">
      <c r="R599" t="s">
        <v>25</v>
      </c>
      <c r="S599" t="s">
        <v>613</v>
      </c>
    </row>
    <row r="600" spans="18:19" x14ac:dyDescent="0.2">
      <c r="R600" t="s">
        <v>27</v>
      </c>
      <c r="S600" t="s">
        <v>614</v>
      </c>
    </row>
    <row r="601" spans="18:19" x14ac:dyDescent="0.2">
      <c r="R601" t="s">
        <v>29</v>
      </c>
      <c r="S601" t="s">
        <v>615</v>
      </c>
    </row>
    <row r="602" spans="18:19" x14ac:dyDescent="0.2">
      <c r="R602" t="s">
        <v>31</v>
      </c>
      <c r="S602" t="s">
        <v>616</v>
      </c>
    </row>
    <row r="603" spans="18:19" x14ac:dyDescent="0.2">
      <c r="R603" t="s">
        <v>33</v>
      </c>
      <c r="S603" t="s">
        <v>617</v>
      </c>
    </row>
    <row r="604" spans="18:19" x14ac:dyDescent="0.2">
      <c r="R604" t="s">
        <v>35</v>
      </c>
      <c r="S604" t="s">
        <v>618</v>
      </c>
    </row>
    <row r="605" spans="18:19" x14ac:dyDescent="0.2">
      <c r="R605" t="s">
        <v>37</v>
      </c>
      <c r="S605" t="s">
        <v>619</v>
      </c>
    </row>
    <row r="606" spans="18:19" x14ac:dyDescent="0.2">
      <c r="R606" t="s">
        <v>39</v>
      </c>
      <c r="S606" t="s">
        <v>620</v>
      </c>
    </row>
    <row r="607" spans="18:19" x14ac:dyDescent="0.2">
      <c r="R607" t="s">
        <v>41</v>
      </c>
      <c r="S607" t="s">
        <v>621</v>
      </c>
    </row>
    <row r="608" spans="18:19" x14ac:dyDescent="0.2">
      <c r="R608" t="s">
        <v>622</v>
      </c>
    </row>
    <row r="609" spans="13:19" x14ac:dyDescent="0.2">
      <c r="M609">
        <v>15</v>
      </c>
      <c r="R609" t="s">
        <v>623</v>
      </c>
    </row>
    <row r="610" spans="13:19" x14ac:dyDescent="0.2">
      <c r="R610" t="s">
        <v>23</v>
      </c>
      <c r="S610" t="s">
        <v>624</v>
      </c>
    </row>
    <row r="611" spans="13:19" x14ac:dyDescent="0.2">
      <c r="R611" t="s">
        <v>25</v>
      </c>
      <c r="S611" t="s">
        <v>625</v>
      </c>
    </row>
    <row r="612" spans="13:19" x14ac:dyDescent="0.2">
      <c r="R612" t="s">
        <v>27</v>
      </c>
      <c r="S612" t="s">
        <v>626</v>
      </c>
    </row>
    <row r="613" spans="13:19" x14ac:dyDescent="0.2">
      <c r="R613" t="s">
        <v>29</v>
      </c>
      <c r="S613" t="s">
        <v>627</v>
      </c>
    </row>
    <row r="614" spans="13:19" x14ac:dyDescent="0.2">
      <c r="R614" t="s">
        <v>31</v>
      </c>
      <c r="S614" t="s">
        <v>628</v>
      </c>
    </row>
    <row r="615" spans="13:19" x14ac:dyDescent="0.2">
      <c r="R615" t="s">
        <v>33</v>
      </c>
      <c r="S615" t="s">
        <v>629</v>
      </c>
    </row>
    <row r="616" spans="13:19" x14ac:dyDescent="0.2">
      <c r="R616" t="s">
        <v>35</v>
      </c>
      <c r="S616" t="s">
        <v>630</v>
      </c>
    </row>
    <row r="617" spans="13:19" x14ac:dyDescent="0.2">
      <c r="R617" t="s">
        <v>37</v>
      </c>
      <c r="S617" t="s">
        <v>631</v>
      </c>
    </row>
    <row r="618" spans="13:19" x14ac:dyDescent="0.2">
      <c r="R618" t="s">
        <v>39</v>
      </c>
      <c r="S618" t="s">
        <v>632</v>
      </c>
    </row>
    <row r="619" spans="13:19" x14ac:dyDescent="0.2">
      <c r="R619" t="s">
        <v>41</v>
      </c>
      <c r="S619" t="s">
        <v>633</v>
      </c>
    </row>
    <row r="620" spans="13:19" x14ac:dyDescent="0.2">
      <c r="R620" t="s">
        <v>634</v>
      </c>
    </row>
    <row r="621" spans="13:19" x14ac:dyDescent="0.2">
      <c r="R621" t="s">
        <v>635</v>
      </c>
    </row>
    <row r="622" spans="13:19" x14ac:dyDescent="0.2">
      <c r="R622" t="s">
        <v>23</v>
      </c>
      <c r="S622" t="s">
        <v>636</v>
      </c>
    </row>
    <row r="623" spans="13:19" x14ac:dyDescent="0.2">
      <c r="R623" t="s">
        <v>25</v>
      </c>
      <c r="S623" t="s">
        <v>637</v>
      </c>
    </row>
    <row r="624" spans="13:19" x14ac:dyDescent="0.2">
      <c r="R624" t="s">
        <v>27</v>
      </c>
      <c r="S624" t="s">
        <v>638</v>
      </c>
    </row>
    <row r="625" spans="18:19" x14ac:dyDescent="0.2">
      <c r="R625" t="s">
        <v>29</v>
      </c>
      <c r="S625" t="s">
        <v>639</v>
      </c>
    </row>
    <row r="626" spans="18:19" x14ac:dyDescent="0.2">
      <c r="R626" t="s">
        <v>31</v>
      </c>
      <c r="S626" t="s">
        <v>640</v>
      </c>
    </row>
    <row r="627" spans="18:19" x14ac:dyDescent="0.2">
      <c r="R627" t="s">
        <v>33</v>
      </c>
      <c r="S627" t="s">
        <v>641</v>
      </c>
    </row>
    <row r="628" spans="18:19" x14ac:dyDescent="0.2">
      <c r="R628" t="s">
        <v>35</v>
      </c>
      <c r="S628" t="s">
        <v>642</v>
      </c>
    </row>
    <row r="629" spans="18:19" x14ac:dyDescent="0.2">
      <c r="R629" t="s">
        <v>37</v>
      </c>
      <c r="S629" t="s">
        <v>643</v>
      </c>
    </row>
    <row r="630" spans="18:19" x14ac:dyDescent="0.2">
      <c r="R630" t="s">
        <v>39</v>
      </c>
      <c r="S630" t="s">
        <v>644</v>
      </c>
    </row>
    <row r="631" spans="18:19" x14ac:dyDescent="0.2">
      <c r="R631" t="s">
        <v>41</v>
      </c>
      <c r="S631" t="s">
        <v>645</v>
      </c>
    </row>
    <row r="632" spans="18:19" x14ac:dyDescent="0.2">
      <c r="R632" t="s">
        <v>646</v>
      </c>
    </row>
    <row r="633" spans="18:19" x14ac:dyDescent="0.2">
      <c r="R633" t="s">
        <v>647</v>
      </c>
    </row>
    <row r="634" spans="18:19" x14ac:dyDescent="0.2">
      <c r="R634" t="s">
        <v>23</v>
      </c>
      <c r="S634" t="s">
        <v>648</v>
      </c>
    </row>
    <row r="635" spans="18:19" x14ac:dyDescent="0.2">
      <c r="R635" t="s">
        <v>25</v>
      </c>
      <c r="S635" t="s">
        <v>649</v>
      </c>
    </row>
    <row r="636" spans="18:19" x14ac:dyDescent="0.2">
      <c r="R636" t="s">
        <v>27</v>
      </c>
      <c r="S636" t="s">
        <v>650</v>
      </c>
    </row>
    <row r="637" spans="18:19" x14ac:dyDescent="0.2">
      <c r="R637" t="s">
        <v>29</v>
      </c>
      <c r="S637" t="s">
        <v>651</v>
      </c>
    </row>
    <row r="638" spans="18:19" x14ac:dyDescent="0.2">
      <c r="R638" t="s">
        <v>31</v>
      </c>
      <c r="S638" t="s">
        <v>652</v>
      </c>
    </row>
    <row r="639" spans="18:19" x14ac:dyDescent="0.2">
      <c r="R639" t="s">
        <v>33</v>
      </c>
      <c r="S639" t="s">
        <v>653</v>
      </c>
    </row>
    <row r="640" spans="18:19" x14ac:dyDescent="0.2">
      <c r="R640" t="s">
        <v>35</v>
      </c>
      <c r="S640" t="s">
        <v>654</v>
      </c>
    </row>
    <row r="641" spans="18:19" x14ac:dyDescent="0.2">
      <c r="R641" t="s">
        <v>37</v>
      </c>
      <c r="S641" t="s">
        <v>655</v>
      </c>
    </row>
    <row r="642" spans="18:19" x14ac:dyDescent="0.2">
      <c r="R642" t="s">
        <v>39</v>
      </c>
      <c r="S642" t="s">
        <v>656</v>
      </c>
    </row>
    <row r="643" spans="18:19" x14ac:dyDescent="0.2">
      <c r="R643" t="s">
        <v>41</v>
      </c>
      <c r="S643" t="s">
        <v>657</v>
      </c>
    </row>
    <row r="644" spans="18:19" x14ac:dyDescent="0.2">
      <c r="R644" t="s">
        <v>658</v>
      </c>
    </row>
    <row r="645" spans="18:19" x14ac:dyDescent="0.2">
      <c r="R645" t="s">
        <v>659</v>
      </c>
    </row>
    <row r="646" spans="18:19" x14ac:dyDescent="0.2">
      <c r="R646" t="s">
        <v>23</v>
      </c>
      <c r="S646" t="s">
        <v>660</v>
      </c>
    </row>
    <row r="647" spans="18:19" x14ac:dyDescent="0.2">
      <c r="R647" t="s">
        <v>25</v>
      </c>
      <c r="S647" t="s">
        <v>661</v>
      </c>
    </row>
    <row r="648" spans="18:19" x14ac:dyDescent="0.2">
      <c r="R648" t="s">
        <v>27</v>
      </c>
      <c r="S648" t="s">
        <v>662</v>
      </c>
    </row>
    <row r="649" spans="18:19" x14ac:dyDescent="0.2">
      <c r="R649" t="s">
        <v>29</v>
      </c>
      <c r="S649" t="s">
        <v>663</v>
      </c>
    </row>
    <row r="650" spans="18:19" x14ac:dyDescent="0.2">
      <c r="R650" t="s">
        <v>31</v>
      </c>
      <c r="S650" t="s">
        <v>664</v>
      </c>
    </row>
    <row r="651" spans="18:19" x14ac:dyDescent="0.2">
      <c r="R651" t="s">
        <v>33</v>
      </c>
      <c r="S651" t="s">
        <v>665</v>
      </c>
    </row>
    <row r="652" spans="18:19" x14ac:dyDescent="0.2">
      <c r="R652" t="s">
        <v>35</v>
      </c>
      <c r="S652" t="s">
        <v>666</v>
      </c>
    </row>
    <row r="653" spans="18:19" x14ac:dyDescent="0.2">
      <c r="R653" t="s">
        <v>37</v>
      </c>
      <c r="S653" t="s">
        <v>667</v>
      </c>
    </row>
    <row r="654" spans="18:19" x14ac:dyDescent="0.2">
      <c r="R654" t="s">
        <v>39</v>
      </c>
      <c r="S654" t="s">
        <v>668</v>
      </c>
    </row>
    <row r="655" spans="18:19" x14ac:dyDescent="0.2">
      <c r="R655" t="s">
        <v>41</v>
      </c>
      <c r="S655" t="s">
        <v>669</v>
      </c>
    </row>
    <row r="656" spans="18:19" x14ac:dyDescent="0.2">
      <c r="R656" t="s">
        <v>388</v>
      </c>
    </row>
    <row r="657" spans="18:19" x14ac:dyDescent="0.2">
      <c r="R657" t="s">
        <v>670</v>
      </c>
    </row>
    <row r="658" spans="18:19" x14ac:dyDescent="0.2">
      <c r="R658" t="s">
        <v>23</v>
      </c>
      <c r="S658" t="s">
        <v>671</v>
      </c>
    </row>
    <row r="659" spans="18:19" x14ac:dyDescent="0.2">
      <c r="R659" t="s">
        <v>25</v>
      </c>
      <c r="S659" t="s">
        <v>672</v>
      </c>
    </row>
    <row r="660" spans="18:19" x14ac:dyDescent="0.2">
      <c r="R660" t="s">
        <v>27</v>
      </c>
      <c r="S660" t="s">
        <v>673</v>
      </c>
    </row>
    <row r="661" spans="18:19" x14ac:dyDescent="0.2">
      <c r="R661" t="s">
        <v>29</v>
      </c>
      <c r="S661" t="s">
        <v>674</v>
      </c>
    </row>
    <row r="662" spans="18:19" x14ac:dyDescent="0.2">
      <c r="R662" t="s">
        <v>31</v>
      </c>
      <c r="S662" t="s">
        <v>675</v>
      </c>
    </row>
    <row r="663" spans="18:19" x14ac:dyDescent="0.2">
      <c r="R663" t="s">
        <v>33</v>
      </c>
      <c r="S663" t="s">
        <v>676</v>
      </c>
    </row>
    <row r="664" spans="18:19" x14ac:dyDescent="0.2">
      <c r="R664" t="s">
        <v>35</v>
      </c>
      <c r="S664" t="s">
        <v>677</v>
      </c>
    </row>
    <row r="665" spans="18:19" x14ac:dyDescent="0.2">
      <c r="R665" t="s">
        <v>37</v>
      </c>
      <c r="S665" t="s">
        <v>678</v>
      </c>
    </row>
    <row r="666" spans="18:19" x14ac:dyDescent="0.2">
      <c r="R666" t="s">
        <v>39</v>
      </c>
      <c r="S666" t="s">
        <v>679</v>
      </c>
    </row>
    <row r="667" spans="18:19" x14ac:dyDescent="0.2">
      <c r="R667" t="s">
        <v>41</v>
      </c>
      <c r="S667" t="s">
        <v>680</v>
      </c>
    </row>
    <row r="668" spans="18:19" x14ac:dyDescent="0.2">
      <c r="R668" t="s">
        <v>269</v>
      </c>
    </row>
    <row r="669" spans="18:19" x14ac:dyDescent="0.2">
      <c r="R669" t="s">
        <v>681</v>
      </c>
    </row>
    <row r="670" spans="18:19" x14ac:dyDescent="0.2">
      <c r="R670" t="s">
        <v>23</v>
      </c>
      <c r="S670" t="s">
        <v>682</v>
      </c>
    </row>
    <row r="671" spans="18:19" x14ac:dyDescent="0.2">
      <c r="R671" t="s">
        <v>25</v>
      </c>
      <c r="S671" t="s">
        <v>683</v>
      </c>
    </row>
    <row r="672" spans="18:19" x14ac:dyDescent="0.2">
      <c r="R672" t="s">
        <v>27</v>
      </c>
      <c r="S672" t="s">
        <v>684</v>
      </c>
    </row>
    <row r="673" spans="18:19" x14ac:dyDescent="0.2">
      <c r="R673" t="s">
        <v>29</v>
      </c>
      <c r="S673" t="s">
        <v>685</v>
      </c>
    </row>
    <row r="674" spans="18:19" x14ac:dyDescent="0.2">
      <c r="R674" t="s">
        <v>31</v>
      </c>
      <c r="S674" t="s">
        <v>686</v>
      </c>
    </row>
    <row r="675" spans="18:19" x14ac:dyDescent="0.2">
      <c r="R675" t="s">
        <v>33</v>
      </c>
      <c r="S675" t="s">
        <v>687</v>
      </c>
    </row>
    <row r="676" spans="18:19" x14ac:dyDescent="0.2">
      <c r="R676" t="s">
        <v>35</v>
      </c>
      <c r="S676" t="s">
        <v>688</v>
      </c>
    </row>
    <row r="677" spans="18:19" x14ac:dyDescent="0.2">
      <c r="R677" t="s">
        <v>37</v>
      </c>
      <c r="S677" t="s">
        <v>689</v>
      </c>
    </row>
    <row r="678" spans="18:19" x14ac:dyDescent="0.2">
      <c r="R678" t="s">
        <v>39</v>
      </c>
      <c r="S678" t="s">
        <v>690</v>
      </c>
    </row>
    <row r="679" spans="18:19" x14ac:dyDescent="0.2">
      <c r="R679" t="s">
        <v>41</v>
      </c>
      <c r="S679" t="s">
        <v>691</v>
      </c>
    </row>
    <row r="680" spans="18:19" x14ac:dyDescent="0.2">
      <c r="R680" t="s">
        <v>692</v>
      </c>
    </row>
    <row r="681" spans="18:19" x14ac:dyDescent="0.2">
      <c r="R681" t="s">
        <v>693</v>
      </c>
    </row>
    <row r="682" spans="18:19" x14ac:dyDescent="0.2">
      <c r="R682" t="s">
        <v>23</v>
      </c>
      <c r="S682" t="s">
        <v>694</v>
      </c>
    </row>
    <row r="683" spans="18:19" x14ac:dyDescent="0.2">
      <c r="R683" t="s">
        <v>25</v>
      </c>
      <c r="S683" t="s">
        <v>695</v>
      </c>
    </row>
    <row r="684" spans="18:19" x14ac:dyDescent="0.2">
      <c r="R684" t="s">
        <v>27</v>
      </c>
      <c r="S684" t="s">
        <v>696</v>
      </c>
    </row>
    <row r="685" spans="18:19" x14ac:dyDescent="0.2">
      <c r="R685" t="s">
        <v>29</v>
      </c>
      <c r="S685" t="s">
        <v>697</v>
      </c>
    </row>
    <row r="686" spans="18:19" x14ac:dyDescent="0.2">
      <c r="R686" t="s">
        <v>31</v>
      </c>
      <c r="S686" t="s">
        <v>698</v>
      </c>
    </row>
    <row r="687" spans="18:19" x14ac:dyDescent="0.2">
      <c r="R687" t="s">
        <v>33</v>
      </c>
      <c r="S687" t="s">
        <v>699</v>
      </c>
    </row>
    <row r="688" spans="18:19" x14ac:dyDescent="0.2">
      <c r="R688" t="s">
        <v>35</v>
      </c>
      <c r="S688" t="s">
        <v>700</v>
      </c>
    </row>
    <row r="689" spans="18:19" x14ac:dyDescent="0.2">
      <c r="R689" t="s">
        <v>37</v>
      </c>
      <c r="S689" t="s">
        <v>701</v>
      </c>
    </row>
    <row r="690" spans="18:19" x14ac:dyDescent="0.2">
      <c r="R690" t="s">
        <v>39</v>
      </c>
      <c r="S690" t="s">
        <v>702</v>
      </c>
    </row>
    <row r="691" spans="18:19" x14ac:dyDescent="0.2">
      <c r="R691" t="s">
        <v>41</v>
      </c>
      <c r="S691" t="s">
        <v>703</v>
      </c>
    </row>
    <row r="692" spans="18:19" x14ac:dyDescent="0.2">
      <c r="R692" t="s">
        <v>293</v>
      </c>
    </row>
    <row r="693" spans="18:19" x14ac:dyDescent="0.2">
      <c r="R693" t="s">
        <v>704</v>
      </c>
    </row>
    <row r="694" spans="18:19" x14ac:dyDescent="0.2">
      <c r="R694" t="s">
        <v>23</v>
      </c>
      <c r="S694" t="s">
        <v>705</v>
      </c>
    </row>
    <row r="695" spans="18:19" x14ac:dyDescent="0.2">
      <c r="R695" t="s">
        <v>25</v>
      </c>
      <c r="S695" t="s">
        <v>706</v>
      </c>
    </row>
    <row r="696" spans="18:19" x14ac:dyDescent="0.2">
      <c r="R696" t="s">
        <v>27</v>
      </c>
      <c r="S696" t="s">
        <v>707</v>
      </c>
    </row>
    <row r="697" spans="18:19" x14ac:dyDescent="0.2">
      <c r="R697" t="s">
        <v>29</v>
      </c>
      <c r="S697" t="s">
        <v>708</v>
      </c>
    </row>
    <row r="698" spans="18:19" x14ac:dyDescent="0.2">
      <c r="R698" t="s">
        <v>31</v>
      </c>
      <c r="S698" t="s">
        <v>709</v>
      </c>
    </row>
    <row r="699" spans="18:19" x14ac:dyDescent="0.2">
      <c r="R699" t="s">
        <v>33</v>
      </c>
      <c r="S699" t="s">
        <v>710</v>
      </c>
    </row>
    <row r="700" spans="18:19" x14ac:dyDescent="0.2">
      <c r="R700" t="s">
        <v>35</v>
      </c>
      <c r="S700" t="s">
        <v>711</v>
      </c>
    </row>
    <row r="701" spans="18:19" x14ac:dyDescent="0.2">
      <c r="R701" t="s">
        <v>37</v>
      </c>
      <c r="S701" t="s">
        <v>712</v>
      </c>
    </row>
    <row r="702" spans="18:19" x14ac:dyDescent="0.2">
      <c r="R702" t="s">
        <v>39</v>
      </c>
      <c r="S702" t="s">
        <v>713</v>
      </c>
    </row>
    <row r="703" spans="18:19" x14ac:dyDescent="0.2">
      <c r="R703" t="s">
        <v>41</v>
      </c>
      <c r="S703" t="s">
        <v>714</v>
      </c>
    </row>
    <row r="704" spans="18:19" x14ac:dyDescent="0.2">
      <c r="R704" t="s">
        <v>446</v>
      </c>
    </row>
    <row r="705" spans="18:19" x14ac:dyDescent="0.2">
      <c r="R705" t="s">
        <v>715</v>
      </c>
    </row>
    <row r="706" spans="18:19" x14ac:dyDescent="0.2">
      <c r="R706" t="s">
        <v>23</v>
      </c>
      <c r="S706" t="s">
        <v>716</v>
      </c>
    </row>
    <row r="707" spans="18:19" x14ac:dyDescent="0.2">
      <c r="R707" t="s">
        <v>25</v>
      </c>
      <c r="S707" t="s">
        <v>717</v>
      </c>
    </row>
    <row r="708" spans="18:19" x14ac:dyDescent="0.2">
      <c r="R708" t="s">
        <v>27</v>
      </c>
      <c r="S708" t="s">
        <v>718</v>
      </c>
    </row>
    <row r="709" spans="18:19" x14ac:dyDescent="0.2">
      <c r="R709" t="s">
        <v>29</v>
      </c>
      <c r="S709" t="s">
        <v>719</v>
      </c>
    </row>
    <row r="710" spans="18:19" x14ac:dyDescent="0.2">
      <c r="R710" t="s">
        <v>31</v>
      </c>
      <c r="S710" t="s">
        <v>720</v>
      </c>
    </row>
    <row r="711" spans="18:19" x14ac:dyDescent="0.2">
      <c r="R711" t="s">
        <v>33</v>
      </c>
      <c r="S711" t="s">
        <v>721</v>
      </c>
    </row>
    <row r="712" spans="18:19" x14ac:dyDescent="0.2">
      <c r="R712" t="s">
        <v>35</v>
      </c>
      <c r="S712" t="s">
        <v>722</v>
      </c>
    </row>
    <row r="713" spans="18:19" x14ac:dyDescent="0.2">
      <c r="R713" t="s">
        <v>37</v>
      </c>
      <c r="S713" t="s">
        <v>723</v>
      </c>
    </row>
    <row r="714" spans="18:19" x14ac:dyDescent="0.2">
      <c r="R714" t="s">
        <v>39</v>
      </c>
      <c r="S714" t="s">
        <v>724</v>
      </c>
    </row>
    <row r="715" spans="18:19" x14ac:dyDescent="0.2">
      <c r="R715" t="s">
        <v>41</v>
      </c>
      <c r="S715" t="s">
        <v>725</v>
      </c>
    </row>
    <row r="716" spans="18:19" x14ac:dyDescent="0.2">
      <c r="R716" t="s">
        <v>376</v>
      </c>
    </row>
    <row r="717" spans="18:19" x14ac:dyDescent="0.2">
      <c r="R717" t="s">
        <v>726</v>
      </c>
    </row>
    <row r="718" spans="18:19" x14ac:dyDescent="0.2">
      <c r="R718" t="s">
        <v>23</v>
      </c>
      <c r="S718" t="s">
        <v>727</v>
      </c>
    </row>
    <row r="719" spans="18:19" x14ac:dyDescent="0.2">
      <c r="R719" t="s">
        <v>25</v>
      </c>
      <c r="S719" t="s">
        <v>728</v>
      </c>
    </row>
    <row r="720" spans="18:19" x14ac:dyDescent="0.2">
      <c r="R720" t="s">
        <v>27</v>
      </c>
      <c r="S720" t="s">
        <v>729</v>
      </c>
    </row>
    <row r="721" spans="18:19" x14ac:dyDescent="0.2">
      <c r="R721" t="s">
        <v>29</v>
      </c>
      <c r="S721" t="s">
        <v>730</v>
      </c>
    </row>
    <row r="722" spans="18:19" x14ac:dyDescent="0.2">
      <c r="R722" t="s">
        <v>31</v>
      </c>
      <c r="S722" t="s">
        <v>731</v>
      </c>
    </row>
    <row r="723" spans="18:19" x14ac:dyDescent="0.2">
      <c r="R723" t="s">
        <v>33</v>
      </c>
      <c r="S723" t="s">
        <v>732</v>
      </c>
    </row>
    <row r="724" spans="18:19" x14ac:dyDescent="0.2">
      <c r="R724" t="s">
        <v>35</v>
      </c>
      <c r="S724" t="s">
        <v>733</v>
      </c>
    </row>
    <row r="725" spans="18:19" x14ac:dyDescent="0.2">
      <c r="R725" t="s">
        <v>37</v>
      </c>
      <c r="S725" t="s">
        <v>734</v>
      </c>
    </row>
    <row r="726" spans="18:19" x14ac:dyDescent="0.2">
      <c r="R726" t="s">
        <v>39</v>
      </c>
      <c r="S726" t="s">
        <v>735</v>
      </c>
    </row>
    <row r="727" spans="18:19" x14ac:dyDescent="0.2">
      <c r="R727" t="s">
        <v>41</v>
      </c>
      <c r="S727" t="s">
        <v>736</v>
      </c>
    </row>
    <row r="728" spans="18:19" x14ac:dyDescent="0.2">
      <c r="R728" t="s">
        <v>737</v>
      </c>
    </row>
    <row r="729" spans="18:19" x14ac:dyDescent="0.2">
      <c r="R729" t="s">
        <v>738</v>
      </c>
    </row>
    <row r="730" spans="18:19" x14ac:dyDescent="0.2">
      <c r="R730" t="s">
        <v>23</v>
      </c>
      <c r="S730" t="s">
        <v>739</v>
      </c>
    </row>
    <row r="731" spans="18:19" x14ac:dyDescent="0.2">
      <c r="R731" t="s">
        <v>25</v>
      </c>
      <c r="S731" t="s">
        <v>740</v>
      </c>
    </row>
    <row r="732" spans="18:19" x14ac:dyDescent="0.2">
      <c r="R732" t="s">
        <v>27</v>
      </c>
      <c r="S732" t="s">
        <v>741</v>
      </c>
    </row>
    <row r="733" spans="18:19" x14ac:dyDescent="0.2">
      <c r="R733" t="s">
        <v>29</v>
      </c>
      <c r="S733" t="s">
        <v>478</v>
      </c>
    </row>
    <row r="734" spans="18:19" x14ac:dyDescent="0.2">
      <c r="R734" t="s">
        <v>31</v>
      </c>
      <c r="S734" t="s">
        <v>742</v>
      </c>
    </row>
    <row r="735" spans="18:19" x14ac:dyDescent="0.2">
      <c r="R735" t="s">
        <v>33</v>
      </c>
      <c r="S735" t="s">
        <v>743</v>
      </c>
    </row>
    <row r="736" spans="18:19" x14ac:dyDescent="0.2">
      <c r="R736" t="s">
        <v>35</v>
      </c>
      <c r="S736" t="s">
        <v>744</v>
      </c>
    </row>
    <row r="737" spans="18:19" x14ac:dyDescent="0.2">
      <c r="R737" t="s">
        <v>37</v>
      </c>
      <c r="S737" t="s">
        <v>745</v>
      </c>
    </row>
    <row r="738" spans="18:19" x14ac:dyDescent="0.2">
      <c r="R738" t="s">
        <v>39</v>
      </c>
      <c r="S738" t="s">
        <v>746</v>
      </c>
    </row>
    <row r="739" spans="18:19" x14ac:dyDescent="0.2">
      <c r="R739" t="s">
        <v>41</v>
      </c>
      <c r="S739" t="s">
        <v>747</v>
      </c>
    </row>
    <row r="740" spans="18:19" x14ac:dyDescent="0.2">
      <c r="R740" t="s">
        <v>622</v>
      </c>
    </row>
    <row r="741" spans="18:19" x14ac:dyDescent="0.2">
      <c r="R741" t="s">
        <v>748</v>
      </c>
    </row>
    <row r="742" spans="18:19" x14ac:dyDescent="0.2">
      <c r="R742" t="s">
        <v>23</v>
      </c>
      <c r="S742" t="s">
        <v>749</v>
      </c>
    </row>
    <row r="743" spans="18:19" x14ac:dyDescent="0.2">
      <c r="R743" t="s">
        <v>25</v>
      </c>
      <c r="S743" t="s">
        <v>750</v>
      </c>
    </row>
    <row r="744" spans="18:19" x14ac:dyDescent="0.2">
      <c r="R744" t="s">
        <v>27</v>
      </c>
      <c r="S744" t="s">
        <v>751</v>
      </c>
    </row>
    <row r="745" spans="18:19" x14ac:dyDescent="0.2">
      <c r="R745" t="s">
        <v>29</v>
      </c>
      <c r="S745" t="s">
        <v>752</v>
      </c>
    </row>
    <row r="746" spans="18:19" x14ac:dyDescent="0.2">
      <c r="R746" t="s">
        <v>31</v>
      </c>
      <c r="S746" t="s">
        <v>753</v>
      </c>
    </row>
    <row r="747" spans="18:19" x14ac:dyDescent="0.2">
      <c r="R747" t="s">
        <v>33</v>
      </c>
      <c r="S747" t="s">
        <v>754</v>
      </c>
    </row>
    <row r="748" spans="18:19" x14ac:dyDescent="0.2">
      <c r="R748" t="s">
        <v>35</v>
      </c>
      <c r="S748" t="s">
        <v>755</v>
      </c>
    </row>
    <row r="749" spans="18:19" x14ac:dyDescent="0.2">
      <c r="R749" t="s">
        <v>37</v>
      </c>
      <c r="S749" t="s">
        <v>756</v>
      </c>
    </row>
    <row r="750" spans="18:19" x14ac:dyDescent="0.2">
      <c r="R750" t="s">
        <v>39</v>
      </c>
      <c r="S750" t="s">
        <v>757</v>
      </c>
    </row>
    <row r="751" spans="18:19" x14ac:dyDescent="0.2">
      <c r="R751" t="s">
        <v>41</v>
      </c>
      <c r="S751" t="s">
        <v>758</v>
      </c>
    </row>
    <row r="752" spans="18:19" x14ac:dyDescent="0.2">
      <c r="R752" t="s">
        <v>759</v>
      </c>
    </row>
    <row r="753" spans="18:19" x14ac:dyDescent="0.2">
      <c r="R753" t="s">
        <v>760</v>
      </c>
    </row>
    <row r="754" spans="18:19" x14ac:dyDescent="0.2">
      <c r="R754" t="s">
        <v>23</v>
      </c>
      <c r="S754" t="s">
        <v>761</v>
      </c>
    </row>
    <row r="755" spans="18:19" x14ac:dyDescent="0.2">
      <c r="R755" t="s">
        <v>25</v>
      </c>
      <c r="S755" t="s">
        <v>762</v>
      </c>
    </row>
    <row r="756" spans="18:19" x14ac:dyDescent="0.2">
      <c r="R756" t="s">
        <v>27</v>
      </c>
      <c r="S756" t="s">
        <v>763</v>
      </c>
    </row>
    <row r="757" spans="18:19" x14ac:dyDescent="0.2">
      <c r="R757" t="s">
        <v>29</v>
      </c>
      <c r="S757" t="s">
        <v>764</v>
      </c>
    </row>
    <row r="758" spans="18:19" x14ac:dyDescent="0.2">
      <c r="R758" t="s">
        <v>31</v>
      </c>
      <c r="S758" t="s">
        <v>765</v>
      </c>
    </row>
    <row r="759" spans="18:19" x14ac:dyDescent="0.2">
      <c r="R759" t="s">
        <v>33</v>
      </c>
      <c r="S759" t="s">
        <v>766</v>
      </c>
    </row>
    <row r="760" spans="18:19" x14ac:dyDescent="0.2">
      <c r="R760" t="s">
        <v>35</v>
      </c>
      <c r="S760" t="s">
        <v>767</v>
      </c>
    </row>
    <row r="761" spans="18:19" x14ac:dyDescent="0.2">
      <c r="R761" t="s">
        <v>37</v>
      </c>
      <c r="S761" t="s">
        <v>768</v>
      </c>
    </row>
    <row r="762" spans="18:19" x14ac:dyDescent="0.2">
      <c r="R762" t="s">
        <v>39</v>
      </c>
      <c r="S762" t="s">
        <v>769</v>
      </c>
    </row>
    <row r="763" spans="18:19" x14ac:dyDescent="0.2">
      <c r="R763" t="s">
        <v>41</v>
      </c>
      <c r="S763" t="s">
        <v>770</v>
      </c>
    </row>
    <row r="764" spans="18:19" x14ac:dyDescent="0.2">
      <c r="R764" t="s">
        <v>771</v>
      </c>
    </row>
    <row r="765" spans="18:19" x14ac:dyDescent="0.2">
      <c r="R765" t="s">
        <v>772</v>
      </c>
    </row>
    <row r="766" spans="18:19" x14ac:dyDescent="0.2">
      <c r="R766" t="s">
        <v>23</v>
      </c>
      <c r="S766" t="s">
        <v>773</v>
      </c>
    </row>
    <row r="767" spans="18:19" x14ac:dyDescent="0.2">
      <c r="R767" t="s">
        <v>25</v>
      </c>
      <c r="S767" t="s">
        <v>774</v>
      </c>
    </row>
    <row r="768" spans="18:19" x14ac:dyDescent="0.2">
      <c r="R768" t="s">
        <v>27</v>
      </c>
      <c r="S768" t="s">
        <v>775</v>
      </c>
    </row>
    <row r="769" spans="18:19" x14ac:dyDescent="0.2">
      <c r="R769" t="s">
        <v>29</v>
      </c>
      <c r="S769" t="s">
        <v>776</v>
      </c>
    </row>
    <row r="770" spans="18:19" x14ac:dyDescent="0.2">
      <c r="R770" t="s">
        <v>31</v>
      </c>
      <c r="S770" t="s">
        <v>777</v>
      </c>
    </row>
    <row r="771" spans="18:19" x14ac:dyDescent="0.2">
      <c r="R771" t="s">
        <v>33</v>
      </c>
      <c r="S771" t="s">
        <v>778</v>
      </c>
    </row>
    <row r="772" spans="18:19" x14ac:dyDescent="0.2">
      <c r="R772" t="s">
        <v>35</v>
      </c>
      <c r="S772" t="s">
        <v>779</v>
      </c>
    </row>
    <row r="773" spans="18:19" x14ac:dyDescent="0.2">
      <c r="R773" t="s">
        <v>37</v>
      </c>
      <c r="S773" t="s">
        <v>780</v>
      </c>
    </row>
    <row r="774" spans="18:19" x14ac:dyDescent="0.2">
      <c r="R774" t="s">
        <v>39</v>
      </c>
      <c r="S774" t="s">
        <v>781</v>
      </c>
    </row>
    <row r="775" spans="18:19" x14ac:dyDescent="0.2">
      <c r="R775" t="s">
        <v>41</v>
      </c>
      <c r="S775" t="s">
        <v>782</v>
      </c>
    </row>
    <row r="776" spans="18:19" x14ac:dyDescent="0.2">
      <c r="R776" t="s">
        <v>446</v>
      </c>
    </row>
    <row r="777" spans="18:19" x14ac:dyDescent="0.2">
      <c r="R777" t="s">
        <v>783</v>
      </c>
    </row>
    <row r="778" spans="18:19" x14ac:dyDescent="0.2">
      <c r="R778" t="s">
        <v>23</v>
      </c>
      <c r="S778" t="s">
        <v>784</v>
      </c>
    </row>
    <row r="779" spans="18:19" x14ac:dyDescent="0.2">
      <c r="R779" t="s">
        <v>25</v>
      </c>
      <c r="S779" t="s">
        <v>785</v>
      </c>
    </row>
    <row r="780" spans="18:19" x14ac:dyDescent="0.2">
      <c r="R780" t="s">
        <v>27</v>
      </c>
      <c r="S780" t="s">
        <v>786</v>
      </c>
    </row>
    <row r="781" spans="18:19" x14ac:dyDescent="0.2">
      <c r="R781" t="s">
        <v>29</v>
      </c>
      <c r="S781" t="s">
        <v>787</v>
      </c>
    </row>
    <row r="782" spans="18:19" x14ac:dyDescent="0.2">
      <c r="R782" t="s">
        <v>31</v>
      </c>
      <c r="S782" t="s">
        <v>788</v>
      </c>
    </row>
    <row r="783" spans="18:19" x14ac:dyDescent="0.2">
      <c r="R783" t="s">
        <v>33</v>
      </c>
      <c r="S783" t="s">
        <v>789</v>
      </c>
    </row>
    <row r="784" spans="18:19" x14ac:dyDescent="0.2">
      <c r="R784" t="s">
        <v>35</v>
      </c>
      <c r="S784" t="s">
        <v>790</v>
      </c>
    </row>
    <row r="785" spans="18:19" x14ac:dyDescent="0.2">
      <c r="R785" t="s">
        <v>37</v>
      </c>
      <c r="S785" t="s">
        <v>791</v>
      </c>
    </row>
    <row r="786" spans="18:19" x14ac:dyDescent="0.2">
      <c r="R786" t="s">
        <v>39</v>
      </c>
      <c r="S786" t="s">
        <v>792</v>
      </c>
    </row>
    <row r="787" spans="18:19" x14ac:dyDescent="0.2">
      <c r="R787" t="s">
        <v>41</v>
      </c>
      <c r="S787" t="s">
        <v>793</v>
      </c>
    </row>
    <row r="788" spans="18:19" x14ac:dyDescent="0.2">
      <c r="R788" t="s">
        <v>794</v>
      </c>
    </row>
    <row r="789" spans="18:19" x14ac:dyDescent="0.2">
      <c r="R789" t="s">
        <v>795</v>
      </c>
    </row>
    <row r="790" spans="18:19" x14ac:dyDescent="0.2">
      <c r="R790" t="s">
        <v>23</v>
      </c>
      <c r="S790" t="s">
        <v>796</v>
      </c>
    </row>
    <row r="791" spans="18:19" x14ac:dyDescent="0.2">
      <c r="R791" t="s">
        <v>25</v>
      </c>
      <c r="S791" t="s">
        <v>797</v>
      </c>
    </row>
    <row r="792" spans="18:19" x14ac:dyDescent="0.2">
      <c r="R792" t="s">
        <v>27</v>
      </c>
      <c r="S792" t="s">
        <v>798</v>
      </c>
    </row>
    <row r="793" spans="18:19" x14ac:dyDescent="0.2">
      <c r="R793" t="s">
        <v>29</v>
      </c>
      <c r="S793" t="s">
        <v>799</v>
      </c>
    </row>
    <row r="794" spans="18:19" x14ac:dyDescent="0.2">
      <c r="R794" t="s">
        <v>31</v>
      </c>
      <c r="S794" t="s">
        <v>800</v>
      </c>
    </row>
    <row r="795" spans="18:19" x14ac:dyDescent="0.2">
      <c r="R795" t="s">
        <v>33</v>
      </c>
      <c r="S795" t="s">
        <v>801</v>
      </c>
    </row>
    <row r="796" spans="18:19" x14ac:dyDescent="0.2">
      <c r="R796" t="s">
        <v>35</v>
      </c>
      <c r="S796" t="s">
        <v>802</v>
      </c>
    </row>
    <row r="797" spans="18:19" x14ac:dyDescent="0.2">
      <c r="R797" t="s">
        <v>37</v>
      </c>
      <c r="S797" t="s">
        <v>803</v>
      </c>
    </row>
    <row r="798" spans="18:19" x14ac:dyDescent="0.2">
      <c r="R798" t="s">
        <v>39</v>
      </c>
      <c r="S798" t="s">
        <v>804</v>
      </c>
    </row>
    <row r="799" spans="18:19" x14ac:dyDescent="0.2">
      <c r="R799" t="s">
        <v>41</v>
      </c>
      <c r="S799" t="s">
        <v>805</v>
      </c>
    </row>
    <row r="800" spans="18:19" x14ac:dyDescent="0.2">
      <c r="R800" t="s">
        <v>806</v>
      </c>
    </row>
    <row r="801" spans="18:19" x14ac:dyDescent="0.2">
      <c r="R801" t="s">
        <v>807</v>
      </c>
    </row>
    <row r="802" spans="18:19" x14ac:dyDescent="0.2">
      <c r="R802" t="s">
        <v>23</v>
      </c>
      <c r="S802" t="s">
        <v>808</v>
      </c>
    </row>
    <row r="803" spans="18:19" x14ac:dyDescent="0.2">
      <c r="R803" t="s">
        <v>25</v>
      </c>
      <c r="S803" t="s">
        <v>809</v>
      </c>
    </row>
    <row r="804" spans="18:19" x14ac:dyDescent="0.2">
      <c r="R804" t="s">
        <v>27</v>
      </c>
      <c r="S804" t="s">
        <v>810</v>
      </c>
    </row>
    <row r="805" spans="18:19" x14ac:dyDescent="0.2">
      <c r="R805" t="s">
        <v>29</v>
      </c>
      <c r="S805" t="s">
        <v>811</v>
      </c>
    </row>
    <row r="806" spans="18:19" x14ac:dyDescent="0.2">
      <c r="R806" t="s">
        <v>31</v>
      </c>
      <c r="S806" t="s">
        <v>812</v>
      </c>
    </row>
    <row r="807" spans="18:19" x14ac:dyDescent="0.2">
      <c r="R807" t="s">
        <v>33</v>
      </c>
      <c r="S807" t="s">
        <v>813</v>
      </c>
    </row>
    <row r="808" spans="18:19" x14ac:dyDescent="0.2">
      <c r="R808" t="s">
        <v>35</v>
      </c>
      <c r="S808" t="s">
        <v>814</v>
      </c>
    </row>
    <row r="809" spans="18:19" x14ac:dyDescent="0.2">
      <c r="R809" t="s">
        <v>37</v>
      </c>
      <c r="S809" t="s">
        <v>815</v>
      </c>
    </row>
    <row r="810" spans="18:19" x14ac:dyDescent="0.2">
      <c r="R810" t="s">
        <v>39</v>
      </c>
      <c r="S810" t="s">
        <v>816</v>
      </c>
    </row>
    <row r="811" spans="18:19" x14ac:dyDescent="0.2">
      <c r="R811" t="s">
        <v>41</v>
      </c>
      <c r="S811" t="s">
        <v>817</v>
      </c>
    </row>
    <row r="812" spans="18:19" x14ac:dyDescent="0.2">
      <c r="R812" t="s">
        <v>771</v>
      </c>
    </row>
    <row r="813" spans="18:19" ht="15" x14ac:dyDescent="0.25">
      <c r="R813" s="1" t="s">
        <v>818</v>
      </c>
    </row>
    <row r="814" spans="18:19" x14ac:dyDescent="0.2">
      <c r="R814" t="s">
        <v>23</v>
      </c>
      <c r="S814" t="s">
        <v>819</v>
      </c>
    </row>
    <row r="815" spans="18:19" x14ac:dyDescent="0.2">
      <c r="R815" t="s">
        <v>25</v>
      </c>
      <c r="S815" t="s">
        <v>820</v>
      </c>
    </row>
    <row r="816" spans="18:19" x14ac:dyDescent="0.2">
      <c r="R816" t="s">
        <v>27</v>
      </c>
      <c r="S816" t="s">
        <v>821</v>
      </c>
    </row>
    <row r="817" spans="18:19" x14ac:dyDescent="0.2">
      <c r="R817" t="s">
        <v>29</v>
      </c>
      <c r="S817" t="s">
        <v>822</v>
      </c>
    </row>
    <row r="818" spans="18:19" x14ac:dyDescent="0.2">
      <c r="R818" t="s">
        <v>31</v>
      </c>
      <c r="S818" t="s">
        <v>823</v>
      </c>
    </row>
    <row r="819" spans="18:19" x14ac:dyDescent="0.2">
      <c r="R819" t="s">
        <v>33</v>
      </c>
      <c r="S819" t="s">
        <v>824</v>
      </c>
    </row>
    <row r="820" spans="18:19" x14ac:dyDescent="0.2">
      <c r="R820" t="s">
        <v>35</v>
      </c>
      <c r="S820" t="s">
        <v>825</v>
      </c>
    </row>
    <row r="821" spans="18:19" x14ac:dyDescent="0.2">
      <c r="R821" t="s">
        <v>37</v>
      </c>
      <c r="S821" t="s">
        <v>826</v>
      </c>
    </row>
    <row r="822" spans="18:19" x14ac:dyDescent="0.2">
      <c r="R822" t="s">
        <v>39</v>
      </c>
      <c r="S822" t="s">
        <v>827</v>
      </c>
    </row>
    <row r="823" spans="18:19" x14ac:dyDescent="0.2">
      <c r="R823" t="s">
        <v>41</v>
      </c>
      <c r="S823" t="s">
        <v>828</v>
      </c>
    </row>
    <row r="824" spans="18:19" ht="15" x14ac:dyDescent="0.25">
      <c r="R824" s="1" t="s">
        <v>829</v>
      </c>
    </row>
    <row r="825" spans="18:19" x14ac:dyDescent="0.2">
      <c r="R825" t="s">
        <v>830</v>
      </c>
    </row>
    <row r="826" spans="18:19" x14ac:dyDescent="0.2">
      <c r="R826" t="s">
        <v>23</v>
      </c>
      <c r="S826" t="s">
        <v>831</v>
      </c>
    </row>
    <row r="827" spans="18:19" x14ac:dyDescent="0.2">
      <c r="R827" t="s">
        <v>25</v>
      </c>
      <c r="S827" t="s">
        <v>832</v>
      </c>
    </row>
    <row r="828" spans="18:19" x14ac:dyDescent="0.2">
      <c r="R828" t="s">
        <v>27</v>
      </c>
      <c r="S828" t="s">
        <v>833</v>
      </c>
    </row>
    <row r="829" spans="18:19" x14ac:dyDescent="0.2">
      <c r="R829" t="s">
        <v>29</v>
      </c>
      <c r="S829" t="s">
        <v>834</v>
      </c>
    </row>
    <row r="830" spans="18:19" x14ac:dyDescent="0.2">
      <c r="R830" t="s">
        <v>31</v>
      </c>
      <c r="S830" t="s">
        <v>835</v>
      </c>
    </row>
    <row r="831" spans="18:19" x14ac:dyDescent="0.2">
      <c r="R831" t="s">
        <v>33</v>
      </c>
      <c r="S831" t="s">
        <v>836</v>
      </c>
    </row>
    <row r="832" spans="18:19" x14ac:dyDescent="0.2">
      <c r="R832" t="s">
        <v>35</v>
      </c>
      <c r="S832" t="s">
        <v>837</v>
      </c>
    </row>
    <row r="833" spans="18:19" x14ac:dyDescent="0.2">
      <c r="R833" t="s">
        <v>37</v>
      </c>
      <c r="S833" t="s">
        <v>838</v>
      </c>
    </row>
    <row r="834" spans="18:19" x14ac:dyDescent="0.2">
      <c r="R834" t="s">
        <v>39</v>
      </c>
      <c r="S834" t="s">
        <v>839</v>
      </c>
    </row>
    <row r="835" spans="18:19" x14ac:dyDescent="0.2">
      <c r="R835" t="s">
        <v>41</v>
      </c>
      <c r="S835" t="s">
        <v>840</v>
      </c>
    </row>
    <row r="836" spans="18:19" x14ac:dyDescent="0.2">
      <c r="R836" t="s">
        <v>841</v>
      </c>
    </row>
    <row r="837" spans="18:19" x14ac:dyDescent="0.2">
      <c r="R837" t="s">
        <v>842</v>
      </c>
    </row>
    <row r="838" spans="18:19" x14ac:dyDescent="0.2">
      <c r="R838" t="s">
        <v>23</v>
      </c>
      <c r="S838" t="s">
        <v>843</v>
      </c>
    </row>
    <row r="839" spans="18:19" x14ac:dyDescent="0.2">
      <c r="R839" t="s">
        <v>25</v>
      </c>
      <c r="S839" t="s">
        <v>844</v>
      </c>
    </row>
    <row r="840" spans="18:19" x14ac:dyDescent="0.2">
      <c r="R840" t="s">
        <v>27</v>
      </c>
      <c r="S840" t="s">
        <v>845</v>
      </c>
    </row>
    <row r="841" spans="18:19" x14ac:dyDescent="0.2">
      <c r="R841" t="s">
        <v>29</v>
      </c>
      <c r="S841" t="s">
        <v>846</v>
      </c>
    </row>
    <row r="842" spans="18:19" x14ac:dyDescent="0.2">
      <c r="R842" t="s">
        <v>31</v>
      </c>
      <c r="S842" t="s">
        <v>847</v>
      </c>
    </row>
    <row r="843" spans="18:19" x14ac:dyDescent="0.2">
      <c r="R843" t="s">
        <v>33</v>
      </c>
      <c r="S843" t="s">
        <v>848</v>
      </c>
    </row>
    <row r="844" spans="18:19" x14ac:dyDescent="0.2">
      <c r="R844" t="s">
        <v>35</v>
      </c>
      <c r="S844" t="s">
        <v>849</v>
      </c>
    </row>
    <row r="845" spans="18:19" x14ac:dyDescent="0.2">
      <c r="R845" t="s">
        <v>37</v>
      </c>
      <c r="S845" t="s">
        <v>850</v>
      </c>
    </row>
    <row r="846" spans="18:19" x14ac:dyDescent="0.2">
      <c r="R846" t="s">
        <v>39</v>
      </c>
      <c r="S846" t="s">
        <v>851</v>
      </c>
    </row>
    <row r="847" spans="18:19" x14ac:dyDescent="0.2">
      <c r="R847" t="s">
        <v>41</v>
      </c>
      <c r="S847" t="s">
        <v>852</v>
      </c>
    </row>
    <row r="848" spans="18:19" x14ac:dyDescent="0.2">
      <c r="R848" t="s">
        <v>853</v>
      </c>
    </row>
    <row r="849" spans="18:19" x14ac:dyDescent="0.2">
      <c r="R849" t="s">
        <v>854</v>
      </c>
    </row>
    <row r="850" spans="18:19" x14ac:dyDescent="0.2">
      <c r="R850" t="s">
        <v>23</v>
      </c>
      <c r="S850" t="s">
        <v>855</v>
      </c>
    </row>
    <row r="851" spans="18:19" x14ac:dyDescent="0.2">
      <c r="R851" t="s">
        <v>25</v>
      </c>
      <c r="S851" t="s">
        <v>856</v>
      </c>
    </row>
    <row r="852" spans="18:19" x14ac:dyDescent="0.2">
      <c r="R852" t="s">
        <v>27</v>
      </c>
      <c r="S852" t="s">
        <v>857</v>
      </c>
    </row>
    <row r="853" spans="18:19" x14ac:dyDescent="0.2">
      <c r="R853" t="s">
        <v>29</v>
      </c>
      <c r="S853" t="s">
        <v>858</v>
      </c>
    </row>
    <row r="854" spans="18:19" x14ac:dyDescent="0.2">
      <c r="R854" t="s">
        <v>31</v>
      </c>
      <c r="S854" t="s">
        <v>859</v>
      </c>
    </row>
    <row r="855" spans="18:19" x14ac:dyDescent="0.2">
      <c r="R855" t="s">
        <v>33</v>
      </c>
      <c r="S855" t="s">
        <v>860</v>
      </c>
    </row>
    <row r="856" spans="18:19" x14ac:dyDescent="0.2">
      <c r="R856" t="s">
        <v>35</v>
      </c>
      <c r="S856" t="s">
        <v>861</v>
      </c>
    </row>
    <row r="857" spans="18:19" x14ac:dyDescent="0.2">
      <c r="R857" t="s">
        <v>37</v>
      </c>
      <c r="S857" t="s">
        <v>862</v>
      </c>
    </row>
    <row r="858" spans="18:19" x14ac:dyDescent="0.2">
      <c r="R858" t="s">
        <v>39</v>
      </c>
      <c r="S858" t="s">
        <v>863</v>
      </c>
    </row>
    <row r="859" spans="18:19" x14ac:dyDescent="0.2">
      <c r="R859" t="s">
        <v>41</v>
      </c>
      <c r="S859" t="s">
        <v>864</v>
      </c>
    </row>
    <row r="860" spans="18:19" x14ac:dyDescent="0.2">
      <c r="R860" t="s">
        <v>865</v>
      </c>
    </row>
    <row r="861" spans="18:19" x14ac:dyDescent="0.2">
      <c r="R861" t="s">
        <v>866</v>
      </c>
    </row>
    <row r="862" spans="18:19" x14ac:dyDescent="0.2">
      <c r="R862" t="s">
        <v>23</v>
      </c>
      <c r="S862" t="s">
        <v>867</v>
      </c>
    </row>
    <row r="863" spans="18:19" x14ac:dyDescent="0.2">
      <c r="R863" t="s">
        <v>25</v>
      </c>
      <c r="S863" t="s">
        <v>868</v>
      </c>
    </row>
    <row r="864" spans="18:19" x14ac:dyDescent="0.2">
      <c r="R864" t="s">
        <v>27</v>
      </c>
      <c r="S864" t="s">
        <v>869</v>
      </c>
    </row>
    <row r="865" spans="18:19" x14ac:dyDescent="0.2">
      <c r="R865" t="s">
        <v>29</v>
      </c>
      <c r="S865" t="s">
        <v>870</v>
      </c>
    </row>
    <row r="866" spans="18:19" x14ac:dyDescent="0.2">
      <c r="R866" t="s">
        <v>31</v>
      </c>
      <c r="S866" t="s">
        <v>871</v>
      </c>
    </row>
    <row r="867" spans="18:19" x14ac:dyDescent="0.2">
      <c r="R867" t="s">
        <v>33</v>
      </c>
      <c r="S867" t="s">
        <v>872</v>
      </c>
    </row>
    <row r="868" spans="18:19" x14ac:dyDescent="0.2">
      <c r="R868" t="s">
        <v>35</v>
      </c>
      <c r="S868" t="s">
        <v>873</v>
      </c>
    </row>
    <row r="869" spans="18:19" x14ac:dyDescent="0.2">
      <c r="R869" t="s">
        <v>37</v>
      </c>
      <c r="S869" t="s">
        <v>874</v>
      </c>
    </row>
    <row r="870" spans="18:19" x14ac:dyDescent="0.2">
      <c r="R870" t="s">
        <v>39</v>
      </c>
      <c r="S870" t="s">
        <v>875</v>
      </c>
    </row>
    <row r="871" spans="18:19" x14ac:dyDescent="0.2">
      <c r="R871" t="s">
        <v>41</v>
      </c>
      <c r="S871" t="s">
        <v>876</v>
      </c>
    </row>
    <row r="872" spans="18:19" x14ac:dyDescent="0.2">
      <c r="R872" t="s">
        <v>877</v>
      </c>
    </row>
    <row r="873" spans="18:19" x14ac:dyDescent="0.2">
      <c r="R873" t="s">
        <v>878</v>
      </c>
    </row>
    <row r="874" spans="18:19" x14ac:dyDescent="0.2">
      <c r="R874" t="s">
        <v>23</v>
      </c>
      <c r="S874" t="s">
        <v>879</v>
      </c>
    </row>
    <row r="875" spans="18:19" x14ac:dyDescent="0.2">
      <c r="R875" t="s">
        <v>25</v>
      </c>
      <c r="S875" t="s">
        <v>880</v>
      </c>
    </row>
    <row r="876" spans="18:19" x14ac:dyDescent="0.2">
      <c r="R876" t="s">
        <v>27</v>
      </c>
      <c r="S876" t="s">
        <v>881</v>
      </c>
    </row>
    <row r="877" spans="18:19" x14ac:dyDescent="0.2">
      <c r="R877" t="s">
        <v>29</v>
      </c>
      <c r="S877" t="s">
        <v>882</v>
      </c>
    </row>
    <row r="878" spans="18:19" x14ac:dyDescent="0.2">
      <c r="R878" t="s">
        <v>31</v>
      </c>
      <c r="S878" t="s">
        <v>883</v>
      </c>
    </row>
    <row r="879" spans="18:19" x14ac:dyDescent="0.2">
      <c r="R879" t="s">
        <v>33</v>
      </c>
      <c r="S879" t="s">
        <v>884</v>
      </c>
    </row>
    <row r="880" spans="18:19" x14ac:dyDescent="0.2">
      <c r="R880" t="s">
        <v>35</v>
      </c>
      <c r="S880" t="s">
        <v>885</v>
      </c>
    </row>
    <row r="881" spans="18:19" x14ac:dyDescent="0.2">
      <c r="R881" t="s">
        <v>37</v>
      </c>
      <c r="S881" t="s">
        <v>886</v>
      </c>
    </row>
    <row r="882" spans="18:19" x14ac:dyDescent="0.2">
      <c r="R882" t="s">
        <v>39</v>
      </c>
      <c r="S882" t="s">
        <v>887</v>
      </c>
    </row>
    <row r="883" spans="18:19" x14ac:dyDescent="0.2">
      <c r="R883" t="s">
        <v>41</v>
      </c>
      <c r="S883" t="s">
        <v>888</v>
      </c>
    </row>
    <row r="884" spans="18:19" x14ac:dyDescent="0.2">
      <c r="R884" t="s">
        <v>889</v>
      </c>
    </row>
    <row r="885" spans="18:19" x14ac:dyDescent="0.2">
      <c r="R885" t="s">
        <v>890</v>
      </c>
    </row>
    <row r="886" spans="18:19" x14ac:dyDescent="0.2">
      <c r="R886" t="s">
        <v>23</v>
      </c>
      <c r="S886" t="s">
        <v>891</v>
      </c>
    </row>
    <row r="887" spans="18:19" x14ac:dyDescent="0.2">
      <c r="R887" t="s">
        <v>25</v>
      </c>
      <c r="S887" t="s">
        <v>892</v>
      </c>
    </row>
    <row r="888" spans="18:19" x14ac:dyDescent="0.2">
      <c r="R888" t="s">
        <v>27</v>
      </c>
      <c r="S888" t="s">
        <v>893</v>
      </c>
    </row>
    <row r="889" spans="18:19" x14ac:dyDescent="0.2">
      <c r="R889" t="s">
        <v>29</v>
      </c>
      <c r="S889" t="s">
        <v>894</v>
      </c>
    </row>
    <row r="890" spans="18:19" x14ac:dyDescent="0.2">
      <c r="R890" t="s">
        <v>31</v>
      </c>
      <c r="S890" t="s">
        <v>895</v>
      </c>
    </row>
    <row r="891" spans="18:19" x14ac:dyDescent="0.2">
      <c r="R891" t="s">
        <v>33</v>
      </c>
      <c r="S891" t="s">
        <v>896</v>
      </c>
    </row>
    <row r="892" spans="18:19" x14ac:dyDescent="0.2">
      <c r="R892" t="s">
        <v>35</v>
      </c>
      <c r="S892" t="s">
        <v>897</v>
      </c>
    </row>
    <row r="893" spans="18:19" x14ac:dyDescent="0.2">
      <c r="R893" t="s">
        <v>37</v>
      </c>
      <c r="S893" t="s">
        <v>898</v>
      </c>
    </row>
    <row r="894" spans="18:19" x14ac:dyDescent="0.2">
      <c r="R894" t="s">
        <v>39</v>
      </c>
      <c r="S894" t="s">
        <v>899</v>
      </c>
    </row>
    <row r="895" spans="18:19" x14ac:dyDescent="0.2">
      <c r="R895" t="s">
        <v>41</v>
      </c>
      <c r="S895" t="s">
        <v>900</v>
      </c>
    </row>
    <row r="896" spans="18:19" x14ac:dyDescent="0.2">
      <c r="R896" t="s">
        <v>901</v>
      </c>
    </row>
    <row r="897" spans="18:19" x14ac:dyDescent="0.2">
      <c r="R897" t="s">
        <v>902</v>
      </c>
    </row>
    <row r="898" spans="18:19" x14ac:dyDescent="0.2">
      <c r="R898" t="s">
        <v>23</v>
      </c>
      <c r="S898" t="s">
        <v>903</v>
      </c>
    </row>
    <row r="899" spans="18:19" x14ac:dyDescent="0.2">
      <c r="R899" t="s">
        <v>25</v>
      </c>
      <c r="S899" t="s">
        <v>904</v>
      </c>
    </row>
    <row r="900" spans="18:19" x14ac:dyDescent="0.2">
      <c r="R900" t="s">
        <v>27</v>
      </c>
      <c r="S900" t="s">
        <v>905</v>
      </c>
    </row>
    <row r="901" spans="18:19" x14ac:dyDescent="0.2">
      <c r="R901" t="s">
        <v>29</v>
      </c>
      <c r="S901" t="s">
        <v>906</v>
      </c>
    </row>
    <row r="902" spans="18:19" x14ac:dyDescent="0.2">
      <c r="R902" t="s">
        <v>31</v>
      </c>
      <c r="S902" t="s">
        <v>907</v>
      </c>
    </row>
    <row r="903" spans="18:19" x14ac:dyDescent="0.2">
      <c r="R903" t="s">
        <v>33</v>
      </c>
      <c r="S903" t="s">
        <v>908</v>
      </c>
    </row>
    <row r="904" spans="18:19" x14ac:dyDescent="0.2">
      <c r="R904" t="s">
        <v>35</v>
      </c>
      <c r="S904" t="s">
        <v>909</v>
      </c>
    </row>
    <row r="905" spans="18:19" x14ac:dyDescent="0.2">
      <c r="R905" t="s">
        <v>37</v>
      </c>
      <c r="S905" t="s">
        <v>910</v>
      </c>
    </row>
    <row r="906" spans="18:19" x14ac:dyDescent="0.2">
      <c r="R906" t="s">
        <v>39</v>
      </c>
      <c r="S906" t="s">
        <v>911</v>
      </c>
    </row>
    <row r="907" spans="18:19" x14ac:dyDescent="0.2">
      <c r="R907" t="s">
        <v>41</v>
      </c>
      <c r="S907" t="s">
        <v>912</v>
      </c>
    </row>
    <row r="908" spans="18:19" x14ac:dyDescent="0.2">
      <c r="R908" t="s">
        <v>913</v>
      </c>
    </row>
  </sheetData>
  <mergeCells count="1">
    <mergeCell ref="R2:S2"/>
  </mergeCells>
  <hyperlinks>
    <hyperlink ref="R92" r:id="rId1"/>
  </hyperlinks>
  <pageMargins left="0.7" right="0.7" top="0.75" bottom="0.75" header="0.3" footer="0.3"/>
  <pageSetup paperSize="9" orientation="portrait" horizontalDpi="4294967293" verticalDpi="429496729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Lior Shkiller</dc:creator>
  <cp:lastModifiedBy>Lior Shkiller</cp:lastModifiedBy>
  <dcterms:created xsi:type="dcterms:W3CDTF">2016-05-04T14:03:58Z</dcterms:created>
  <dcterms:modified xsi:type="dcterms:W3CDTF">2016-05-14T17:09:59Z</dcterms:modified>
</cp:coreProperties>
</file>