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University\DS_Workshop\"/>
    </mc:Choice>
  </mc:AlternateContent>
  <bookViews>
    <workbookView xWindow="0" yWindow="0" windowWidth="21570" windowHeight="6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2" i="1"/>
  <c r="I3" i="1"/>
  <c r="I9" i="1"/>
  <c r="I6" i="1"/>
  <c r="I7" i="1"/>
  <c r="I11" i="1" l="1"/>
  <c r="I13" i="1"/>
  <c r="I10" i="1"/>
  <c r="I12" i="1"/>
  <c r="I8" i="1"/>
  <c r="L13" i="1"/>
  <c r="L10" i="1"/>
  <c r="L11" i="1"/>
  <c r="L12" i="1"/>
  <c r="L8" i="1"/>
  <c r="L16" i="1"/>
  <c r="L15" i="1"/>
  <c r="L14" i="1"/>
</calcChain>
</file>

<file path=xl/sharedStrings.xml><?xml version="1.0" encoding="utf-8"?>
<sst xmlns="http://schemas.openxmlformats.org/spreadsheetml/2006/main" count="61" uniqueCount="20">
  <si>
    <t>layers</t>
  </si>
  <si>
    <t>loss</t>
  </si>
  <si>
    <t>batch_size</t>
  </si>
  <si>
    <t>dropout_p_hidden</t>
  </si>
  <si>
    <t>learning_rate</t>
  </si>
  <si>
    <t>momentum</t>
  </si>
  <si>
    <t>Epoch0 Loss</t>
  </si>
  <si>
    <t>Epoch1 Loss</t>
  </si>
  <si>
    <t>top1</t>
  </si>
  <si>
    <t>relu</t>
  </si>
  <si>
    <t>tanh</t>
  </si>
  <si>
    <t>Train</t>
  </si>
  <si>
    <t>Test</t>
  </si>
  <si>
    <t>Epoch2 Loss</t>
  </si>
  <si>
    <t>Epoch3 Loss</t>
  </si>
  <si>
    <t>Epoch4 Loss</t>
  </si>
  <si>
    <t>hidden_act/final_act</t>
  </si>
  <si>
    <t>session_key</t>
  </si>
  <si>
    <t>Aid</t>
  </si>
  <si>
    <t>Recall (1st) -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</si>
</sst>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 applyFont="1"/>
    <xf numFmtId="3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call@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rightToLeft="1" tabSelected="1" workbookViewId="0">
      <selection activeCell="I2" sqref="I2"/>
    </sheetView>
  </sheetViews>
  <sheetFormatPr defaultRowHeight="14.25" x14ac:dyDescent="0.2"/>
  <cols>
    <col min="1" max="1" width="17.25" customWidth="1"/>
    <col min="2" max="2" width="15.625" customWidth="1"/>
    <col min="3" max="3" width="20.125" customWidth="1"/>
    <col min="4" max="4" width="17" customWidth="1"/>
    <col min="5" max="5" width="18" customWidth="1"/>
    <col min="6" max="6" width="16.75" customWidth="1"/>
    <col min="7" max="7" width="21.625" customWidth="1"/>
    <col min="8" max="8" width="19.5" customWidth="1"/>
    <col min="9" max="9" width="20.875" customWidth="1"/>
    <col min="10" max="10" width="20.125" customWidth="1"/>
    <col min="11" max="11" width="13.125" customWidth="1"/>
    <col min="12" max="12" width="15.25" customWidth="1"/>
    <col min="13" max="13" width="14.625" customWidth="1"/>
    <col min="14" max="14" width="17.375" customWidth="1"/>
    <col min="15" max="15" width="19.75" customWidth="1"/>
    <col min="16" max="16" width="17" customWidth="1"/>
  </cols>
  <sheetData>
    <row r="1" spans="1:1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16</v>
      </c>
      <c r="I1" s="2" t="s">
        <v>19</v>
      </c>
      <c r="J1" s="1" t="s">
        <v>12</v>
      </c>
      <c r="K1" s="1" t="s">
        <v>11</v>
      </c>
      <c r="L1" s="1" t="s">
        <v>6</v>
      </c>
      <c r="M1" s="1" t="s">
        <v>7</v>
      </c>
      <c r="N1" s="1" t="s">
        <v>13</v>
      </c>
      <c r="O1" s="1" t="s">
        <v>14</v>
      </c>
      <c r="P1" s="1" t="s">
        <v>15</v>
      </c>
    </row>
    <row r="2" spans="1:16" ht="15" x14ac:dyDescent="0.25">
      <c r="A2">
        <v>1000</v>
      </c>
      <c r="B2" t="s">
        <v>8</v>
      </c>
      <c r="C2">
        <v>50</v>
      </c>
      <c r="D2">
        <v>0.2</v>
      </c>
      <c r="E2">
        <v>0.05</v>
      </c>
      <c r="F2">
        <v>0.5</v>
      </c>
      <c r="G2" t="s">
        <v>18</v>
      </c>
      <c r="H2" t="s">
        <v>10</v>
      </c>
      <c r="I2" s="1">
        <f>ROUND(0.755053241553,3)*100</f>
        <v>75.5</v>
      </c>
      <c r="J2" s="3">
        <v>200000</v>
      </c>
      <c r="K2" s="3">
        <v>800000</v>
      </c>
      <c r="L2">
        <v>1.1559219999999999</v>
      </c>
      <c r="M2">
        <v>1.126239</v>
      </c>
      <c r="N2">
        <v>1.1109249999999999</v>
      </c>
      <c r="O2">
        <v>1.1009389999999999</v>
      </c>
      <c r="P2">
        <v>1.093375</v>
      </c>
    </row>
    <row r="3" spans="1:16" x14ac:dyDescent="0.2">
      <c r="A3">
        <v>1000</v>
      </c>
      <c r="B3" t="s">
        <v>8</v>
      </c>
      <c r="C3">
        <v>50</v>
      </c>
      <c r="D3">
        <v>0.1</v>
      </c>
      <c r="E3">
        <v>0.05</v>
      </c>
      <c r="F3">
        <v>0.5</v>
      </c>
      <c r="G3" t="s">
        <v>18</v>
      </c>
      <c r="H3" t="s">
        <v>10</v>
      </c>
      <c r="I3">
        <f>ROUND(0.725702976745,3)*100</f>
        <v>72.599999999999994</v>
      </c>
      <c r="J3" s="3">
        <v>200000</v>
      </c>
      <c r="K3" s="3">
        <v>800000</v>
      </c>
      <c r="L3">
        <v>1.147</v>
      </c>
      <c r="M3">
        <v>1.1029530000000001</v>
      </c>
      <c r="N3">
        <v>1.0820080000000001</v>
      </c>
      <c r="O3">
        <v>1.0696600000000001</v>
      </c>
      <c r="P3">
        <v>1.062894</v>
      </c>
    </row>
    <row r="4" spans="1:16" x14ac:dyDescent="0.2">
      <c r="A4">
        <v>1000</v>
      </c>
      <c r="B4" t="s">
        <v>8</v>
      </c>
      <c r="C4">
        <v>50</v>
      </c>
      <c r="D4">
        <v>0.3</v>
      </c>
      <c r="E4">
        <v>0.05</v>
      </c>
      <c r="F4">
        <v>0.5</v>
      </c>
      <c r="G4" t="s">
        <v>18</v>
      </c>
      <c r="H4" t="s">
        <v>10</v>
      </c>
      <c r="I4">
        <f>ROUND(0.722538500282,3)*100</f>
        <v>72.3</v>
      </c>
      <c r="J4" s="3">
        <v>200000</v>
      </c>
      <c r="K4" s="3">
        <v>800000</v>
      </c>
      <c r="L4">
        <v>1.164677</v>
      </c>
      <c r="M4">
        <v>1.1460030000000001</v>
      </c>
      <c r="N4">
        <v>1.134792</v>
      </c>
      <c r="O4">
        <v>1.126541</v>
      </c>
      <c r="P4">
        <v>1.119051</v>
      </c>
    </row>
    <row r="5" spans="1:16" x14ac:dyDescent="0.2">
      <c r="A5">
        <v>1000</v>
      </c>
      <c r="B5" t="s">
        <v>8</v>
      </c>
      <c r="C5">
        <v>50</v>
      </c>
      <c r="D5">
        <v>0.4</v>
      </c>
      <c r="E5">
        <v>0.05</v>
      </c>
      <c r="F5">
        <v>0.5</v>
      </c>
      <c r="G5" t="s">
        <v>18</v>
      </c>
      <c r="H5" t="s">
        <v>10</v>
      </c>
      <c r="I5">
        <f>ROUND(0.690776721256,3)*100</f>
        <v>69.099999999999994</v>
      </c>
      <c r="J5" s="3">
        <v>200000</v>
      </c>
      <c r="K5" s="3">
        <v>800000</v>
      </c>
      <c r="L5">
        <v>1.1761740000000001</v>
      </c>
      <c r="M5">
        <v>1.161597</v>
      </c>
      <c r="N5">
        <v>1.1535839999999999</v>
      </c>
      <c r="O5">
        <v>1.146814</v>
      </c>
      <c r="P5">
        <v>1.141607</v>
      </c>
    </row>
    <row r="6" spans="1:16" x14ac:dyDescent="0.2">
      <c r="A6">
        <v>1000</v>
      </c>
      <c r="B6" t="s">
        <v>8</v>
      </c>
      <c r="C6">
        <v>50</v>
      </c>
      <c r="D6">
        <v>0.5</v>
      </c>
      <c r="E6">
        <v>0.05</v>
      </c>
      <c r="F6">
        <v>0.5</v>
      </c>
      <c r="G6" t="s">
        <v>18</v>
      </c>
      <c r="H6" t="s">
        <v>10</v>
      </c>
      <c r="I6">
        <f>ROUND(0.651948289809,3)*100</f>
        <v>65.2</v>
      </c>
      <c r="J6" s="3">
        <v>200000</v>
      </c>
      <c r="K6" s="3">
        <v>800000</v>
      </c>
      <c r="L6">
        <v>1.1876139999999999</v>
      </c>
      <c r="M6">
        <v>1.1765140000000001</v>
      </c>
      <c r="N6">
        <v>1.1707590000000001</v>
      </c>
      <c r="O6">
        <v>1.165343</v>
      </c>
      <c r="P6">
        <v>1.1609799999999999</v>
      </c>
    </row>
    <row r="7" spans="1:16" x14ac:dyDescent="0.2">
      <c r="A7">
        <v>1000</v>
      </c>
      <c r="B7" t="s">
        <v>8</v>
      </c>
      <c r="C7">
        <v>100</v>
      </c>
      <c r="D7">
        <v>0.7</v>
      </c>
      <c r="E7">
        <v>0.05</v>
      </c>
      <c r="F7">
        <v>0.5</v>
      </c>
      <c r="G7" t="s">
        <v>18</v>
      </c>
      <c r="H7" t="s">
        <v>10</v>
      </c>
      <c r="I7">
        <f>ROUND(0.547444252812,3)*100</f>
        <v>54.7</v>
      </c>
      <c r="J7" s="3">
        <v>200000</v>
      </c>
      <c r="K7" s="3">
        <v>800000</v>
      </c>
      <c r="L7">
        <v>1.2058009999999999</v>
      </c>
      <c r="M7">
        <v>1.2035629999999999</v>
      </c>
      <c r="N7">
        <v>1.2018789999999999</v>
      </c>
      <c r="O7">
        <v>1.199592</v>
      </c>
      <c r="P7">
        <v>1.1984030000000001</v>
      </c>
    </row>
    <row r="8" spans="1:16" x14ac:dyDescent="0.2">
      <c r="A8">
        <v>100</v>
      </c>
      <c r="B8" t="s">
        <v>8</v>
      </c>
      <c r="C8">
        <v>50</v>
      </c>
      <c r="D8">
        <v>0.5</v>
      </c>
      <c r="E8">
        <v>0.01</v>
      </c>
      <c r="F8">
        <v>0</v>
      </c>
      <c r="G8" t="s">
        <v>18</v>
      </c>
      <c r="H8" t="s">
        <v>10</v>
      </c>
      <c r="I8">
        <f>ROUND(0.471618919703,3)*100</f>
        <v>47.199999999999996</v>
      </c>
      <c r="J8" s="3">
        <v>200000</v>
      </c>
      <c r="K8" s="3">
        <v>800000</v>
      </c>
      <c r="L8">
        <f>ROUND(0.914535,3)</f>
        <v>0.91500000000000004</v>
      </c>
    </row>
    <row r="9" spans="1:16" x14ac:dyDescent="0.2">
      <c r="A9">
        <v>1000</v>
      </c>
      <c r="B9" t="s">
        <v>8</v>
      </c>
      <c r="C9">
        <v>100</v>
      </c>
      <c r="D9">
        <v>0.3</v>
      </c>
      <c r="E9">
        <v>0.05</v>
      </c>
      <c r="F9">
        <v>0</v>
      </c>
      <c r="G9" t="s">
        <v>18</v>
      </c>
      <c r="H9" t="s">
        <v>10</v>
      </c>
      <c r="I9">
        <f>ROUND(0.406248569117,3)*100</f>
        <v>40.6</v>
      </c>
      <c r="J9" s="3">
        <v>200000</v>
      </c>
      <c r="K9" s="3">
        <v>800000</v>
      </c>
      <c r="L9">
        <v>0.90605500000000005</v>
      </c>
      <c r="M9">
        <v>0.90240200000000004</v>
      </c>
      <c r="N9">
        <v>0.901231</v>
      </c>
      <c r="O9">
        <v>0.90056499999999995</v>
      </c>
      <c r="P9">
        <v>0.900196</v>
      </c>
    </row>
    <row r="10" spans="1:16" x14ac:dyDescent="0.2">
      <c r="A10">
        <v>100</v>
      </c>
      <c r="B10" t="s">
        <v>8</v>
      </c>
      <c r="C10">
        <v>50</v>
      </c>
      <c r="D10">
        <v>0.5</v>
      </c>
      <c r="E10">
        <v>0.01</v>
      </c>
      <c r="F10">
        <v>0.5</v>
      </c>
      <c r="G10" t="s">
        <v>18</v>
      </c>
      <c r="H10" t="s">
        <v>10</v>
      </c>
      <c r="I10">
        <f>ROUND(0.367537105234,3)*100</f>
        <v>36.799999999999997</v>
      </c>
      <c r="J10" s="3">
        <v>20000</v>
      </c>
      <c r="K10" s="3">
        <v>80000</v>
      </c>
      <c r="L10">
        <f>ROUND(0.924319,3)</f>
        <v>0.92400000000000004</v>
      </c>
      <c r="M10">
        <v>0.916771</v>
      </c>
      <c r="N10">
        <v>0.91535699999999998</v>
      </c>
      <c r="O10">
        <v>0.91467500000000002</v>
      </c>
      <c r="P10">
        <v>0.91395300000000002</v>
      </c>
    </row>
    <row r="11" spans="1:16" x14ac:dyDescent="0.2">
      <c r="A11">
        <v>1000</v>
      </c>
      <c r="B11" t="s">
        <v>8</v>
      </c>
      <c r="C11">
        <v>50</v>
      </c>
      <c r="D11">
        <v>0.5</v>
      </c>
      <c r="E11">
        <v>0.01</v>
      </c>
      <c r="F11">
        <v>0.5</v>
      </c>
      <c r="G11" t="s">
        <v>18</v>
      </c>
      <c r="H11" t="s">
        <v>10</v>
      </c>
      <c r="I11">
        <f>ROUND(0.360785626604,3)*100</f>
        <v>36.1</v>
      </c>
      <c r="J11" s="3">
        <v>20000</v>
      </c>
      <c r="K11" s="3">
        <v>80000</v>
      </c>
      <c r="L11">
        <f>ROUND(0.921183,3)</f>
        <v>0.92100000000000004</v>
      </c>
      <c r="M11">
        <v>0.91207899999999997</v>
      </c>
    </row>
    <row r="12" spans="1:16" x14ac:dyDescent="0.2">
      <c r="A12">
        <v>1000</v>
      </c>
      <c r="B12" t="s">
        <v>8</v>
      </c>
      <c r="C12">
        <v>50</v>
      </c>
      <c r="D12">
        <v>0.5</v>
      </c>
      <c r="E12">
        <v>0.01</v>
      </c>
      <c r="F12">
        <v>0</v>
      </c>
      <c r="G12" t="s">
        <v>18</v>
      </c>
      <c r="H12" t="s">
        <v>10</v>
      </c>
      <c r="I12">
        <f>ROUND(0.350407320612,3)*100</f>
        <v>35</v>
      </c>
      <c r="J12" s="3">
        <v>20000</v>
      </c>
      <c r="K12" s="3">
        <v>80000</v>
      </c>
      <c r="L12">
        <f>ROUND(0.914324,3)</f>
        <v>0.91400000000000003</v>
      </c>
      <c r="M12">
        <v>0.90978300000000001</v>
      </c>
    </row>
    <row r="13" spans="1:16" x14ac:dyDescent="0.2">
      <c r="A13">
        <v>100</v>
      </c>
      <c r="B13" t="s">
        <v>8</v>
      </c>
      <c r="C13">
        <v>50</v>
      </c>
      <c r="D13">
        <v>0.5</v>
      </c>
      <c r="E13">
        <v>0.05</v>
      </c>
      <c r="F13">
        <v>0</v>
      </c>
      <c r="G13" t="s">
        <v>18</v>
      </c>
      <c r="H13" t="s">
        <v>10</v>
      </c>
      <c r="I13">
        <f>ROUND(0.347729048097,3)*100</f>
        <v>34.799999999999997</v>
      </c>
      <c r="J13" s="3">
        <v>20000</v>
      </c>
      <c r="K13" s="3">
        <v>80000</v>
      </c>
      <c r="L13">
        <f>ROUND(0.919504,3)</f>
        <v>0.92</v>
      </c>
      <c r="M13">
        <v>0.91397899999999999</v>
      </c>
      <c r="N13">
        <v>0.91299200000000003</v>
      </c>
      <c r="O13">
        <v>0.91217099999999995</v>
      </c>
      <c r="P13">
        <v>0.91158499999999998</v>
      </c>
    </row>
    <row r="14" spans="1:16" x14ac:dyDescent="0.2">
      <c r="A14">
        <v>50</v>
      </c>
      <c r="B14" t="s">
        <v>8</v>
      </c>
      <c r="C14">
        <v>50</v>
      </c>
      <c r="D14">
        <v>0.5</v>
      </c>
      <c r="E14">
        <v>1E-3</v>
      </c>
      <c r="F14">
        <v>0.2</v>
      </c>
      <c r="G14" t="s">
        <v>18</v>
      </c>
      <c r="H14" t="s">
        <v>9</v>
      </c>
      <c r="J14" s="3">
        <v>619762</v>
      </c>
      <c r="K14" s="3">
        <v>2479049</v>
      </c>
      <c r="L14">
        <f>ROUND(0.969228,3)</f>
        <v>0.96899999999999997</v>
      </c>
      <c r="M14">
        <v>0.96958500000000003</v>
      </c>
    </row>
    <row r="15" spans="1:16" x14ac:dyDescent="0.2">
      <c r="A15">
        <v>100</v>
      </c>
      <c r="B15" t="s">
        <v>8</v>
      </c>
      <c r="C15">
        <v>50</v>
      </c>
      <c r="D15">
        <v>0.5</v>
      </c>
      <c r="E15">
        <v>0.01</v>
      </c>
      <c r="F15">
        <v>0</v>
      </c>
      <c r="G15" t="s">
        <v>18</v>
      </c>
      <c r="H15" t="s">
        <v>10</v>
      </c>
      <c r="J15" s="3">
        <v>619762</v>
      </c>
      <c r="K15" s="3">
        <v>2479049</v>
      </c>
      <c r="L15">
        <f>ROUND(0.910469,3)</f>
        <v>0.91</v>
      </c>
      <c r="M15">
        <v>0.90747699999999998</v>
      </c>
    </row>
    <row r="16" spans="1:16" x14ac:dyDescent="0.2">
      <c r="A16">
        <v>1000</v>
      </c>
      <c r="B16" t="s">
        <v>8</v>
      </c>
      <c r="C16">
        <v>50</v>
      </c>
      <c r="D16">
        <v>0.5</v>
      </c>
      <c r="E16">
        <v>0.01</v>
      </c>
      <c r="F16">
        <v>0</v>
      </c>
      <c r="G16" t="s">
        <v>18</v>
      </c>
      <c r="H16" t="s">
        <v>10</v>
      </c>
      <c r="J16" s="3">
        <v>619762</v>
      </c>
      <c r="K16" s="3">
        <v>2479049</v>
      </c>
      <c r="L16">
        <f>ROUND(0.900873,3)</f>
        <v>0.90100000000000002</v>
      </c>
      <c r="M16">
        <v>0.89769600000000005</v>
      </c>
    </row>
    <row r="18" spans="10:12" x14ac:dyDescent="0.2">
      <c r="J18" s="3"/>
      <c r="K18" s="3"/>
    </row>
    <row r="22" spans="10:12" x14ac:dyDescent="0.2">
      <c r="L22" s="4"/>
    </row>
  </sheetData>
  <sortState ref="A2:P16">
    <sortCondition descending="1" ref="I1"/>
  </sortState>
  <hyperlinks>
    <hyperlink ref="I1" r:id="rId1" display="Recall@2"/>
  </hyperlinks>
  <pageMargins left="0.7" right="0.7" top="0.75" bottom="0.75" header="0.3" footer="0.3"/>
  <pageSetup paperSize="9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Shkiller</dc:creator>
  <cp:lastModifiedBy>Lior Shkiller</cp:lastModifiedBy>
  <dcterms:created xsi:type="dcterms:W3CDTF">2016-05-04T14:03:58Z</dcterms:created>
  <dcterms:modified xsi:type="dcterms:W3CDTF">2016-05-08T18:25:54Z</dcterms:modified>
</cp:coreProperties>
</file>