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MaterialType" sheetId="1" r:id="rId1"/>
    <sheet name="PartnerProducts" sheetId="2" r:id="rId2"/>
    <sheet name="PartnersImport" sheetId="3" r:id="rId3"/>
    <sheet name="ProductType" sheetId="4" r:id="rId4"/>
    <sheet name="ProductImport" sheetId="5" r:id="rId5"/>
  </sheets>
  <definedNames>
    <definedName name="_xlnm._FilterDatabase" localSheetId="1" hidden="1">PartnerProducts!$B$1:$G$17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5" l="1"/>
  <c r="B4" i="5"/>
  <c r="B5" i="5"/>
  <c r="B6" i="5"/>
  <c r="B2" i="5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2" i="2"/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2" i="2"/>
</calcChain>
</file>

<file path=xl/sharedStrings.xml><?xml version="1.0" encoding="utf-8"?>
<sst xmlns="http://schemas.openxmlformats.org/spreadsheetml/2006/main" count="122" uniqueCount="78">
  <si>
    <t>Тип материала</t>
  </si>
  <si>
    <t xml:space="preserve">Процент брака материала </t>
  </si>
  <si>
    <t>Тип материала 1</t>
  </si>
  <si>
    <t>Тип материала 2</t>
  </si>
  <si>
    <t>Тип материала 3</t>
  </si>
  <si>
    <t>Тип материала 4</t>
  </si>
  <si>
    <t>Тип материала 5</t>
  </si>
  <si>
    <t>Продукция</t>
  </si>
  <si>
    <t>Наименование партнера</t>
  </si>
  <si>
    <t>Количество продукции</t>
  </si>
  <si>
    <t>Дата продажи</t>
  </si>
  <si>
    <t>Паркетная доска Ясень темный однополосная 14 мм</t>
  </si>
  <si>
    <t>База Строитель</t>
  </si>
  <si>
    <t>Ламинат Дуб дымчато-белый 33 класс 12 мм</t>
  </si>
  <si>
    <t>Ламинат Дуб серый 32 класс 8 мм с фаской</t>
  </si>
  <si>
    <t>Инженерная доска Дуб Французская елка однополосная 12 мм</t>
  </si>
  <si>
    <t>Паркет 29</t>
  </si>
  <si>
    <t>Пробковое напольное клеевое покрытие 32 класс 4 мм</t>
  </si>
  <si>
    <t>Стройсервис</t>
  </si>
  <si>
    <t>Ремонт и отделка</t>
  </si>
  <si>
    <t>МонтажПро</t>
  </si>
  <si>
    <t>Тип партнера</t>
  </si>
  <si>
    <t>Директор</t>
  </si>
  <si>
    <t>Электронная почта партнера</t>
  </si>
  <si>
    <t>Телефон партнера</t>
  </si>
  <si>
    <t>ИНН</t>
  </si>
  <si>
    <t>Рейтинг</t>
  </si>
  <si>
    <t>ЗАО</t>
  </si>
  <si>
    <t>Иванова Александра Ивановна</t>
  </si>
  <si>
    <t>aleksandraivanova@ml.ru</t>
  </si>
  <si>
    <t>493 123 45 67</t>
  </si>
  <si>
    <t>ООО</t>
  </si>
  <si>
    <t>Петров Василий Петрович</t>
  </si>
  <si>
    <t>vppetrov@vl.ru</t>
  </si>
  <si>
    <t>987 123 56 78</t>
  </si>
  <si>
    <t>ПАО</t>
  </si>
  <si>
    <t>Соловьев Андрей Николаевич</t>
  </si>
  <si>
    <t>ansolovev@st.ru</t>
  </si>
  <si>
    <t>812 223 32 00</t>
  </si>
  <si>
    <t>ОАО</t>
  </si>
  <si>
    <t>Воробьева Екатерина Валерьевна</t>
  </si>
  <si>
    <t>ekaterina.vorobeva@ml.ru</t>
  </si>
  <si>
    <t>444 222 33 11</t>
  </si>
  <si>
    <t>Степанов Степан Сергеевич</t>
  </si>
  <si>
    <t>stepanov@stepan.ru</t>
  </si>
  <si>
    <t>912 888 33 33</t>
  </si>
  <si>
    <t>Тип продукции</t>
  </si>
  <si>
    <t>Коэффициент типа продукции</t>
  </si>
  <si>
    <t>Ламинат</t>
  </si>
  <si>
    <t>Массивная доска</t>
  </si>
  <si>
    <t>Паркетная доска</t>
  </si>
  <si>
    <t>Пробковое покрытие</t>
  </si>
  <si>
    <t>Наименование продукции</t>
  </si>
  <si>
    <t>Артикул</t>
  </si>
  <si>
    <t>Минимальная стоимость для партнера</t>
  </si>
  <si>
    <t>id</t>
  </si>
  <si>
    <t>id_name_partner</t>
  </si>
  <si>
    <t>Кемеровская область</t>
  </si>
  <si>
    <t>город Юрга</t>
  </si>
  <si>
    <t>ул. Лесная</t>
  </si>
  <si>
    <t>Белгородская область</t>
  </si>
  <si>
    <t>город Старый Оскол</t>
  </si>
  <si>
    <t>ул. Рабочая</t>
  </si>
  <si>
    <t>Архангельская область</t>
  </si>
  <si>
    <t>город Северодвинск</t>
  </si>
  <si>
    <t>ул. Строителей</t>
  </si>
  <si>
    <t>Московская область</t>
  </si>
  <si>
    <t>город Реутов</t>
  </si>
  <si>
    <t>ул. Свободы</t>
  </si>
  <si>
    <t>Ленинградская область</t>
  </si>
  <si>
    <t>город Приморск</t>
  </si>
  <si>
    <t>ул. Парковая</t>
  </si>
  <si>
    <t>индекс</t>
  </si>
  <si>
    <t>область</t>
  </si>
  <si>
    <t>город</t>
  </si>
  <si>
    <t>улица</t>
  </si>
  <si>
    <t>дом</t>
  </si>
  <si>
    <t>id_products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</si>
</sst>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0" fontId="0" fillId="0" borderId="0" xfId="1" applyNumberFormat="1" applyFont="1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 wrapText="1"/>
    </xf>
    <xf numFmtId="2" fontId="0" fillId="0" borderId="0" xfId="0" applyNumberFormat="1"/>
    <xf numFmtId="164" fontId="2" fillId="0" borderId="0" xfId="0" applyNumberFormat="1" applyFont="1" applyAlignment="1">
      <alignment vertical="center"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nsolovev@st.ru" TargetMode="External"/><Relationship Id="rId2" Type="http://schemas.openxmlformats.org/officeDocument/2006/relationships/hyperlink" Target="mailto:vppetrov@vl.ru" TargetMode="External"/><Relationship Id="rId1" Type="http://schemas.openxmlformats.org/officeDocument/2006/relationships/hyperlink" Target="mailto:aleksandraivanova@ml.ru" TargetMode="External"/><Relationship Id="rId5" Type="http://schemas.openxmlformats.org/officeDocument/2006/relationships/hyperlink" Target="mailto:ekaterina.vorobeva@ml.ru" TargetMode="External"/><Relationship Id="rId4" Type="http://schemas.openxmlformats.org/officeDocument/2006/relationships/hyperlink" Target="mailto:stepanov@stepan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C6"/>
  <sheetViews>
    <sheetView workbookViewId="0">
      <selection activeCell="C18" sqref="C18"/>
    </sheetView>
  </sheetViews>
  <sheetFormatPr defaultRowHeight="15" x14ac:dyDescent="0.25"/>
  <cols>
    <col min="2" max="2" width="16.140625" bestFit="1" customWidth="1"/>
    <col min="3" max="3" width="25.85546875" bestFit="1" customWidth="1"/>
  </cols>
  <sheetData>
    <row r="1" spans="1:3" x14ac:dyDescent="0.25">
      <c r="A1" t="s">
        <v>55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 s="1">
        <v>1E-3</v>
      </c>
    </row>
    <row r="3" spans="1:3" x14ac:dyDescent="0.25">
      <c r="A3">
        <v>2</v>
      </c>
      <c r="B3" t="s">
        <v>3</v>
      </c>
      <c r="C3" s="1">
        <v>9.4999999999999998E-3</v>
      </c>
    </row>
    <row r="4" spans="1:3" x14ac:dyDescent="0.25">
      <c r="A4">
        <v>3</v>
      </c>
      <c r="B4" t="s">
        <v>4</v>
      </c>
      <c r="C4" s="1">
        <v>2.8E-3</v>
      </c>
    </row>
    <row r="5" spans="1:3" x14ac:dyDescent="0.25">
      <c r="A5">
        <v>4</v>
      </c>
      <c r="B5" t="s">
        <v>5</v>
      </c>
      <c r="C5" s="1">
        <v>5.4999999999999997E-3</v>
      </c>
    </row>
    <row r="6" spans="1:3" x14ac:dyDescent="0.25">
      <c r="A6">
        <v>5</v>
      </c>
      <c r="B6" t="s">
        <v>6</v>
      </c>
      <c r="C6" s="1">
        <v>3.3999999999999998E-3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26" sqref="B26"/>
    </sheetView>
  </sheetViews>
  <sheetFormatPr defaultRowHeight="15" x14ac:dyDescent="0.25"/>
  <cols>
    <col min="2" max="2" width="11.42578125" bestFit="1" customWidth="1"/>
    <col min="3" max="3" width="60" hidden="1" customWidth="1"/>
    <col min="4" max="4" width="22.140625" customWidth="1"/>
    <col min="5" max="5" width="24.140625" hidden="1" customWidth="1"/>
    <col min="6" max="6" width="22.42578125" bestFit="1" customWidth="1"/>
    <col min="7" max="7" width="14" bestFit="1" customWidth="1"/>
  </cols>
  <sheetData>
    <row r="1" spans="1:7" x14ac:dyDescent="0.25">
      <c r="A1" t="s">
        <v>55</v>
      </c>
      <c r="B1" t="s">
        <v>77</v>
      </c>
      <c r="C1" t="s">
        <v>7</v>
      </c>
      <c r="D1" t="s">
        <v>56</v>
      </c>
      <c r="E1" t="s">
        <v>8</v>
      </c>
      <c r="F1" s="2" t="s">
        <v>9</v>
      </c>
      <c r="G1" s="2" t="s">
        <v>10</v>
      </c>
    </row>
    <row r="2" spans="1:7" x14ac:dyDescent="0.25">
      <c r="A2">
        <v>1</v>
      </c>
      <c r="B2">
        <f>LOOKUP(C2,ProductImport!$D$2:$D$6,ProductImport!$A$2:$A$6)</f>
        <v>4</v>
      </c>
      <c r="C2" t="s">
        <v>11</v>
      </c>
      <c r="D2">
        <f>LOOKUP(E2,PartnersImport!$C$2:$C$6,PartnersImport!$A$2:$A$6)</f>
        <v>1</v>
      </c>
      <c r="E2" s="3" t="s">
        <v>12</v>
      </c>
      <c r="F2" s="2">
        <v>15500</v>
      </c>
      <c r="G2" s="7">
        <v>45008</v>
      </c>
    </row>
    <row r="3" spans="1:7" x14ac:dyDescent="0.25">
      <c r="A3">
        <v>2</v>
      </c>
      <c r="B3">
        <f>LOOKUP(C3,ProductImport!$D$2:$D$6,ProductImport!$A$2:$A$6)</f>
        <v>2</v>
      </c>
      <c r="C3" t="s">
        <v>13</v>
      </c>
      <c r="D3">
        <f>LOOKUP(E3,PartnersImport!$C$2:$C$6,PartnersImport!$A$2:$A$6)</f>
        <v>1</v>
      </c>
      <c r="E3" s="3" t="s">
        <v>12</v>
      </c>
      <c r="F3" s="2">
        <v>12350</v>
      </c>
      <c r="G3" s="7">
        <v>45278</v>
      </c>
    </row>
    <row r="4" spans="1:7" x14ac:dyDescent="0.25">
      <c r="A4">
        <v>3</v>
      </c>
      <c r="B4">
        <f>LOOKUP(C4,ProductImport!$D$2:$D$6,ProductImport!$A$2:$A$6)</f>
        <v>3</v>
      </c>
      <c r="C4" t="s">
        <v>14</v>
      </c>
      <c r="D4">
        <f>LOOKUP(E4,PartnersImport!$C$2:$C$6,PartnersImport!$A$2:$A$6)</f>
        <v>1</v>
      </c>
      <c r="E4" s="3" t="s">
        <v>12</v>
      </c>
      <c r="F4" s="2">
        <v>37400</v>
      </c>
      <c r="G4" s="7">
        <v>45450</v>
      </c>
    </row>
    <row r="5" spans="1:7" x14ac:dyDescent="0.25">
      <c r="A5">
        <v>4</v>
      </c>
      <c r="B5">
        <f>LOOKUP(C5,ProductImport!$D$2:$D$6,ProductImport!$A$2:$A$6)</f>
        <v>1</v>
      </c>
      <c r="C5" t="s">
        <v>15</v>
      </c>
      <c r="D5">
        <f>LOOKUP(E5,PartnersImport!$C$2:$C$6,PartnersImport!$A$2:$A$6)</f>
        <v>3</v>
      </c>
      <c r="E5" s="3" t="s">
        <v>16</v>
      </c>
      <c r="F5" s="2">
        <v>35000</v>
      </c>
      <c r="G5" s="7">
        <v>44897</v>
      </c>
    </row>
    <row r="6" spans="1:7" x14ac:dyDescent="0.25">
      <c r="A6">
        <v>5</v>
      </c>
      <c r="B6">
        <f>LOOKUP(C6,ProductImport!$D$2:$D$6,ProductImport!$A$2:$A$6)</f>
        <v>5</v>
      </c>
      <c r="C6" t="s">
        <v>17</v>
      </c>
      <c r="D6">
        <f>LOOKUP(E6,PartnersImport!$C$2:$C$6,PartnersImport!$A$2:$A$6)</f>
        <v>3</v>
      </c>
      <c r="E6" s="3" t="s">
        <v>16</v>
      </c>
      <c r="F6" s="2">
        <v>1250</v>
      </c>
      <c r="G6" s="7">
        <v>45063</v>
      </c>
    </row>
    <row r="7" spans="1:7" x14ac:dyDescent="0.25">
      <c r="A7">
        <v>6</v>
      </c>
      <c r="B7">
        <f>LOOKUP(C7,ProductImport!$D$2:$D$6,ProductImport!$A$2:$A$6)</f>
        <v>2</v>
      </c>
      <c r="C7" t="s">
        <v>13</v>
      </c>
      <c r="D7">
        <f>LOOKUP(E7,PartnersImport!$C$2:$C$6,PartnersImport!$A$2:$A$6)</f>
        <v>3</v>
      </c>
      <c r="E7" s="3" t="s">
        <v>16</v>
      </c>
      <c r="F7" s="2">
        <v>1000</v>
      </c>
      <c r="G7" s="7">
        <v>45450</v>
      </c>
    </row>
    <row r="8" spans="1:7" x14ac:dyDescent="0.25">
      <c r="A8">
        <v>7</v>
      </c>
      <c r="B8">
        <f>LOOKUP(C8,ProductImport!$D$2:$D$6,ProductImport!$A$2:$A$6)</f>
        <v>4</v>
      </c>
      <c r="C8" t="s">
        <v>11</v>
      </c>
      <c r="D8">
        <f>LOOKUP(E8,PartnersImport!$C$2:$C$6,PartnersImport!$A$2:$A$6)</f>
        <v>3</v>
      </c>
      <c r="E8" s="3" t="s">
        <v>16</v>
      </c>
      <c r="F8" s="2">
        <v>7550</v>
      </c>
      <c r="G8" s="7">
        <v>45474</v>
      </c>
    </row>
    <row r="9" spans="1:7" x14ac:dyDescent="0.25">
      <c r="A9">
        <v>8</v>
      </c>
      <c r="B9">
        <f>LOOKUP(C9,ProductImport!$D$2:$D$6,ProductImport!$A$2:$A$6)</f>
        <v>4</v>
      </c>
      <c r="C9" t="s">
        <v>11</v>
      </c>
      <c r="D9">
        <f>LOOKUP(E9,PartnersImport!$C$2:$C$6,PartnersImport!$A$2:$A$6)</f>
        <v>5</v>
      </c>
      <c r="E9" s="3" t="s">
        <v>18</v>
      </c>
      <c r="F9" s="2">
        <v>7250</v>
      </c>
      <c r="G9" s="7">
        <v>44948</v>
      </c>
    </row>
    <row r="10" spans="1:7" x14ac:dyDescent="0.25">
      <c r="A10">
        <v>9</v>
      </c>
      <c r="B10">
        <f>LOOKUP(C10,ProductImport!$D$2:$D$6,ProductImport!$A$2:$A$6)</f>
        <v>1</v>
      </c>
      <c r="C10" t="s">
        <v>15</v>
      </c>
      <c r="D10">
        <f>LOOKUP(E10,PartnersImport!$C$2:$C$6,PartnersImport!$A$2:$A$6)</f>
        <v>5</v>
      </c>
      <c r="E10" s="3" t="s">
        <v>18</v>
      </c>
      <c r="F10" s="2">
        <v>2500</v>
      </c>
      <c r="G10" s="7">
        <v>45478</v>
      </c>
    </row>
    <row r="11" spans="1:7" x14ac:dyDescent="0.25">
      <c r="A11">
        <v>10</v>
      </c>
      <c r="B11">
        <f>LOOKUP(C11,ProductImport!$D$2:$D$6,ProductImport!$A$2:$A$6)</f>
        <v>3</v>
      </c>
      <c r="C11" t="s">
        <v>14</v>
      </c>
      <c r="D11">
        <f>LOOKUP(E11,PartnersImport!$C$2:$C$6,PartnersImport!$A$2:$A$6)</f>
        <v>4</v>
      </c>
      <c r="E11" s="3" t="s">
        <v>19</v>
      </c>
      <c r="F11" s="2">
        <v>59050</v>
      </c>
      <c r="G11" s="7">
        <v>45005</v>
      </c>
    </row>
    <row r="12" spans="1:7" x14ac:dyDescent="0.25">
      <c r="A12">
        <v>11</v>
      </c>
      <c r="B12">
        <f>LOOKUP(C12,ProductImport!$D$2:$D$6,ProductImport!$A$2:$A$6)</f>
        <v>2</v>
      </c>
      <c r="C12" t="s">
        <v>13</v>
      </c>
      <c r="D12">
        <f>LOOKUP(E12,PartnersImport!$C$2:$C$6,PartnersImport!$A$2:$A$6)</f>
        <v>4</v>
      </c>
      <c r="E12" s="3" t="s">
        <v>19</v>
      </c>
      <c r="F12" s="2">
        <v>37200</v>
      </c>
      <c r="G12" s="7">
        <v>45363</v>
      </c>
    </row>
    <row r="13" spans="1:7" x14ac:dyDescent="0.25">
      <c r="A13">
        <v>12</v>
      </c>
      <c r="B13">
        <f>LOOKUP(C13,ProductImport!$D$2:$D$6,ProductImport!$A$2:$A$6)</f>
        <v>5</v>
      </c>
      <c r="C13" t="s">
        <v>17</v>
      </c>
      <c r="D13">
        <f>LOOKUP(E13,PartnersImport!$C$2:$C$6,PartnersImport!$A$2:$A$6)</f>
        <v>4</v>
      </c>
      <c r="E13" s="3" t="s">
        <v>19</v>
      </c>
      <c r="F13" s="2">
        <v>4500</v>
      </c>
      <c r="G13" s="7">
        <v>45426</v>
      </c>
    </row>
    <row r="14" spans="1:7" x14ac:dyDescent="0.25">
      <c r="A14">
        <v>13</v>
      </c>
      <c r="B14">
        <f>LOOKUP(C14,ProductImport!$D$2:$D$6,ProductImport!$A$2:$A$6)</f>
        <v>2</v>
      </c>
      <c r="C14" t="s">
        <v>13</v>
      </c>
      <c r="D14">
        <f>LOOKUP(E14,PartnersImport!$C$2:$C$6,PartnersImport!$A$2:$A$6)</f>
        <v>2</v>
      </c>
      <c r="E14" s="3" t="s">
        <v>20</v>
      </c>
      <c r="F14" s="2">
        <v>50000</v>
      </c>
      <c r="G14" s="7">
        <v>45188</v>
      </c>
    </row>
    <row r="15" spans="1:7" x14ac:dyDescent="0.25">
      <c r="A15">
        <v>14</v>
      </c>
      <c r="B15">
        <f>LOOKUP(C15,ProductImport!$D$2:$D$6,ProductImport!$A$2:$A$6)</f>
        <v>3</v>
      </c>
      <c r="C15" t="s">
        <v>14</v>
      </c>
      <c r="D15">
        <f>LOOKUP(E15,PartnersImport!$C$2:$C$6,PartnersImport!$A$2:$A$6)</f>
        <v>2</v>
      </c>
      <c r="E15" s="3" t="s">
        <v>20</v>
      </c>
      <c r="F15" s="2">
        <v>670000</v>
      </c>
      <c r="G15" s="7">
        <v>45240</v>
      </c>
    </row>
    <row r="16" spans="1:7" x14ac:dyDescent="0.25">
      <c r="A16">
        <v>15</v>
      </c>
      <c r="B16">
        <f>LOOKUP(C16,ProductImport!$D$2:$D$6,ProductImport!$A$2:$A$6)</f>
        <v>4</v>
      </c>
      <c r="C16" t="s">
        <v>11</v>
      </c>
      <c r="D16">
        <f>LOOKUP(E16,PartnersImport!$C$2:$C$6,PartnersImport!$A$2:$A$6)</f>
        <v>2</v>
      </c>
      <c r="E16" s="3" t="s">
        <v>20</v>
      </c>
      <c r="F16" s="2">
        <v>35000</v>
      </c>
      <c r="G16" s="7">
        <v>45397</v>
      </c>
    </row>
    <row r="17" spans="1:7" x14ac:dyDescent="0.25">
      <c r="A17">
        <v>16</v>
      </c>
      <c r="B17">
        <f>LOOKUP(C17,ProductImport!$D$2:$D$6,ProductImport!$A$2:$A$6)</f>
        <v>1</v>
      </c>
      <c r="C17" t="s">
        <v>15</v>
      </c>
      <c r="D17">
        <f>LOOKUP(E17,PartnersImport!$C$2:$C$6,PartnersImport!$A$2:$A$6)</f>
        <v>2</v>
      </c>
      <c r="E17" s="3" t="s">
        <v>20</v>
      </c>
      <c r="F17" s="2">
        <v>25000</v>
      </c>
      <c r="G17" s="7">
        <v>45455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K2" sqref="K2"/>
    </sheetView>
  </sheetViews>
  <sheetFormatPr defaultRowHeight="15" x14ac:dyDescent="0.25"/>
  <cols>
    <col min="2" max="2" width="13.42578125" bestFit="1" customWidth="1"/>
    <col min="3" max="3" width="24.140625" bestFit="1" customWidth="1"/>
    <col min="4" max="4" width="32.7109375" bestFit="1" customWidth="1"/>
    <col min="5" max="5" width="28" bestFit="1" customWidth="1"/>
    <col min="6" max="6" width="18.28515625" bestFit="1" customWidth="1"/>
    <col min="7" max="7" width="7.42578125" bestFit="1" customWidth="1"/>
    <col min="8" max="8" width="24.42578125" customWidth="1"/>
    <col min="9" max="9" width="25" customWidth="1"/>
    <col min="10" max="11" width="29.42578125" customWidth="1"/>
    <col min="12" max="12" width="11" bestFit="1" customWidth="1"/>
    <col min="13" max="13" width="8.28515625" bestFit="1" customWidth="1"/>
  </cols>
  <sheetData>
    <row r="1" spans="1:13" x14ac:dyDescent="0.25">
      <c r="A1" t="s">
        <v>55</v>
      </c>
      <c r="B1" t="s">
        <v>21</v>
      </c>
      <c r="C1" t="s">
        <v>8</v>
      </c>
      <c r="D1" t="s">
        <v>22</v>
      </c>
      <c r="E1" t="s">
        <v>23</v>
      </c>
      <c r="F1" t="s">
        <v>24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25</v>
      </c>
      <c r="M1" t="s">
        <v>26</v>
      </c>
    </row>
    <row r="2" spans="1:13" x14ac:dyDescent="0.25">
      <c r="A2">
        <v>1</v>
      </c>
      <c r="B2" t="s">
        <v>27</v>
      </c>
      <c r="C2" s="3" t="s">
        <v>12</v>
      </c>
      <c r="D2" s="3" t="s">
        <v>28</v>
      </c>
      <c r="E2" s="3" t="s">
        <v>29</v>
      </c>
      <c r="F2" t="s">
        <v>30</v>
      </c>
      <c r="G2">
        <v>652050</v>
      </c>
      <c r="H2" t="s">
        <v>57</v>
      </c>
      <c r="I2" t="s">
        <v>58</v>
      </c>
      <c r="J2" t="s">
        <v>59</v>
      </c>
      <c r="K2">
        <v>15</v>
      </c>
      <c r="L2">
        <v>2222455179</v>
      </c>
      <c r="M2">
        <v>7</v>
      </c>
    </row>
    <row r="3" spans="1:13" x14ac:dyDescent="0.25">
      <c r="A3">
        <v>2</v>
      </c>
      <c r="B3" t="s">
        <v>27</v>
      </c>
      <c r="C3" s="3" t="s">
        <v>20</v>
      </c>
      <c r="D3" s="3" t="s">
        <v>43</v>
      </c>
      <c r="E3" s="3" t="s">
        <v>44</v>
      </c>
      <c r="F3" t="s">
        <v>45</v>
      </c>
      <c r="G3">
        <v>309500</v>
      </c>
      <c r="H3" t="s">
        <v>60</v>
      </c>
      <c r="I3" t="s">
        <v>61</v>
      </c>
      <c r="J3" t="s">
        <v>62</v>
      </c>
      <c r="K3">
        <v>122</v>
      </c>
      <c r="L3">
        <v>5552431140</v>
      </c>
      <c r="M3">
        <v>10</v>
      </c>
    </row>
    <row r="4" spans="1:13" x14ac:dyDescent="0.25">
      <c r="A4">
        <v>3</v>
      </c>
      <c r="B4" t="s">
        <v>31</v>
      </c>
      <c r="C4" s="3" t="s">
        <v>16</v>
      </c>
      <c r="D4" s="3" t="s">
        <v>32</v>
      </c>
      <c r="E4" s="3" t="s">
        <v>33</v>
      </c>
      <c r="F4" t="s">
        <v>34</v>
      </c>
      <c r="G4">
        <v>164500</v>
      </c>
      <c r="H4" t="s">
        <v>63</v>
      </c>
      <c r="I4" t="s">
        <v>64</v>
      </c>
      <c r="J4" t="s">
        <v>65</v>
      </c>
      <c r="K4">
        <v>18</v>
      </c>
      <c r="L4">
        <v>3333888520</v>
      </c>
      <c r="M4">
        <v>7</v>
      </c>
    </row>
    <row r="5" spans="1:13" x14ac:dyDescent="0.25">
      <c r="A5">
        <v>4</v>
      </c>
      <c r="B5" t="s">
        <v>39</v>
      </c>
      <c r="C5" s="3" t="s">
        <v>19</v>
      </c>
      <c r="D5" s="3" t="s">
        <v>40</v>
      </c>
      <c r="E5" s="3" t="s">
        <v>41</v>
      </c>
      <c r="F5" t="s">
        <v>42</v>
      </c>
      <c r="G5">
        <v>143960</v>
      </c>
      <c r="H5" t="s">
        <v>66</v>
      </c>
      <c r="I5" t="s">
        <v>67</v>
      </c>
      <c r="J5" t="s">
        <v>68</v>
      </c>
      <c r="K5">
        <v>51</v>
      </c>
      <c r="L5">
        <v>1111520857</v>
      </c>
      <c r="M5">
        <v>5</v>
      </c>
    </row>
    <row r="6" spans="1:13" x14ac:dyDescent="0.25">
      <c r="A6">
        <v>5</v>
      </c>
      <c r="B6" t="s">
        <v>35</v>
      </c>
      <c r="C6" s="3" t="s">
        <v>18</v>
      </c>
      <c r="D6" s="3" t="s">
        <v>36</v>
      </c>
      <c r="E6" s="3" t="s">
        <v>37</v>
      </c>
      <c r="F6" t="s">
        <v>38</v>
      </c>
      <c r="G6">
        <v>188910</v>
      </c>
      <c r="H6" t="s">
        <v>69</v>
      </c>
      <c r="I6" t="s">
        <v>70</v>
      </c>
      <c r="J6" t="s">
        <v>71</v>
      </c>
      <c r="K6">
        <v>21</v>
      </c>
      <c r="L6">
        <v>4440391035</v>
      </c>
      <c r="M6">
        <v>7</v>
      </c>
    </row>
  </sheetData>
  <sortState ref="A2:I6">
    <sortCondition ref="C1"/>
  </sortState>
  <hyperlinks>
    <hyperlink ref="E2" r:id="rId1"/>
    <hyperlink ref="E4" r:id="rId2"/>
    <hyperlink ref="E6" r:id="rId3"/>
    <hyperlink ref="E3" r:id="rId4"/>
    <hyperlink ref="E5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1" sqref="C11"/>
    </sheetView>
  </sheetViews>
  <sheetFormatPr defaultRowHeight="15" x14ac:dyDescent="0.25"/>
  <cols>
    <col min="2" max="2" width="20.85546875" bestFit="1" customWidth="1"/>
    <col min="3" max="3" width="29" bestFit="1" customWidth="1"/>
  </cols>
  <sheetData>
    <row r="1" spans="1:3" x14ac:dyDescent="0.25">
      <c r="A1" t="s">
        <v>55</v>
      </c>
      <c r="B1" s="4" t="s">
        <v>46</v>
      </c>
      <c r="C1" s="4" t="s">
        <v>47</v>
      </c>
    </row>
    <row r="2" spans="1:3" x14ac:dyDescent="0.25">
      <c r="A2">
        <v>1</v>
      </c>
      <c r="B2" t="s">
        <v>48</v>
      </c>
      <c r="C2" s="5">
        <v>2.35</v>
      </c>
    </row>
    <row r="3" spans="1:3" x14ac:dyDescent="0.25">
      <c r="A3">
        <v>2</v>
      </c>
      <c r="B3" t="s">
        <v>49</v>
      </c>
      <c r="C3" s="5">
        <v>5.15</v>
      </c>
    </row>
    <row r="4" spans="1:3" x14ac:dyDescent="0.25">
      <c r="A4">
        <v>3</v>
      </c>
      <c r="B4" t="s">
        <v>50</v>
      </c>
      <c r="C4" s="5">
        <v>4.34</v>
      </c>
    </row>
    <row r="5" spans="1:3" x14ac:dyDescent="0.25">
      <c r="A5">
        <v>4</v>
      </c>
      <c r="B5" t="s">
        <v>51</v>
      </c>
      <c r="C5" s="5">
        <v>1.5</v>
      </c>
    </row>
  </sheetData>
  <sortState ref="A2:C5">
    <sortCondition ref="B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" sqref="C1:C1048576"/>
    </sheetView>
  </sheetViews>
  <sheetFormatPr defaultRowHeight="15" x14ac:dyDescent="0.25"/>
  <cols>
    <col min="3" max="3" width="20.85546875" hidden="1" customWidth="1"/>
    <col min="4" max="4" width="60" bestFit="1" customWidth="1"/>
    <col min="5" max="5" width="8.5703125" bestFit="1" customWidth="1"/>
    <col min="6" max="6" width="37.140625" bestFit="1" customWidth="1"/>
  </cols>
  <sheetData>
    <row r="1" spans="1:6" x14ac:dyDescent="0.25">
      <c r="A1" t="s">
        <v>55</v>
      </c>
      <c r="B1" t="s">
        <v>46</v>
      </c>
      <c r="D1" t="s">
        <v>52</v>
      </c>
      <c r="E1" t="s">
        <v>53</v>
      </c>
      <c r="F1" t="s">
        <v>54</v>
      </c>
    </row>
    <row r="2" spans="1:6" x14ac:dyDescent="0.25">
      <c r="A2">
        <v>1</v>
      </c>
      <c r="B2">
        <f>LOOKUP(C2,ProductType!$B$2:$B$5,ProductType!$A$2:$A$5)</f>
        <v>3</v>
      </c>
      <c r="C2" t="s">
        <v>50</v>
      </c>
      <c r="D2" t="s">
        <v>15</v>
      </c>
      <c r="E2">
        <v>8858958</v>
      </c>
      <c r="F2" s="6">
        <v>7330.99</v>
      </c>
    </row>
    <row r="3" spans="1:6" x14ac:dyDescent="0.25">
      <c r="A3">
        <v>2</v>
      </c>
      <c r="B3">
        <f>LOOKUP(C3,ProductType!$B$2:$B$5,ProductType!$A$2:$A$5)</f>
        <v>1</v>
      </c>
      <c r="C3" t="s">
        <v>48</v>
      </c>
      <c r="D3" t="s">
        <v>13</v>
      </c>
      <c r="E3">
        <v>7750282</v>
      </c>
      <c r="F3" s="6">
        <v>1799.33</v>
      </c>
    </row>
    <row r="4" spans="1:6" x14ac:dyDescent="0.25">
      <c r="A4">
        <v>3</v>
      </c>
      <c r="B4">
        <f>LOOKUP(C4,ProductType!$B$2:$B$5,ProductType!$A$2:$A$5)</f>
        <v>1</v>
      </c>
      <c r="C4" t="s">
        <v>48</v>
      </c>
      <c r="D4" t="s">
        <v>14</v>
      </c>
      <c r="E4">
        <v>7028748</v>
      </c>
      <c r="F4" s="6">
        <v>3890.41</v>
      </c>
    </row>
    <row r="5" spans="1:6" x14ac:dyDescent="0.25">
      <c r="A5">
        <v>4</v>
      </c>
      <c r="B5">
        <f>LOOKUP(C5,ProductType!$B$2:$B$5,ProductType!$A$2:$A$5)</f>
        <v>3</v>
      </c>
      <c r="C5" t="s">
        <v>50</v>
      </c>
      <c r="D5" t="s">
        <v>11</v>
      </c>
      <c r="E5">
        <v>8758385</v>
      </c>
      <c r="F5" s="6">
        <v>4456.8999999999996</v>
      </c>
    </row>
    <row r="6" spans="1:6" x14ac:dyDescent="0.25">
      <c r="A6">
        <v>5</v>
      </c>
      <c r="B6">
        <f>LOOKUP(C6,ProductType!$B$2:$B$5,ProductType!$A$2:$A$5)</f>
        <v>4</v>
      </c>
      <c r="C6" t="s">
        <v>51</v>
      </c>
      <c r="D6" t="s">
        <v>17</v>
      </c>
      <c r="E6">
        <v>5012543</v>
      </c>
      <c r="F6" s="6">
        <v>5450.59</v>
      </c>
    </row>
  </sheetData>
  <sortState ref="A2:F6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MaterialType</vt:lpstr>
      <vt:lpstr>PartnerProducts</vt:lpstr>
      <vt:lpstr>PartnersImport</vt:lpstr>
      <vt:lpstr>ProductType</vt:lpstr>
      <vt:lpstr>ProductImport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2024-11-01T11:51:15Z</dcterms:modified>
</cp:coreProperties>
</file>