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8_{97CAFA30-DF4E-4005-9FFB-A6A74409B2F1}" xr6:coauthVersionLast="47" xr6:coauthVersionMax="47" xr10:uidLastSave="{00000000-0000-0000-0000-000000000000}"/>
  <bookViews>
    <workbookView xWindow="-108" yWindow="-108" windowWidth="23256" windowHeight="12576" activeTab="8" xr2:uid="{6835C5E1-A5AF-46F6-AB34-779C16BF0DB8}"/>
  </bookViews>
  <sheets>
    <sheet name="Chart 1" sheetId="3" r:id="rId1"/>
    <sheet name="Chart 2" sheetId="4" r:id="rId2"/>
    <sheet name="Chart 3" sheetId="5" r:id="rId3"/>
    <sheet name="Chart 4" sheetId="6" r:id="rId4"/>
    <sheet name="KPI" sheetId="8" r:id="rId5"/>
    <sheet name="IPL Matches 2008-2018" sheetId="1" r:id="rId6"/>
    <sheet name="Chart 5" sheetId="7" r:id="rId7"/>
    <sheet name="Winner Data" sheetId="2" r:id="rId8"/>
    <sheet name="Dashboard" sheetId="9" r:id="rId9"/>
  </sheets>
  <definedNames>
    <definedName name="_xlnm._FilterDatabase" localSheetId="5" hidden="1">'IPL Matches 2008-2018'!$K$1:$K$697</definedName>
    <definedName name="_xlchart.v1.0" hidden="1">'Chart 5'!$D$4:$D$9</definedName>
    <definedName name="_xlchart.v1.1" hidden="1">'Chart 5'!$E$4:$E$9</definedName>
    <definedName name="_xlchart.v1.2" hidden="1">'Chart 5'!$D$4:$D$9</definedName>
    <definedName name="_xlchart.v1.3" hidden="1">'Chart 5'!$E$4:$E$9</definedName>
    <definedName name="Slicer_Season2">#N/A</definedName>
  </definedNames>
  <calcPr calcId="181029"/>
  <pivotCaches>
    <pivotCache cacheId="0" r:id="rId10"/>
    <pivotCache cacheId="1" r:id="rId11"/>
  </pivotCaches>
  <fileRecoveryPr repairLoad="1"/>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7" l="1"/>
  <c r="H4" i="8"/>
  <c r="G4" i="8"/>
  <c r="F4" i="8"/>
  <c r="E4" i="8"/>
  <c r="D4" i="8"/>
  <c r="D5" i="7"/>
  <c r="D6" i="7"/>
  <c r="D7" i="7"/>
  <c r="D8" i="7"/>
  <c r="D9" i="7"/>
  <c r="D5" i="6"/>
  <c r="D6" i="6"/>
  <c r="D7" i="6"/>
  <c r="D8" i="6"/>
  <c r="D9" i="6"/>
  <c r="D10" i="6"/>
  <c r="D11" i="6"/>
  <c r="D12" i="6"/>
  <c r="D13" i="6"/>
  <c r="D4" i="6"/>
  <c r="E5" i="7"/>
  <c r="E6" i="7"/>
  <c r="E7" i="7"/>
  <c r="E8" i="7"/>
  <c r="E9" i="7"/>
  <c r="E4" i="7"/>
  <c r="E8" i="6"/>
  <c r="E9" i="6"/>
  <c r="E10" i="6"/>
  <c r="E11" i="6"/>
  <c r="E12" i="6"/>
  <c r="E5" i="6"/>
  <c r="E13" i="6"/>
  <c r="E4" i="6"/>
  <c r="E6" i="6"/>
  <c r="E7" i="6"/>
</calcChain>
</file>

<file path=xl/sharedStrings.xml><?xml version="1.0" encoding="utf-8"?>
<sst xmlns="http://schemas.openxmlformats.org/spreadsheetml/2006/main" count="8584" uniqueCount="429">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</sst>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0" borderId="0" xfId="0" applyNumberFormat="1"/>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[Excel_Project_1.xlsx]Chart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a:t>Matches</a:t>
            </a:r>
            <a:r>
              <a:rPr lang="en-IN" sz="1000" baseline="0"/>
              <a:t> win by Team wrt Bat first and Field First since 2008</a:t>
            </a:r>
            <a:endParaRPr lang="en-IN"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 1'!$B$3:$B$4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1'!$A$5:$A$14</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'Chart 1'!$B$5:$B$14</c:f>
              <c:numCache>
                <c:formatCode>General</c:formatCode>
                <c:ptCount val="9"/>
                <c:pt idx="0">
                  <c:v>12</c:v>
                </c:pt>
                <c:pt idx="1">
                  <c:v>8</c:v>
                </c:pt>
                <c:pt idx="2">
                  <c:v>6</c:v>
                </c:pt>
                <c:pt idx="3">
                  <c:v>7</c:v>
                </c:pt>
                <c:pt idx="4">
                  <c:v>2</c:v>
                </c:pt>
                <c:pt idx="5">
                  <c:v>1</c:v>
                </c:pt>
                <c:pt idx="6">
                  <c:v>4</c:v>
                </c:pt>
                <c:pt idx="7">
                  <c:v>3</c:v>
                </c:pt>
                <c:pt idx="8">
                  <c:v>2</c:v>
                </c:pt>
              </c:numCache>
            </c:numRef>
          </c:val>
          <c:extLst>
            <c:ext xmlns:c16="http://schemas.microsoft.com/office/drawing/2014/chart" uri="{C3380CC4-5D6E-409C-BE32-E72D297353CC}">
              <c16:uniqueId val="{00000000-4597-463F-B13E-E875B28C0858}"/>
            </c:ext>
          </c:extLst>
        </c:ser>
        <c:ser>
          <c:idx val="1"/>
          <c:order val="1"/>
          <c:tx>
            <c:strRef>
              <c:f>'Chart 1'!$C$3:$C$4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1'!$A$5:$A$14</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'Chart 1'!$C$5:$C$14</c:f>
              <c:numCache>
                <c:formatCode>General</c:formatCode>
                <c:ptCount val="9"/>
                <c:pt idx="0">
                  <c:v>1</c:v>
                </c:pt>
                <c:pt idx="1">
                  <c:v>4</c:v>
                </c:pt>
                <c:pt idx="2">
                  <c:v>5</c:v>
                </c:pt>
                <c:pt idx="3">
                  <c:v>3</c:v>
                </c:pt>
                <c:pt idx="4">
                  <c:v>7</c:v>
                </c:pt>
                <c:pt idx="5">
                  <c:v>7</c:v>
                </c:pt>
                <c:pt idx="6">
                  <c:v>2</c:v>
                </c:pt>
                <c:pt idx="7">
                  <c:v>1</c:v>
                </c:pt>
                <c:pt idx="8">
                  <c:v>1</c:v>
                </c:pt>
              </c:numCache>
            </c:numRef>
          </c:val>
          <c:extLst>
            <c:ext xmlns:c16="http://schemas.microsoft.com/office/drawing/2014/chart" uri="{C3380CC4-5D6E-409C-BE32-E72D297353CC}">
              <c16:uniqueId val="{00000001-4597-463F-B13E-E875B28C0858}"/>
            </c:ext>
          </c:extLst>
        </c:ser>
        <c:dLbls>
          <c:dLblPos val="ctr"/>
          <c:showLegendKey val="0"/>
          <c:showVal val="1"/>
          <c:showCatName val="0"/>
          <c:showSerName val="0"/>
          <c:showPercent val="0"/>
          <c:showBubbleSize val="0"/>
        </c:dLbls>
        <c:gapWidth val="85"/>
        <c:overlap val="100"/>
        <c:axId val="681073968"/>
        <c:axId val="681074688"/>
      </c:barChart>
      <c:catAx>
        <c:axId val="68107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074688"/>
        <c:crosses val="autoZero"/>
        <c:auto val="1"/>
        <c:lblAlgn val="ctr"/>
        <c:lblOffset val="100"/>
        <c:noMultiLvlLbl val="0"/>
      </c:catAx>
      <c:valAx>
        <c:axId val="6810746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073968"/>
        <c:crosses val="autoZero"/>
        <c:crossBetween val="between"/>
      </c:valAx>
      <c:spPr>
        <a:noFill/>
        <a:ln>
          <a:noFill/>
        </a:ln>
        <a:effectLst/>
      </c:spPr>
    </c:plotArea>
    <c:legend>
      <c:legendPos val="r"/>
      <c:layout>
        <c:manualLayout>
          <c:xMode val="edge"/>
          <c:yMode val="edge"/>
          <c:x val="0.39454852251240335"/>
          <c:y val="0.10726778944298629"/>
          <c:w val="0.18827813384691483"/>
          <c:h val="0.105325167687372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[Excel_Project_1.xlsx]Chart 2!PivotTable2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t>Toss Decision Based Winning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'Chart 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5A2-4785-ADD1-97E3AE81E56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5A2-4785-ADD1-97E3AE81E56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 2'!$A$4:$A$6</c:f>
              <c:strCache>
                <c:ptCount val="2"/>
                <c:pt idx="0">
                  <c:v>bat</c:v>
                </c:pt>
                <c:pt idx="1">
                  <c:v>field</c:v>
                </c:pt>
              </c:strCache>
            </c:strRef>
          </c:cat>
          <c:val>
            <c:numRef>
              <c:f>'Chart 2'!$B$4:$B$6</c:f>
              <c:numCache>
                <c:formatCode>General</c:formatCode>
                <c:ptCount val="2"/>
                <c:pt idx="0">
                  <c:v>45</c:v>
                </c:pt>
                <c:pt idx="1">
                  <c:v>31</c:v>
                </c:pt>
              </c:numCache>
            </c:numRef>
          </c:val>
          <c:extLst>
            <c:ext xmlns:c16="http://schemas.microsoft.com/office/drawing/2014/chart" uri="{C3380CC4-5D6E-409C-BE32-E72D297353CC}">
              <c16:uniqueId val="{00000000-C31C-46DC-8628-1C4EB434AA4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6674540682414702"/>
          <c:y val="0.10805482648002331"/>
          <c:w val="0.18047681539807525"/>
          <c:h val="9.1436278798483497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[Excel_Project_1.xlsx]Chart 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a:t>Top</a:t>
            </a:r>
            <a:r>
              <a:rPr lang="en-IN" sz="1000" baseline="0"/>
              <a:t> 10 Venues with most matches and winning Based on Bat First &amp; Fileld First</a:t>
            </a:r>
            <a:endParaRPr lang="en-IN"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70691163604551"/>
          <c:y val="0.17828478964401295"/>
          <c:w val="0.43559405074365704"/>
          <c:h val="0.67801518742196065"/>
        </c:manualLayout>
      </c:layout>
      <c:barChart>
        <c:barDir val="bar"/>
        <c:grouping val="stacked"/>
        <c:varyColors val="0"/>
        <c:ser>
          <c:idx val="0"/>
          <c:order val="0"/>
          <c:tx>
            <c:strRef>
              <c:f>'Chart 3'!$B$3:$B$4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3'!$A$5:$A$17</c:f>
              <c:strCache>
                <c:ptCount val="12"/>
                <c:pt idx="0">
                  <c:v>Himachal Pradesh Cricket Association Stadium</c:v>
                </c:pt>
                <c:pt idx="1">
                  <c:v>JSCA International Stadium Complex</c:v>
                </c:pt>
                <c:pt idx="2">
                  <c:v>Shaheed Veer Narayan Singh International Stadium</c:v>
                </c:pt>
                <c:pt idx="3">
                  <c:v>Punjab Cricket Association Stadium, Mohali</c:v>
                </c:pt>
                <c:pt idx="4">
                  <c:v>MA Chidambaram Stadium, Chepauk</c:v>
                </c:pt>
                <c:pt idx="5">
                  <c:v>Sawai Mansingh Stadium</c:v>
                </c:pt>
                <c:pt idx="6">
                  <c:v>Eden Gardens</c:v>
                </c:pt>
                <c:pt idx="7">
                  <c:v>M Chinnaswamy Stadium</c:v>
                </c:pt>
                <c:pt idx="8">
                  <c:v>Rajiv Gandhi International Stadium, Uppal</c:v>
                </c:pt>
                <c:pt idx="9">
                  <c:v>Subrata Roy Sahara Stadium</c:v>
                </c:pt>
                <c:pt idx="10">
                  <c:v>Feroz Shah Kotla</c:v>
                </c:pt>
                <c:pt idx="11">
                  <c:v>Wankhede Stadium</c:v>
                </c:pt>
              </c:strCache>
            </c:strRef>
          </c:cat>
          <c:val>
            <c:numRef>
              <c:f>'Chart 3'!$B$5:$B$17</c:f>
              <c:numCache>
                <c:formatCode>General</c:formatCode>
                <c:ptCount val="12"/>
                <c:pt idx="2">
                  <c:v>1</c:v>
                </c:pt>
                <c:pt idx="4">
                  <c:v>6</c:v>
                </c:pt>
                <c:pt idx="5">
                  <c:v>4</c:v>
                </c:pt>
                <c:pt idx="6">
                  <c:v>7</c:v>
                </c:pt>
                <c:pt idx="7">
                  <c:v>1</c:v>
                </c:pt>
                <c:pt idx="8">
                  <c:v>6</c:v>
                </c:pt>
                <c:pt idx="9">
                  <c:v>7</c:v>
                </c:pt>
                <c:pt idx="10">
                  <c:v>6</c:v>
                </c:pt>
                <c:pt idx="11">
                  <c:v>7</c:v>
                </c:pt>
              </c:numCache>
            </c:numRef>
          </c:val>
          <c:extLst>
            <c:ext xmlns:c16="http://schemas.microsoft.com/office/drawing/2014/chart" uri="{C3380CC4-5D6E-409C-BE32-E72D297353CC}">
              <c16:uniqueId val="{00000000-9080-484A-9E0E-37F044747396}"/>
            </c:ext>
          </c:extLst>
        </c:ser>
        <c:ser>
          <c:idx val="1"/>
          <c:order val="1"/>
          <c:tx>
            <c:strRef>
              <c:f>'Chart 3'!$C$3:$C$4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3'!$A$5:$A$17</c:f>
              <c:strCache>
                <c:ptCount val="12"/>
                <c:pt idx="0">
                  <c:v>Himachal Pradesh Cricket Association Stadium</c:v>
                </c:pt>
                <c:pt idx="1">
                  <c:v>JSCA International Stadium Complex</c:v>
                </c:pt>
                <c:pt idx="2">
                  <c:v>Shaheed Veer Narayan Singh International Stadium</c:v>
                </c:pt>
                <c:pt idx="3">
                  <c:v>Punjab Cricket Association Stadium, Mohali</c:v>
                </c:pt>
                <c:pt idx="4">
                  <c:v>MA Chidambaram Stadium, Chepauk</c:v>
                </c:pt>
                <c:pt idx="5">
                  <c:v>Sawai Mansingh Stadium</c:v>
                </c:pt>
                <c:pt idx="6">
                  <c:v>Eden Gardens</c:v>
                </c:pt>
                <c:pt idx="7">
                  <c:v>M Chinnaswamy Stadium</c:v>
                </c:pt>
                <c:pt idx="8">
                  <c:v>Rajiv Gandhi International Stadium, Uppal</c:v>
                </c:pt>
                <c:pt idx="9">
                  <c:v>Subrata Roy Sahara Stadium</c:v>
                </c:pt>
                <c:pt idx="10">
                  <c:v>Feroz Shah Kotla</c:v>
                </c:pt>
                <c:pt idx="11">
                  <c:v>Wankhede Stadium</c:v>
                </c:pt>
              </c:strCache>
            </c:strRef>
          </c:cat>
          <c:val>
            <c:numRef>
              <c:f>'Chart 3'!$C$5:$C$17</c:f>
              <c:numCache>
                <c:formatCode>General</c:formatCode>
                <c:ptCount val="12"/>
                <c:pt idx="0">
                  <c:v>2</c:v>
                </c:pt>
                <c:pt idx="1">
                  <c:v>2</c:v>
                </c:pt>
                <c:pt idx="2">
                  <c:v>1</c:v>
                </c:pt>
                <c:pt idx="3">
                  <c:v>6</c:v>
                </c:pt>
                <c:pt idx="4">
                  <c:v>2</c:v>
                </c:pt>
                <c:pt idx="5">
                  <c:v>4</c:v>
                </c:pt>
                <c:pt idx="6">
                  <c:v>1</c:v>
                </c:pt>
                <c:pt idx="7">
                  <c:v>7</c:v>
                </c:pt>
                <c:pt idx="8">
                  <c:v>2</c:v>
                </c:pt>
                <c:pt idx="9">
                  <c:v>1</c:v>
                </c:pt>
                <c:pt idx="10">
                  <c:v>2</c:v>
                </c:pt>
                <c:pt idx="11">
                  <c:v>1</c:v>
                </c:pt>
              </c:numCache>
            </c:numRef>
          </c:val>
          <c:extLst>
            <c:ext xmlns:c16="http://schemas.microsoft.com/office/drawing/2014/chart" uri="{C3380CC4-5D6E-409C-BE32-E72D297353CC}">
              <c16:uniqueId val="{00000001-9080-484A-9E0E-37F044747396}"/>
            </c:ext>
          </c:extLst>
        </c:ser>
        <c:dLbls>
          <c:dLblPos val="ctr"/>
          <c:showLegendKey val="0"/>
          <c:showVal val="1"/>
          <c:showCatName val="0"/>
          <c:showSerName val="0"/>
          <c:showPercent val="0"/>
          <c:showBubbleSize val="0"/>
        </c:dLbls>
        <c:gapWidth val="150"/>
        <c:overlap val="100"/>
        <c:axId val="664705600"/>
        <c:axId val="664704880"/>
      </c:barChart>
      <c:catAx>
        <c:axId val="664705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704880"/>
        <c:crosses val="autoZero"/>
        <c:auto val="1"/>
        <c:lblAlgn val="ctr"/>
        <c:lblOffset val="100"/>
        <c:noMultiLvlLbl val="0"/>
      </c:catAx>
      <c:valAx>
        <c:axId val="66470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705600"/>
        <c:crosses val="autoZero"/>
        <c:crossBetween val="between"/>
      </c:valAx>
      <c:spPr>
        <a:noFill/>
        <a:ln>
          <a:noFill/>
        </a:ln>
        <a:effectLst/>
      </c:spPr>
    </c:plotArea>
    <c:legend>
      <c:legendPos val="r"/>
      <c:layout>
        <c:manualLayout>
          <c:xMode val="edge"/>
          <c:yMode val="edge"/>
          <c:x val="0.39730096237970258"/>
          <c:y val="9.0681905053130493E-2"/>
          <c:w val="0.19714348206474192"/>
          <c:h val="6.36585010207057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Top</a:t>
            </a:r>
            <a:r>
              <a:rPr lang="en-US" sz="1000" baseline="0"/>
              <a:t> 10 MoM Award Winners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 4'!$E$3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4'!$D$4:$D$13</c:f>
              <c:strCache>
                <c:ptCount val="10"/>
                <c:pt idx="0">
                  <c:v>MEK Hussey</c:v>
                </c:pt>
                <c:pt idx="1">
                  <c:v>A Mishra</c:v>
                </c:pt>
                <c:pt idx="2">
                  <c:v>DA Miller</c:v>
                </c:pt>
                <c:pt idx="3">
                  <c:v>MS Dhoni</c:v>
                </c:pt>
                <c:pt idx="4">
                  <c:v>V Kohli</c:v>
                </c:pt>
                <c:pt idx="5">
                  <c:v>AM Rahane</c:v>
                </c:pt>
                <c:pt idx="6">
                  <c:v>CH Gayle</c:v>
                </c:pt>
                <c:pt idx="7">
                  <c:v>KA Pollard</c:v>
                </c:pt>
                <c:pt idx="8">
                  <c:v>RG Sharma</c:v>
                </c:pt>
                <c:pt idx="9">
                  <c:v>JH Kallis</c:v>
                </c:pt>
              </c:strCache>
            </c:strRef>
          </c:cat>
          <c:val>
            <c:numRef>
              <c:f>'Chart 4'!$E$4:$E$13</c:f>
              <c:numCache>
                <c:formatCode>General</c:formatCode>
                <c:ptCount val="10"/>
                <c:pt idx="0">
                  <c:v>5</c:v>
                </c:pt>
                <c:pt idx="1">
                  <c:v>4</c:v>
                </c:pt>
                <c:pt idx="2">
                  <c:v>3</c:v>
                </c:pt>
                <c:pt idx="3">
                  <c:v>3</c:v>
                </c:pt>
                <c:pt idx="4">
                  <c:v>3</c:v>
                </c:pt>
                <c:pt idx="5">
                  <c:v>3</c:v>
                </c:pt>
                <c:pt idx="6">
                  <c:v>3</c:v>
                </c:pt>
                <c:pt idx="7">
                  <c:v>3</c:v>
                </c:pt>
                <c:pt idx="8">
                  <c:v>2</c:v>
                </c:pt>
                <c:pt idx="9">
                  <c:v>2</c:v>
                </c:pt>
              </c:numCache>
            </c:numRef>
          </c:val>
          <c:extLst>
            <c:ext xmlns:c16="http://schemas.microsoft.com/office/drawing/2014/chart" uri="{C3380CC4-5D6E-409C-BE32-E72D297353CC}">
              <c16:uniqueId val="{00000000-7855-499C-A36D-859E93F5BD6C}"/>
            </c:ext>
          </c:extLst>
        </c:ser>
        <c:dLbls>
          <c:dLblPos val="inEnd"/>
          <c:showLegendKey val="0"/>
          <c:showVal val="1"/>
          <c:showCatName val="0"/>
          <c:showSerName val="0"/>
          <c:showPercent val="0"/>
          <c:showBubbleSize val="0"/>
        </c:dLbls>
        <c:gapWidth val="138"/>
        <c:overlap val="-27"/>
        <c:axId val="686906200"/>
        <c:axId val="686900800"/>
      </c:barChart>
      <c:catAx>
        <c:axId val="68690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86900800"/>
        <c:crosses val="autoZero"/>
        <c:auto val="1"/>
        <c:lblAlgn val="ctr"/>
        <c:lblOffset val="100"/>
        <c:noMultiLvlLbl val="0"/>
      </c:catAx>
      <c:valAx>
        <c:axId val="6869008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06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[Excel_Project_1.xlsx]Chart 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a:t>Matches</a:t>
            </a:r>
            <a:r>
              <a:rPr lang="en-IN" sz="1000" baseline="0"/>
              <a:t> win by Team wrt Bat first and Field First since 2008</a:t>
            </a:r>
            <a:endParaRPr lang="en-IN"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 1'!$B$3:$B$4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1'!$A$5:$A$14</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'Chart 1'!$B$5:$B$14</c:f>
              <c:numCache>
                <c:formatCode>General</c:formatCode>
                <c:ptCount val="9"/>
                <c:pt idx="0">
                  <c:v>12</c:v>
                </c:pt>
                <c:pt idx="1">
                  <c:v>8</c:v>
                </c:pt>
                <c:pt idx="2">
                  <c:v>6</c:v>
                </c:pt>
                <c:pt idx="3">
                  <c:v>7</c:v>
                </c:pt>
                <c:pt idx="4">
                  <c:v>2</c:v>
                </c:pt>
                <c:pt idx="5">
                  <c:v>1</c:v>
                </c:pt>
                <c:pt idx="6">
                  <c:v>4</c:v>
                </c:pt>
                <c:pt idx="7">
                  <c:v>3</c:v>
                </c:pt>
                <c:pt idx="8">
                  <c:v>2</c:v>
                </c:pt>
              </c:numCache>
            </c:numRef>
          </c:val>
          <c:extLst>
            <c:ext xmlns:c16="http://schemas.microsoft.com/office/drawing/2014/chart" uri="{C3380CC4-5D6E-409C-BE32-E72D297353CC}">
              <c16:uniqueId val="{00000000-DEED-4801-A3EF-6D72DA59A755}"/>
            </c:ext>
          </c:extLst>
        </c:ser>
        <c:ser>
          <c:idx val="1"/>
          <c:order val="1"/>
          <c:tx>
            <c:strRef>
              <c:f>'Chart 1'!$C$3:$C$4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1'!$A$5:$A$14</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'Chart 1'!$C$5:$C$14</c:f>
              <c:numCache>
                <c:formatCode>General</c:formatCode>
                <c:ptCount val="9"/>
                <c:pt idx="0">
                  <c:v>1</c:v>
                </c:pt>
                <c:pt idx="1">
                  <c:v>4</c:v>
                </c:pt>
                <c:pt idx="2">
                  <c:v>5</c:v>
                </c:pt>
                <c:pt idx="3">
                  <c:v>3</c:v>
                </c:pt>
                <c:pt idx="4">
                  <c:v>7</c:v>
                </c:pt>
                <c:pt idx="5">
                  <c:v>7</c:v>
                </c:pt>
                <c:pt idx="6">
                  <c:v>2</c:v>
                </c:pt>
                <c:pt idx="7">
                  <c:v>1</c:v>
                </c:pt>
                <c:pt idx="8">
                  <c:v>1</c:v>
                </c:pt>
              </c:numCache>
            </c:numRef>
          </c:val>
          <c:extLst>
            <c:ext xmlns:c16="http://schemas.microsoft.com/office/drawing/2014/chart" uri="{C3380CC4-5D6E-409C-BE32-E72D297353CC}">
              <c16:uniqueId val="{00000001-DEED-4801-A3EF-6D72DA59A755}"/>
            </c:ext>
          </c:extLst>
        </c:ser>
        <c:dLbls>
          <c:dLblPos val="ctr"/>
          <c:showLegendKey val="0"/>
          <c:showVal val="1"/>
          <c:showCatName val="0"/>
          <c:showSerName val="0"/>
          <c:showPercent val="0"/>
          <c:showBubbleSize val="0"/>
        </c:dLbls>
        <c:gapWidth val="85"/>
        <c:overlap val="100"/>
        <c:axId val="681073968"/>
        <c:axId val="681074688"/>
      </c:barChart>
      <c:catAx>
        <c:axId val="68107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681074688"/>
        <c:crosses val="autoZero"/>
        <c:auto val="1"/>
        <c:lblAlgn val="ctr"/>
        <c:lblOffset val="100"/>
        <c:noMultiLvlLbl val="0"/>
      </c:catAx>
      <c:valAx>
        <c:axId val="6810746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won</a:t>
                </a:r>
              </a:p>
            </c:rich>
          </c:tx>
          <c:layout>
            <c:manualLayout>
              <c:xMode val="edge"/>
              <c:yMode val="edge"/>
              <c:x val="2.5322283609576429E-2"/>
              <c:y val="0.304102159331532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073968"/>
        <c:crosses val="autoZero"/>
        <c:crossBetween val="between"/>
      </c:valAx>
      <c:spPr>
        <a:noFill/>
        <a:ln>
          <a:noFill/>
        </a:ln>
        <a:effectLst/>
      </c:spPr>
    </c:plotArea>
    <c:legend>
      <c:legendPos val="r"/>
      <c:layout>
        <c:manualLayout>
          <c:xMode val="edge"/>
          <c:yMode val="edge"/>
          <c:x val="0.39454852251240335"/>
          <c:y val="0.10726778944298629"/>
          <c:w val="0.18827813384691483"/>
          <c:h val="0.105325167687372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[Excel_Project_1.xlsx]Chart 2!PivotTable2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t>Toss Decision Based Winning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8093276333497757"/>
          <c:y val="0.21972868217054264"/>
          <c:w val="0.66144594454695482"/>
          <c:h val="0.66298419092962213"/>
        </c:manualLayout>
      </c:layout>
      <c:doughnutChart>
        <c:varyColors val="1"/>
        <c:ser>
          <c:idx val="0"/>
          <c:order val="0"/>
          <c:tx>
            <c:strRef>
              <c:f>'Chart 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B1B-4212-93E9-517AA0ABDB9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B1B-4212-93E9-517AA0ABDB9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 2'!$A$4:$A$6</c:f>
              <c:strCache>
                <c:ptCount val="2"/>
                <c:pt idx="0">
                  <c:v>bat</c:v>
                </c:pt>
                <c:pt idx="1">
                  <c:v>field</c:v>
                </c:pt>
              </c:strCache>
            </c:strRef>
          </c:cat>
          <c:val>
            <c:numRef>
              <c:f>'Chart 2'!$B$4:$B$6</c:f>
              <c:numCache>
                <c:formatCode>General</c:formatCode>
                <c:ptCount val="2"/>
                <c:pt idx="0">
                  <c:v>45</c:v>
                </c:pt>
                <c:pt idx="1">
                  <c:v>31</c:v>
                </c:pt>
              </c:numCache>
            </c:numRef>
          </c:val>
          <c:extLst>
            <c:ext xmlns:c16="http://schemas.microsoft.com/office/drawing/2014/chart" uri="{C3380CC4-5D6E-409C-BE32-E72D297353CC}">
              <c16:uniqueId val="{00000004-5B1B-4212-93E9-517AA0ABDB9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6674540682414702"/>
          <c:y val="0.10805482648002331"/>
          <c:w val="0.18047681539807525"/>
          <c:h val="9.1436278798483497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[Excel_Project_1.xlsx]Chart 3!PivotTable3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a:t>Top</a:t>
            </a:r>
            <a:r>
              <a:rPr lang="en-IN" sz="1000" baseline="0"/>
              <a:t> 10 Venues with most matches and winning Based on Bat First &amp; Fileld First</a:t>
            </a:r>
            <a:endParaRPr lang="en-IN"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70691163604551"/>
          <c:y val="0.17828478964401295"/>
          <c:w val="0.43559405074365704"/>
          <c:h val="0.67801518742196065"/>
        </c:manualLayout>
      </c:layout>
      <c:barChart>
        <c:barDir val="bar"/>
        <c:grouping val="stacked"/>
        <c:varyColors val="0"/>
        <c:ser>
          <c:idx val="0"/>
          <c:order val="0"/>
          <c:tx>
            <c:strRef>
              <c:f>'Chart 3'!$B$3:$B$4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3'!$A$5:$A$17</c:f>
              <c:strCache>
                <c:ptCount val="12"/>
                <c:pt idx="0">
                  <c:v>Himachal Pradesh Cricket Association Stadium</c:v>
                </c:pt>
                <c:pt idx="1">
                  <c:v>JSCA International Stadium Complex</c:v>
                </c:pt>
                <c:pt idx="2">
                  <c:v>Shaheed Veer Narayan Singh International Stadium</c:v>
                </c:pt>
                <c:pt idx="3">
                  <c:v>Punjab Cricket Association Stadium, Mohali</c:v>
                </c:pt>
                <c:pt idx="4">
                  <c:v>MA Chidambaram Stadium, Chepauk</c:v>
                </c:pt>
                <c:pt idx="5">
                  <c:v>Sawai Mansingh Stadium</c:v>
                </c:pt>
                <c:pt idx="6">
                  <c:v>Eden Gardens</c:v>
                </c:pt>
                <c:pt idx="7">
                  <c:v>M Chinnaswamy Stadium</c:v>
                </c:pt>
                <c:pt idx="8">
                  <c:v>Rajiv Gandhi International Stadium, Uppal</c:v>
                </c:pt>
                <c:pt idx="9">
                  <c:v>Subrata Roy Sahara Stadium</c:v>
                </c:pt>
                <c:pt idx="10">
                  <c:v>Feroz Shah Kotla</c:v>
                </c:pt>
                <c:pt idx="11">
                  <c:v>Wankhede Stadium</c:v>
                </c:pt>
              </c:strCache>
            </c:strRef>
          </c:cat>
          <c:val>
            <c:numRef>
              <c:f>'Chart 3'!$B$5:$B$17</c:f>
              <c:numCache>
                <c:formatCode>General</c:formatCode>
                <c:ptCount val="12"/>
                <c:pt idx="2">
                  <c:v>1</c:v>
                </c:pt>
                <c:pt idx="4">
                  <c:v>6</c:v>
                </c:pt>
                <c:pt idx="5">
                  <c:v>4</c:v>
                </c:pt>
                <c:pt idx="6">
                  <c:v>7</c:v>
                </c:pt>
                <c:pt idx="7">
                  <c:v>1</c:v>
                </c:pt>
                <c:pt idx="8">
                  <c:v>6</c:v>
                </c:pt>
                <c:pt idx="9">
                  <c:v>7</c:v>
                </c:pt>
                <c:pt idx="10">
                  <c:v>6</c:v>
                </c:pt>
                <c:pt idx="11">
                  <c:v>7</c:v>
                </c:pt>
              </c:numCache>
            </c:numRef>
          </c:val>
          <c:extLst>
            <c:ext xmlns:c16="http://schemas.microsoft.com/office/drawing/2014/chart" uri="{C3380CC4-5D6E-409C-BE32-E72D297353CC}">
              <c16:uniqueId val="{00000000-93EB-4102-AB5A-7FBCA3D5C436}"/>
            </c:ext>
          </c:extLst>
        </c:ser>
        <c:ser>
          <c:idx val="1"/>
          <c:order val="1"/>
          <c:tx>
            <c:strRef>
              <c:f>'Chart 3'!$C$3:$C$4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3'!$A$5:$A$17</c:f>
              <c:strCache>
                <c:ptCount val="12"/>
                <c:pt idx="0">
                  <c:v>Himachal Pradesh Cricket Association Stadium</c:v>
                </c:pt>
                <c:pt idx="1">
                  <c:v>JSCA International Stadium Complex</c:v>
                </c:pt>
                <c:pt idx="2">
                  <c:v>Shaheed Veer Narayan Singh International Stadium</c:v>
                </c:pt>
                <c:pt idx="3">
                  <c:v>Punjab Cricket Association Stadium, Mohali</c:v>
                </c:pt>
                <c:pt idx="4">
                  <c:v>MA Chidambaram Stadium, Chepauk</c:v>
                </c:pt>
                <c:pt idx="5">
                  <c:v>Sawai Mansingh Stadium</c:v>
                </c:pt>
                <c:pt idx="6">
                  <c:v>Eden Gardens</c:v>
                </c:pt>
                <c:pt idx="7">
                  <c:v>M Chinnaswamy Stadium</c:v>
                </c:pt>
                <c:pt idx="8">
                  <c:v>Rajiv Gandhi International Stadium, Uppal</c:v>
                </c:pt>
                <c:pt idx="9">
                  <c:v>Subrata Roy Sahara Stadium</c:v>
                </c:pt>
                <c:pt idx="10">
                  <c:v>Feroz Shah Kotla</c:v>
                </c:pt>
                <c:pt idx="11">
                  <c:v>Wankhede Stadium</c:v>
                </c:pt>
              </c:strCache>
            </c:strRef>
          </c:cat>
          <c:val>
            <c:numRef>
              <c:f>'Chart 3'!$C$5:$C$17</c:f>
              <c:numCache>
                <c:formatCode>General</c:formatCode>
                <c:ptCount val="12"/>
                <c:pt idx="0">
                  <c:v>2</c:v>
                </c:pt>
                <c:pt idx="1">
                  <c:v>2</c:v>
                </c:pt>
                <c:pt idx="2">
                  <c:v>1</c:v>
                </c:pt>
                <c:pt idx="3">
                  <c:v>6</c:v>
                </c:pt>
                <c:pt idx="4">
                  <c:v>2</c:v>
                </c:pt>
                <c:pt idx="5">
                  <c:v>4</c:v>
                </c:pt>
                <c:pt idx="6">
                  <c:v>1</c:v>
                </c:pt>
                <c:pt idx="7">
                  <c:v>7</c:v>
                </c:pt>
                <c:pt idx="8">
                  <c:v>2</c:v>
                </c:pt>
                <c:pt idx="9">
                  <c:v>1</c:v>
                </c:pt>
                <c:pt idx="10">
                  <c:v>2</c:v>
                </c:pt>
                <c:pt idx="11">
                  <c:v>1</c:v>
                </c:pt>
              </c:numCache>
            </c:numRef>
          </c:val>
          <c:extLst>
            <c:ext xmlns:c16="http://schemas.microsoft.com/office/drawing/2014/chart" uri="{C3380CC4-5D6E-409C-BE32-E72D297353CC}">
              <c16:uniqueId val="{00000001-93EB-4102-AB5A-7FBCA3D5C436}"/>
            </c:ext>
          </c:extLst>
        </c:ser>
        <c:dLbls>
          <c:dLblPos val="ctr"/>
          <c:showLegendKey val="0"/>
          <c:showVal val="1"/>
          <c:showCatName val="0"/>
          <c:showSerName val="0"/>
          <c:showPercent val="0"/>
          <c:showBubbleSize val="0"/>
        </c:dLbls>
        <c:gapWidth val="150"/>
        <c:overlap val="100"/>
        <c:axId val="664705600"/>
        <c:axId val="664704880"/>
      </c:barChart>
      <c:catAx>
        <c:axId val="664705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704880"/>
        <c:crosses val="autoZero"/>
        <c:auto val="1"/>
        <c:lblAlgn val="ctr"/>
        <c:lblOffset val="100"/>
        <c:noMultiLvlLbl val="0"/>
      </c:catAx>
      <c:valAx>
        <c:axId val="66470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705600"/>
        <c:crosses val="autoZero"/>
        <c:crossBetween val="between"/>
      </c:valAx>
      <c:spPr>
        <a:noFill/>
        <a:ln>
          <a:noFill/>
        </a:ln>
        <a:effectLst/>
      </c:spPr>
    </c:plotArea>
    <c:legend>
      <c:legendPos val="r"/>
      <c:layout>
        <c:manualLayout>
          <c:xMode val="edge"/>
          <c:yMode val="edge"/>
          <c:x val="0.39730096237970258"/>
          <c:y val="9.0681905053130493E-2"/>
          <c:w val="0.19714348206474192"/>
          <c:h val="6.36585010207057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Top</a:t>
            </a:r>
            <a:r>
              <a:rPr lang="en-US" sz="1000" baseline="0"/>
              <a:t> 10 MoM Award Winners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 4'!$E$3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4'!$D$4:$D$13</c:f>
              <c:strCache>
                <c:ptCount val="10"/>
                <c:pt idx="0">
                  <c:v>MEK Hussey</c:v>
                </c:pt>
                <c:pt idx="1">
                  <c:v>A Mishra</c:v>
                </c:pt>
                <c:pt idx="2">
                  <c:v>DA Miller</c:v>
                </c:pt>
                <c:pt idx="3">
                  <c:v>MS Dhoni</c:v>
                </c:pt>
                <c:pt idx="4">
                  <c:v>V Kohli</c:v>
                </c:pt>
                <c:pt idx="5">
                  <c:v>AM Rahane</c:v>
                </c:pt>
                <c:pt idx="6">
                  <c:v>CH Gayle</c:v>
                </c:pt>
                <c:pt idx="7">
                  <c:v>KA Pollard</c:v>
                </c:pt>
                <c:pt idx="8">
                  <c:v>RG Sharma</c:v>
                </c:pt>
                <c:pt idx="9">
                  <c:v>JH Kallis</c:v>
                </c:pt>
              </c:strCache>
            </c:strRef>
          </c:cat>
          <c:val>
            <c:numRef>
              <c:f>'Chart 4'!$E$4:$E$13</c:f>
              <c:numCache>
                <c:formatCode>General</c:formatCode>
                <c:ptCount val="10"/>
                <c:pt idx="0">
                  <c:v>5</c:v>
                </c:pt>
                <c:pt idx="1">
                  <c:v>4</c:v>
                </c:pt>
                <c:pt idx="2">
                  <c:v>3</c:v>
                </c:pt>
                <c:pt idx="3">
                  <c:v>3</c:v>
                </c:pt>
                <c:pt idx="4">
                  <c:v>3</c:v>
                </c:pt>
                <c:pt idx="5">
                  <c:v>3</c:v>
                </c:pt>
                <c:pt idx="6">
                  <c:v>3</c:v>
                </c:pt>
                <c:pt idx="7">
                  <c:v>3</c:v>
                </c:pt>
                <c:pt idx="8">
                  <c:v>2</c:v>
                </c:pt>
                <c:pt idx="9">
                  <c:v>2</c:v>
                </c:pt>
              </c:numCache>
            </c:numRef>
          </c:val>
          <c:extLst>
            <c:ext xmlns:c16="http://schemas.microsoft.com/office/drawing/2014/chart" uri="{C3380CC4-5D6E-409C-BE32-E72D297353CC}">
              <c16:uniqueId val="{00000000-60BE-47F2-A6E6-1D7EC39D1736}"/>
            </c:ext>
          </c:extLst>
        </c:ser>
        <c:dLbls>
          <c:dLblPos val="inEnd"/>
          <c:showLegendKey val="0"/>
          <c:showVal val="1"/>
          <c:showCatName val="0"/>
          <c:showSerName val="0"/>
          <c:showPercent val="0"/>
          <c:showBubbleSize val="0"/>
        </c:dLbls>
        <c:gapWidth val="138"/>
        <c:overlap val="-27"/>
        <c:axId val="686906200"/>
        <c:axId val="686900800"/>
      </c:barChart>
      <c:catAx>
        <c:axId val="68690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86900800"/>
        <c:crosses val="autoZero"/>
        <c:auto val="1"/>
        <c:lblAlgn val="ctr"/>
        <c:lblOffset val="100"/>
        <c:noMultiLvlLbl val="0"/>
      </c:catAx>
      <c:valAx>
        <c:axId val="6869008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06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72DB2AC6-78F4-494A-AC18-A0B712AE6989}">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72DB2AC6-78F4-494A-AC18-A0B712AE6989}">
          <cx:dataLabels pos="inEnd">
            <cx:visibility seriesName="0" categoryName="1" value="1"/>
            <cx:separator>
</cx:separator>
          </cx:dataLabels>
          <cx:dataId val="0"/>
          <cx:layoutPr>
            <cx:parentLabelLayout val="overlapping"/>
          </cx:layoutPr>
        </cx:series>
      </cx:plotAreaRegion>
    </cx:plotArea>
    <cx:legend pos="t" align="ctr" overlay="0"/>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1798326</xdr:colOff>
      <xdr:row>6</xdr:row>
      <xdr:rowOff>7620</xdr:rowOff>
    </xdr:from>
    <xdr:to>
      <xdr:col>9</xdr:col>
      <xdr:colOff>480060</xdr:colOff>
      <xdr:row>19</xdr:row>
      <xdr:rowOff>175260</xdr:rowOff>
    </xdr:to>
    <xdr:graphicFrame macro="">
      <xdr:nvGraphicFramePr>
        <xdr:cNvPr id="2" name="Chart 1">
          <a:extLst>
            <a:ext uri="{FF2B5EF4-FFF2-40B4-BE49-F238E27FC236}">
              <a16:creationId xmlns:a16="http://schemas.microsoft.com/office/drawing/2014/main" id="{353FEA7F-4A19-B209-3D2B-4F4CDE7FC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xdr:colOff>
      <xdr:row>6</xdr:row>
      <xdr:rowOff>91440</xdr:rowOff>
    </xdr:from>
    <xdr:to>
      <xdr:col>5</xdr:col>
      <xdr:colOff>502926</xdr:colOff>
      <xdr:row>20</xdr:row>
      <xdr:rowOff>60960</xdr:rowOff>
    </xdr:to>
    <xdr:graphicFrame macro="">
      <xdr:nvGraphicFramePr>
        <xdr:cNvPr id="2" name="Chart 1">
          <a:extLst>
            <a:ext uri="{FF2B5EF4-FFF2-40B4-BE49-F238E27FC236}">
              <a16:creationId xmlns:a16="http://schemas.microsoft.com/office/drawing/2014/main" id="{E0D8C3CA-718A-AD1B-65A1-43622E662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1123950</xdr:colOff>
      <xdr:row>6</xdr:row>
      <xdr:rowOff>91440</xdr:rowOff>
    </xdr:from>
    <xdr:to>
      <xdr:col>4</xdr:col>
      <xdr:colOff>461010</xdr:colOff>
      <xdr:row>26</xdr:row>
      <xdr:rowOff>53340</xdr:rowOff>
    </xdr:to>
    <xdr:graphicFrame macro="">
      <xdr:nvGraphicFramePr>
        <xdr:cNvPr id="2" name="Chart 1">
          <a:extLst>
            <a:ext uri="{FF2B5EF4-FFF2-40B4-BE49-F238E27FC236}">
              <a16:creationId xmlns:a16="http://schemas.microsoft.com/office/drawing/2014/main" id="{0D5E1C7A-A12C-467E-A60F-DD013E5C4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502920</xdr:colOff>
      <xdr:row>1</xdr:row>
      <xdr:rowOff>91440</xdr:rowOff>
    </xdr:from>
    <xdr:to>
      <xdr:col>11</xdr:col>
      <xdr:colOff>320040</xdr:colOff>
      <xdr:row>15</xdr:row>
      <xdr:rowOff>13335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A81001D3-5200-E331-EF18-B936B35C4AC4}"/>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8420100" y="2895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655320</xdr:colOff>
      <xdr:row>7</xdr:row>
      <xdr:rowOff>60960</xdr:rowOff>
    </xdr:from>
    <xdr:to>
      <xdr:col>8</xdr:col>
      <xdr:colOff>472440</xdr:colOff>
      <xdr:row>20</xdr:row>
      <xdr:rowOff>180975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19CBFAB2-0955-3F5B-4C3C-8237E7227CAD}"/>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6301740" y="14478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1123950</xdr:colOff>
      <xdr:row>6</xdr:row>
      <xdr:rowOff>91440</xdr:rowOff>
    </xdr:from>
    <xdr:to>
      <xdr:col>5</xdr:col>
      <xdr:colOff>49530</xdr:colOff>
      <xdr:row>20</xdr:row>
      <xdr:rowOff>60960</xdr:rowOff>
    </xdr:to>
    <xdr:graphicFrame macro="">
      <xdr:nvGraphicFramePr>
        <xdr:cNvPr id="4" name="Chart 3">
          <a:extLst>
            <a:ext uri="{FF2B5EF4-FFF2-40B4-BE49-F238E27FC236}">
              <a16:creationId xmlns:a16="http://schemas.microsoft.com/office/drawing/2014/main" id="{47444CE0-6291-4073-5BF9-B1238B203F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15240</xdr:colOff>
      <xdr:row>2</xdr:row>
      <xdr:rowOff>175260</xdr:rowOff>
    </xdr:from>
    <xdr:to>
      <xdr:col>13</xdr:col>
      <xdr:colOff>502920</xdr:colOff>
      <xdr:row>15</xdr:row>
      <xdr:rowOff>127635</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9D57BDBA-DD61-AF2B-8EBF-8246366F2141}"/>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7658100" y="5715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1048285</xdr:colOff>
      <xdr:row>9</xdr:row>
      <xdr:rowOff>132441</xdr:rowOff>
    </xdr:from>
    <xdr:to>
      <xdr:col>5</xdr:col>
      <xdr:colOff>966668</xdr:colOff>
      <xdr:row>13</xdr:row>
      <xdr:rowOff>157118</xdr:rowOff>
    </xdr:to>
    <xdr:grpSp>
      <xdr:nvGrpSpPr>
        <xdr:cNvPr id="11" name="Group 10">
          <a:extLst>
            <a:ext uri="{FF2B5EF4-FFF2-40B4-BE49-F238E27FC236}">
              <a16:creationId xmlns:a16="http://schemas.microsoft.com/office/drawing/2014/main" id="{72E15D4E-636D-5C43-B76E-3B569BBA4784}"/>
            </a:ext>
          </a:extLst>
        </xdr:cNvPr>
        <xdr:cNvGrpSpPr/>
      </xdr:nvGrpSpPr>
      <xdr:grpSpPr>
        <a:xfrm>
          <a:off x="3997225" y="2083161"/>
          <a:ext cx="1350943" cy="817157"/>
          <a:chOff x="4172485" y="1473561"/>
          <a:chExt cx="1350943" cy="817157"/>
        </a:xfrm>
      </xdr:grpSpPr>
      <xdr:sp macro="" textlink="">
        <xdr:nvSpPr>
          <xdr:cNvPr id="5" name="Arrow: Chevron 4">
            <a:extLst>
              <a:ext uri="{FF2B5EF4-FFF2-40B4-BE49-F238E27FC236}">
                <a16:creationId xmlns:a16="http://schemas.microsoft.com/office/drawing/2014/main" id="{3A629B5F-C904-EF5A-47A9-FCD453941F5C}"/>
              </a:ext>
            </a:extLst>
          </xdr:cNvPr>
          <xdr:cNvSpPr/>
        </xdr:nvSpPr>
        <xdr:spPr>
          <a:xfrm>
            <a:off x="4172485" y="147356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8A30ED72-2734-98E2-FC5A-3E4F873D19D2}"/>
              </a:ext>
            </a:extLst>
          </xdr:cNvPr>
          <xdr:cNvSpPr/>
        </xdr:nvSpPr>
        <xdr:spPr>
          <a:xfrm>
            <a:off x="4386679" y="177110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twoCellAnchor>
    <xdr:from>
      <xdr:col>5</xdr:col>
      <xdr:colOff>1480988</xdr:colOff>
      <xdr:row>6</xdr:row>
      <xdr:rowOff>170541</xdr:rowOff>
    </xdr:from>
    <xdr:to>
      <xdr:col>7</xdr:col>
      <xdr:colOff>259198</xdr:colOff>
      <xdr:row>9</xdr:row>
      <xdr:rowOff>95795</xdr:rowOff>
    </xdr:to>
    <xdr:sp macro="" textlink="">
      <xdr:nvSpPr>
        <xdr:cNvPr id="7" name="Arrow: Chevron 6">
          <a:extLst>
            <a:ext uri="{FF2B5EF4-FFF2-40B4-BE49-F238E27FC236}">
              <a16:creationId xmlns:a16="http://schemas.microsoft.com/office/drawing/2014/main" id="{AD689C9D-CAA7-A1E4-3DB0-A648E61DA30A}"/>
            </a:ext>
          </a:extLst>
        </xdr:cNvPr>
        <xdr:cNvSpPr/>
      </xdr:nvSpPr>
      <xdr:spPr>
        <a:xfrm>
          <a:off x="5862488" y="15269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6</xdr:col>
      <xdr:colOff>285482</xdr:colOff>
      <xdr:row>17</xdr:row>
      <xdr:rowOff>33744</xdr:rowOff>
    </xdr:from>
    <xdr:to>
      <xdr:col>8</xdr:col>
      <xdr:colOff>81111</xdr:colOff>
      <xdr:row>19</xdr:row>
      <xdr:rowOff>157118</xdr:rowOff>
    </xdr:to>
    <xdr:sp macro="" textlink="">
      <xdr:nvSpPr>
        <xdr:cNvPr id="8" name="Freeform: Shape 7">
          <a:extLst>
            <a:ext uri="{FF2B5EF4-FFF2-40B4-BE49-F238E27FC236}">
              <a16:creationId xmlns:a16="http://schemas.microsoft.com/office/drawing/2014/main" id="{F3C9B676-EAEB-B4B6-522D-E8CDB74B21D7}"/>
            </a:ext>
          </a:extLst>
        </xdr:cNvPr>
        <xdr:cNvSpPr/>
      </xdr:nvSpPr>
      <xdr:spPr>
        <a:xfrm>
          <a:off x="6564362" y="356942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clientData/>
  </xdr:twoCellAnchor>
  <xdr:twoCellAnchor>
    <xdr:from>
      <xdr:col>7</xdr:col>
      <xdr:colOff>450651</xdr:colOff>
      <xdr:row>9</xdr:row>
      <xdr:rowOff>140061</xdr:rowOff>
    </xdr:from>
    <xdr:to>
      <xdr:col>9</xdr:col>
      <xdr:colOff>455681</xdr:colOff>
      <xdr:row>12</xdr:row>
      <xdr:rowOff>65315</xdr:rowOff>
    </xdr:to>
    <xdr:sp macro="" textlink="">
      <xdr:nvSpPr>
        <xdr:cNvPr id="9" name="Arrow: Chevron 8">
          <a:extLst>
            <a:ext uri="{FF2B5EF4-FFF2-40B4-BE49-F238E27FC236}">
              <a16:creationId xmlns:a16="http://schemas.microsoft.com/office/drawing/2014/main" id="{CF074E56-8464-9909-3D72-D85E457C61F5}"/>
            </a:ext>
          </a:extLst>
        </xdr:cNvPr>
        <xdr:cNvSpPr/>
      </xdr:nvSpPr>
      <xdr:spPr>
        <a:xfrm>
          <a:off x="7400091" y="209078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8</xdr:col>
      <xdr:colOff>230504</xdr:colOff>
      <xdr:row>15</xdr:row>
      <xdr:rowOff>102324</xdr:rowOff>
    </xdr:from>
    <xdr:to>
      <xdr:col>10</xdr:col>
      <xdr:colOff>26133</xdr:colOff>
      <xdr:row>18</xdr:row>
      <xdr:rowOff>27578</xdr:rowOff>
    </xdr:to>
    <xdr:sp macro="" textlink="">
      <xdr:nvSpPr>
        <xdr:cNvPr id="10" name="Freeform: Shape 9">
          <a:extLst>
            <a:ext uri="{FF2B5EF4-FFF2-40B4-BE49-F238E27FC236}">
              <a16:creationId xmlns:a16="http://schemas.microsoft.com/office/drawing/2014/main" id="{5455C870-D6A1-063D-287F-C0F2A374301D}"/>
            </a:ext>
          </a:extLst>
        </xdr:cNvPr>
        <xdr:cNvSpPr/>
      </xdr:nvSpPr>
      <xdr:spPr>
        <a:xfrm>
          <a:off x="7850504" y="324176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1123950</xdr:colOff>
      <xdr:row>6</xdr:row>
      <xdr:rowOff>91440</xdr:rowOff>
    </xdr:from>
    <xdr:to>
      <xdr:col>5</xdr:col>
      <xdr:colOff>400050</xdr:colOff>
      <xdr:row>20</xdr:row>
      <xdr:rowOff>60960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B054B8E-0030-72C1-68D7-A2609E0C9A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23950" y="128016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6</xdr:col>
      <xdr:colOff>15240</xdr:colOff>
      <xdr:row>0</xdr:row>
      <xdr:rowOff>45721</xdr:rowOff>
    </xdr:from>
    <xdr:to>
      <xdr:col>9</xdr:col>
      <xdr:colOff>418320</xdr:colOff>
      <xdr:row>4</xdr:row>
      <xdr:rowOff>153240</xdr:rowOff>
    </xdr:to>
    <xdr:grpSp>
      <xdr:nvGrpSpPr>
        <xdr:cNvPr id="3" name="Group 2">
          <a:extLst>
            <a:ext uri="{FF2B5EF4-FFF2-40B4-BE49-F238E27FC236}">
              <a16:creationId xmlns:a16="http://schemas.microsoft.com/office/drawing/2014/main" id="{35C63436-3E73-47F7-987E-99196B3DACD3}"/>
            </a:ext>
          </a:extLst>
        </xdr:cNvPr>
        <xdr:cNvGrpSpPr/>
      </xdr:nvGrpSpPr>
      <xdr:grpSpPr>
        <a:xfrm>
          <a:off x="4038600" y="45721"/>
          <a:ext cx="2414760" cy="899999"/>
          <a:chOff x="4172485" y="1473562"/>
          <a:chExt cx="1350943" cy="817156"/>
        </a:xfrm>
      </xdr:grpSpPr>
      <xdr:sp macro="" textlink="KPI!D3">
        <xdr:nvSpPr>
          <xdr:cNvPr id="4" name="Arrow: Chevron 3">
            <a:extLst>
              <a:ext uri="{FF2B5EF4-FFF2-40B4-BE49-F238E27FC236}">
                <a16:creationId xmlns:a16="http://schemas.microsoft.com/office/drawing/2014/main" id="{0546FF5A-3D28-9516-16AD-42C40CB648C4}"/>
              </a:ext>
            </a:extLst>
          </xdr:cNvPr>
          <xdr:cNvSpPr/>
        </xdr:nvSpPr>
        <xdr:spPr>
          <a:xfrm>
            <a:off x="4172485" y="1473562"/>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AC5693E6-FBAA-48C9-8460-9C823591DD13}" type="TxLink">
              <a:rPr lang="en-US" sz="1600" b="1" i="0" u="none" strike="noStrike">
                <a:solidFill>
                  <a:srgbClr val="333333"/>
                </a:solidFill>
                <a:latin typeface="Calibri"/>
                <a:cs typeface="Calibri"/>
              </a:rPr>
              <a:pPr algn="ctr"/>
              <a:t>Season</a:t>
            </a:fld>
            <a:endParaRPr lang="en-US" sz="1600"/>
          </a:p>
        </xdr:txBody>
      </xdr:sp>
      <xdr:sp macro="" textlink="KPI!D4">
        <xdr:nvSpPr>
          <xdr:cNvPr id="5" name="Freeform: Shape 4">
            <a:extLst>
              <a:ext uri="{FF2B5EF4-FFF2-40B4-BE49-F238E27FC236}">
                <a16:creationId xmlns:a16="http://schemas.microsoft.com/office/drawing/2014/main" id="{21C784A9-A8ED-93D1-128C-D1CBEE9511D9}"/>
              </a:ext>
            </a:extLst>
          </xdr:cNvPr>
          <xdr:cNvSpPr/>
        </xdr:nvSpPr>
        <xdr:spPr>
          <a:xfrm>
            <a:off x="4386679" y="177110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4CB448D-2349-4631-9781-57C4A2471414}" type="TxLink">
              <a:rPr lang="en-US" sz="1200" b="1" i="0" u="none" strike="noStrike" kern="1200">
                <a:solidFill>
                  <a:srgbClr val="000000"/>
                </a:solidFill>
                <a:latin typeface="Calibri"/>
                <a:cs typeface="Calibri"/>
              </a:rPr>
              <a:t>IPL-2013</a:t>
            </a:fld>
            <a:endParaRPr lang="en-IN" sz="1700" b="1" kern="1200"/>
          </a:p>
        </xdr:txBody>
      </xdr:sp>
    </xdr:grpSp>
    <xdr:clientData/>
  </xdr:twoCellAnchor>
  <xdr:twoCellAnchor>
    <xdr:from>
      <xdr:col>0</xdr:col>
      <xdr:colOff>30480</xdr:colOff>
      <xdr:row>0</xdr:row>
      <xdr:rowOff>30480</xdr:rowOff>
    </xdr:from>
    <xdr:to>
      <xdr:col>5</xdr:col>
      <xdr:colOff>624840</xdr:colOff>
      <xdr:row>4</xdr:row>
      <xdr:rowOff>182880</xdr:rowOff>
    </xdr:to>
    <xdr:sp macro="" textlink="">
      <xdr:nvSpPr>
        <xdr:cNvPr id="2" name="Rectangle: Rounded Corners 1">
          <a:extLst>
            <a:ext uri="{FF2B5EF4-FFF2-40B4-BE49-F238E27FC236}">
              <a16:creationId xmlns:a16="http://schemas.microsoft.com/office/drawing/2014/main" id="{66C642C1-E8A6-B418-9312-87B12F562DCC}"/>
            </a:ext>
          </a:extLst>
        </xdr:cNvPr>
        <xdr:cNvSpPr/>
      </xdr:nvSpPr>
      <xdr:spPr>
        <a:xfrm>
          <a:off x="30480" y="30480"/>
          <a:ext cx="3947160" cy="9448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latin typeface="Arial Black" panose="020B0A04020102020204" pitchFamily="34" charset="0"/>
            </a:rPr>
            <a:t>INDIAN</a:t>
          </a:r>
          <a:r>
            <a:rPr lang="en-IN" sz="1200" b="1" baseline="0">
              <a:latin typeface="Arial Black" panose="020B0A04020102020204" pitchFamily="34" charset="0"/>
            </a:rPr>
            <a:t> PREMIER LEAGUE ANALYSIS</a:t>
          </a:r>
          <a:endParaRPr lang="en-IN" sz="1200" b="1">
            <a:latin typeface="Arial Black" panose="020B0A04020102020204" pitchFamily="34" charset="0"/>
          </a:endParaRPr>
        </a:p>
      </xdr:txBody>
    </xdr:sp>
    <xdr:clientData/>
  </xdr:twoCellAnchor>
  <xdr:twoCellAnchor>
    <xdr:from>
      <xdr:col>9</xdr:col>
      <xdr:colOff>533399</xdr:colOff>
      <xdr:row>0</xdr:row>
      <xdr:rowOff>60959</xdr:rowOff>
    </xdr:from>
    <xdr:to>
      <xdr:col>13</xdr:col>
      <xdr:colOff>281159</xdr:colOff>
      <xdr:row>4</xdr:row>
      <xdr:rowOff>168479</xdr:rowOff>
    </xdr:to>
    <xdr:grpSp>
      <xdr:nvGrpSpPr>
        <xdr:cNvPr id="6" name="Group 5">
          <a:extLst>
            <a:ext uri="{FF2B5EF4-FFF2-40B4-BE49-F238E27FC236}">
              <a16:creationId xmlns:a16="http://schemas.microsoft.com/office/drawing/2014/main" id="{B249A6F0-6299-4D8F-B048-BF5EF204DCD2}"/>
            </a:ext>
          </a:extLst>
        </xdr:cNvPr>
        <xdr:cNvGrpSpPr/>
      </xdr:nvGrpSpPr>
      <xdr:grpSpPr>
        <a:xfrm>
          <a:off x="6568439" y="60959"/>
          <a:ext cx="2430000" cy="900000"/>
          <a:chOff x="4172485" y="1473561"/>
          <a:chExt cx="1350943" cy="817157"/>
        </a:xfrm>
      </xdr:grpSpPr>
      <xdr:sp macro="" textlink="KPI!E3">
        <xdr:nvSpPr>
          <xdr:cNvPr id="7" name="Arrow: Chevron 6">
            <a:extLst>
              <a:ext uri="{FF2B5EF4-FFF2-40B4-BE49-F238E27FC236}">
                <a16:creationId xmlns:a16="http://schemas.microsoft.com/office/drawing/2014/main" id="{8817CA20-36B5-0919-5626-9D5218D0687D}"/>
              </a:ext>
            </a:extLst>
          </xdr:cNvPr>
          <xdr:cNvSpPr/>
        </xdr:nvSpPr>
        <xdr:spPr>
          <a:xfrm>
            <a:off x="4172485" y="147356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FB5A998D-CC88-435D-B283-E9A15F223121}" type="TxLink">
              <a:rPr lang="en-US" sz="1600" b="1" i="0" u="none" strike="noStrike">
                <a:solidFill>
                  <a:srgbClr val="333333"/>
                </a:solidFill>
                <a:latin typeface="Calibri"/>
                <a:cs typeface="Calibri"/>
              </a:rPr>
              <a:pPr algn="ctr"/>
              <a:t>Winner</a:t>
            </a:fld>
            <a:endParaRPr lang="en-IN" sz="1600"/>
          </a:p>
        </xdr:txBody>
      </xdr:sp>
      <xdr:sp macro="" textlink="KPI!E4">
        <xdr:nvSpPr>
          <xdr:cNvPr id="8" name="Freeform: Shape 7">
            <a:extLst>
              <a:ext uri="{FF2B5EF4-FFF2-40B4-BE49-F238E27FC236}">
                <a16:creationId xmlns:a16="http://schemas.microsoft.com/office/drawing/2014/main" id="{123B52F3-2295-A18E-4266-FED981F17CB7}"/>
              </a:ext>
            </a:extLst>
          </xdr:cNvPr>
          <xdr:cNvSpPr/>
        </xdr:nvSpPr>
        <xdr:spPr>
          <a:xfrm>
            <a:off x="4386679" y="177110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3A6D4E8-F419-436E-B2B8-799CAE26ADC1}" type="TxLink">
              <a:rPr lang="en-US" sz="1200" b="1" i="0" u="none" strike="noStrike" kern="1200">
                <a:solidFill>
                  <a:srgbClr val="000000"/>
                </a:solidFill>
                <a:latin typeface="Calibri"/>
                <a:cs typeface="Calibri"/>
              </a:rPr>
              <a:t>Mumbai Indians</a:t>
            </a:fld>
            <a:endParaRPr lang="en-IN" sz="1700" b="1" kern="1200"/>
          </a:p>
        </xdr:txBody>
      </xdr:sp>
    </xdr:grpSp>
    <xdr:clientData/>
  </xdr:twoCellAnchor>
  <xdr:twoCellAnchor>
    <xdr:from>
      <xdr:col>13</xdr:col>
      <xdr:colOff>388619</xdr:colOff>
      <xdr:row>0</xdr:row>
      <xdr:rowOff>68579</xdr:rowOff>
    </xdr:from>
    <xdr:to>
      <xdr:col>17</xdr:col>
      <xdr:colOff>136379</xdr:colOff>
      <xdr:row>4</xdr:row>
      <xdr:rowOff>176099</xdr:rowOff>
    </xdr:to>
    <xdr:grpSp>
      <xdr:nvGrpSpPr>
        <xdr:cNvPr id="9" name="Group 8">
          <a:extLst>
            <a:ext uri="{FF2B5EF4-FFF2-40B4-BE49-F238E27FC236}">
              <a16:creationId xmlns:a16="http://schemas.microsoft.com/office/drawing/2014/main" id="{11424410-F3F3-4277-908A-E1404F27242E}"/>
            </a:ext>
          </a:extLst>
        </xdr:cNvPr>
        <xdr:cNvGrpSpPr/>
      </xdr:nvGrpSpPr>
      <xdr:grpSpPr>
        <a:xfrm>
          <a:off x="9105899" y="68579"/>
          <a:ext cx="2430000" cy="900000"/>
          <a:chOff x="4172485" y="1473561"/>
          <a:chExt cx="1350943" cy="817157"/>
        </a:xfrm>
      </xdr:grpSpPr>
      <xdr:sp macro="" textlink="KPI!F3">
        <xdr:nvSpPr>
          <xdr:cNvPr id="10" name="Arrow: Chevron 9">
            <a:extLst>
              <a:ext uri="{FF2B5EF4-FFF2-40B4-BE49-F238E27FC236}">
                <a16:creationId xmlns:a16="http://schemas.microsoft.com/office/drawing/2014/main" id="{87A94D84-5B09-6017-C855-356FBC1B02C3}"/>
              </a:ext>
            </a:extLst>
          </xdr:cNvPr>
          <xdr:cNvSpPr/>
        </xdr:nvSpPr>
        <xdr:spPr>
          <a:xfrm>
            <a:off x="4172485" y="147356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2D13DBE7-989B-41CA-88A1-FABC995EBF6C}" type="TxLink">
              <a:rPr lang="en-US" sz="1600" b="1" i="0" u="none" strike="noStrike">
                <a:solidFill>
                  <a:srgbClr val="333333"/>
                </a:solidFill>
                <a:latin typeface="Calibri"/>
                <a:cs typeface="Calibri"/>
              </a:rPr>
              <a:pPr algn="ctr"/>
              <a:t>Runner Up</a:t>
            </a:fld>
            <a:endParaRPr lang="en-IN" sz="1600"/>
          </a:p>
        </xdr:txBody>
      </xdr:sp>
      <xdr:sp macro="" textlink="KPI!F4">
        <xdr:nvSpPr>
          <xdr:cNvPr id="11" name="Freeform: Shape 10">
            <a:extLst>
              <a:ext uri="{FF2B5EF4-FFF2-40B4-BE49-F238E27FC236}">
                <a16:creationId xmlns:a16="http://schemas.microsoft.com/office/drawing/2014/main" id="{0C9F437B-E82E-1654-CBE9-3400DCBEE0C3}"/>
              </a:ext>
            </a:extLst>
          </xdr:cNvPr>
          <xdr:cNvSpPr/>
        </xdr:nvSpPr>
        <xdr:spPr>
          <a:xfrm>
            <a:off x="4386679" y="177110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5831FCD-7B6C-4931-AB6A-CB8B8E09B920}" type="TxLink">
              <a:rPr lang="en-US" sz="1200" b="1" i="0" u="none" strike="noStrike" kern="1200">
                <a:solidFill>
                  <a:srgbClr val="000000"/>
                </a:solidFill>
                <a:latin typeface="Calibri"/>
                <a:cs typeface="Calibri"/>
              </a:rPr>
              <a:t>Chennai Super Kings</a:t>
            </a:fld>
            <a:endParaRPr lang="en-IN" sz="1700" b="1" kern="1200"/>
          </a:p>
        </xdr:txBody>
      </xdr:sp>
    </xdr:grpSp>
    <xdr:clientData/>
  </xdr:twoCellAnchor>
  <xdr:twoCellAnchor>
    <xdr:from>
      <xdr:col>17</xdr:col>
      <xdr:colOff>266699</xdr:colOff>
      <xdr:row>0</xdr:row>
      <xdr:rowOff>76199</xdr:rowOff>
    </xdr:from>
    <xdr:to>
      <xdr:col>21</xdr:col>
      <xdr:colOff>14459</xdr:colOff>
      <xdr:row>4</xdr:row>
      <xdr:rowOff>183719</xdr:rowOff>
    </xdr:to>
    <xdr:grpSp>
      <xdr:nvGrpSpPr>
        <xdr:cNvPr id="12" name="Group 11">
          <a:extLst>
            <a:ext uri="{FF2B5EF4-FFF2-40B4-BE49-F238E27FC236}">
              <a16:creationId xmlns:a16="http://schemas.microsoft.com/office/drawing/2014/main" id="{48D93110-7523-458E-8E55-BA133655BF44}"/>
            </a:ext>
          </a:extLst>
        </xdr:cNvPr>
        <xdr:cNvGrpSpPr/>
      </xdr:nvGrpSpPr>
      <xdr:grpSpPr>
        <a:xfrm>
          <a:off x="11666219" y="76199"/>
          <a:ext cx="2430000" cy="900000"/>
          <a:chOff x="4172485" y="1473561"/>
          <a:chExt cx="1350943" cy="817157"/>
        </a:xfrm>
      </xdr:grpSpPr>
      <xdr:sp macro="" textlink="KPI!G3">
        <xdr:nvSpPr>
          <xdr:cNvPr id="13" name="Arrow: Chevron 12">
            <a:extLst>
              <a:ext uri="{FF2B5EF4-FFF2-40B4-BE49-F238E27FC236}">
                <a16:creationId xmlns:a16="http://schemas.microsoft.com/office/drawing/2014/main" id="{48B2FD52-A015-F6DE-34E9-AE2CAC323BED}"/>
              </a:ext>
            </a:extLst>
          </xdr:cNvPr>
          <xdr:cNvSpPr/>
        </xdr:nvSpPr>
        <xdr:spPr>
          <a:xfrm>
            <a:off x="4172485" y="147356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ADF64302-EACB-4A53-BDB4-8620A5CF553D}" type="TxLink">
              <a:rPr lang="en-US" sz="1600" b="1" i="0" u="none" strike="noStrike">
                <a:solidFill>
                  <a:srgbClr val="333333"/>
                </a:solidFill>
                <a:latin typeface="Calibri"/>
                <a:cs typeface="Calibri"/>
              </a:rPr>
              <a:pPr algn="ctr"/>
              <a:t>Player of the Match</a:t>
            </a:fld>
            <a:endParaRPr lang="en-IN" sz="1600"/>
          </a:p>
        </xdr:txBody>
      </xdr:sp>
      <xdr:sp macro="" textlink="KPI!G4">
        <xdr:nvSpPr>
          <xdr:cNvPr id="14" name="Freeform: Shape 13">
            <a:extLst>
              <a:ext uri="{FF2B5EF4-FFF2-40B4-BE49-F238E27FC236}">
                <a16:creationId xmlns:a16="http://schemas.microsoft.com/office/drawing/2014/main" id="{9D39D34C-578E-6508-386B-B9BBE68163C8}"/>
              </a:ext>
            </a:extLst>
          </xdr:cNvPr>
          <xdr:cNvSpPr/>
        </xdr:nvSpPr>
        <xdr:spPr>
          <a:xfrm>
            <a:off x="4386679" y="177110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1EF3EBA-7E16-448F-979A-EE2DBD1D0D14}" type="TxLink">
              <a:rPr lang="en-US" sz="1200" b="1" i="0" u="none" strike="noStrike" kern="1200">
                <a:solidFill>
                  <a:srgbClr val="000000"/>
                </a:solidFill>
                <a:latin typeface="Calibri"/>
                <a:cs typeface="Calibri"/>
              </a:rPr>
              <a:t>Kieron Pollard</a:t>
            </a:fld>
            <a:endParaRPr lang="en-IN" sz="1700" b="1" kern="1200"/>
          </a:p>
        </xdr:txBody>
      </xdr:sp>
    </xdr:grpSp>
    <xdr:clientData/>
  </xdr:twoCellAnchor>
  <xdr:twoCellAnchor editAs="oneCell">
    <xdr:from>
      <xdr:col>0</xdr:col>
      <xdr:colOff>15240</xdr:colOff>
      <xdr:row>5</xdr:row>
      <xdr:rowOff>22861</xdr:rowOff>
    </xdr:from>
    <xdr:to>
      <xdr:col>21</xdr:col>
      <xdr:colOff>30480</xdr:colOff>
      <xdr:row>7</xdr:row>
      <xdr:rowOff>106680</xdr:rowOff>
    </xdr:to>
    <mc:AlternateContent xmlns:mc="http://schemas.openxmlformats.org/markup-compatibility/2006">
      <mc:Choice xmlns:a14="http://schemas.microsoft.com/office/drawing/2010/main" Requires="a14">
        <xdr:graphicFrame macro="">
          <xdr:nvGraphicFramePr>
            <xdr:cNvPr id="15" name="Season 3">
              <a:extLst>
                <a:ext uri="{FF2B5EF4-FFF2-40B4-BE49-F238E27FC236}">
                  <a16:creationId xmlns:a16="http://schemas.microsoft.com/office/drawing/2014/main" id="{0AFBF3CA-ACA4-4B59-ADD8-A01F2E1E41DB}"/>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15240" y="1013461"/>
              <a:ext cx="14097000" cy="480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106680</xdr:rowOff>
    </xdr:from>
    <xdr:to>
      <xdr:col>10</xdr:col>
      <xdr:colOff>175260</xdr:colOff>
      <xdr:row>24</xdr:row>
      <xdr:rowOff>7620</xdr:rowOff>
    </xdr:to>
    <xdr:graphicFrame macro="">
      <xdr:nvGraphicFramePr>
        <xdr:cNvPr id="16" name="Chart 15">
          <a:extLst>
            <a:ext uri="{FF2B5EF4-FFF2-40B4-BE49-F238E27FC236}">
              <a16:creationId xmlns:a16="http://schemas.microsoft.com/office/drawing/2014/main" id="{5AE394F3-E82F-471B-B350-A9ABDA167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236220</xdr:colOff>
      <xdr:row>7</xdr:row>
      <xdr:rowOff>106680</xdr:rowOff>
    </xdr:from>
    <xdr:to>
      <xdr:col>15</xdr:col>
      <xdr:colOff>167640</xdr:colOff>
      <xdr:row>24</xdr:row>
      <xdr:rowOff>15240</xdr:rowOff>
    </xdr:to>
    <xdr:graphicFrame macro="">
      <xdr:nvGraphicFramePr>
        <xdr:cNvPr id="17" name="Chart 16">
          <a:extLst>
            <a:ext uri="{FF2B5EF4-FFF2-40B4-BE49-F238E27FC236}">
              <a16:creationId xmlns:a16="http://schemas.microsoft.com/office/drawing/2014/main" id="{BC982818-53F0-403E-A9D7-856634D1D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213360</xdr:colOff>
      <xdr:row>7</xdr:row>
      <xdr:rowOff>114300</xdr:rowOff>
    </xdr:from>
    <xdr:to>
      <xdr:col>21</xdr:col>
      <xdr:colOff>24000</xdr:colOff>
      <xdr:row>36</xdr:row>
      <xdr:rowOff>56820</xdr:rowOff>
    </xdr:to>
    <xdr:graphicFrame macro="">
      <xdr:nvGraphicFramePr>
        <xdr:cNvPr id="18" name="Chart 17">
          <a:extLst>
            <a:ext uri="{FF2B5EF4-FFF2-40B4-BE49-F238E27FC236}">
              <a16:creationId xmlns:a16="http://schemas.microsoft.com/office/drawing/2014/main" id="{35DE63CB-3755-45E8-8EBF-1C73C3510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624840</xdr:colOff>
      <xdr:row>24</xdr:row>
      <xdr:rowOff>38100</xdr:rowOff>
    </xdr:from>
    <xdr:to>
      <xdr:col>15</xdr:col>
      <xdr:colOff>167640</xdr:colOff>
      <xdr:row>36</xdr:row>
      <xdr:rowOff>58260</xdr:rowOff>
    </xdr:to>
    <xdr:graphicFrame macro="">
      <xdr:nvGraphicFramePr>
        <xdr:cNvPr id="19" name="Chart 18">
          <a:extLst>
            <a:ext uri="{FF2B5EF4-FFF2-40B4-BE49-F238E27FC236}">
              <a16:creationId xmlns:a16="http://schemas.microsoft.com/office/drawing/2014/main" id="{BF44D6AF-3DAA-44D1-823E-6C54047BE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15240</xdr:colOff>
      <xdr:row>24</xdr:row>
      <xdr:rowOff>38100</xdr:rowOff>
    </xdr:from>
    <xdr:to>
      <xdr:col>7</xdr:col>
      <xdr:colOff>571500</xdr:colOff>
      <xdr:row>36</xdr:row>
      <xdr:rowOff>58260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8E319B9F-9FCB-4DB6-829F-26ED700312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5240" y="4792980"/>
              <a:ext cx="5250180" cy="23976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eem Akhter" refreshedDate="45278.784361226855" createdVersion="8" refreshedVersion="8" minRefreshableVersion="3" recordCount="696" xr:uid="{F36DADAC-D930-4D6B-B4AC-D42062B45612}">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4147642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eem Akhter" refreshedDate="45279.38324398148" createdVersion="8" refreshedVersion="8" minRefreshableVersion="3" recordCount="11" xr:uid="{C00C8990-E17D-4B05-AC3E-F3A0BA782AD2}">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F919B5-5088-4B45-A132-250A494425E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4" firstHeaderRow="1" firstDataRow="2" firstDataCol="1"/>
  <pivotFields count="16">
    <pivotField showAll="0"/>
    <pivotField showAll="0"/>
    <pivotField showAll="0">
      <items count="12">
        <item h="1" x="10"/>
        <item h="1" x="9"/>
        <item h="1" x="8"/>
        <item h="1" x="7"/>
        <item h="1" x="6"/>
        <item x="5"/>
        <item h="1" x="4"/>
        <item h="1" x="3"/>
        <item h="1" x="2"/>
        <item h="1" x="1"/>
        <item h="1"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0">
    <i>
      <x v="7"/>
    </i>
    <i>
      <x/>
    </i>
    <i>
      <x v="10"/>
    </i>
    <i>
      <x v="13"/>
    </i>
    <i>
      <x v="12"/>
    </i>
    <i>
      <x v="4"/>
    </i>
    <i>
      <x v="6"/>
    </i>
    <i>
      <x v="9"/>
    </i>
    <i>
      <x v="2"/>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C6284C-7DEF-4E0C-A201-9D38C31D45C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6">
    <pivotField showAll="0"/>
    <pivotField showAll="0"/>
    <pivotField showAll="0">
      <items count="12">
        <item h="1" x="10"/>
        <item h="1" x="9"/>
        <item h="1" x="8"/>
        <item h="1" x="7"/>
        <item h="1" x="6"/>
        <item x="5"/>
        <item h="1" x="4"/>
        <item h="1" x="3"/>
        <item h="1" x="2"/>
        <item h="1"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9" count="1" selected="0">
            <x v="0"/>
          </reference>
        </references>
      </pivotArea>
    </chartFormat>
    <chartFormat chart="5"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EA3D5C-D215-4C45-81E0-FF0E0EFFDA1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7" firstHeaderRow="1" firstDataRow="2" firstDataCol="1"/>
  <pivotFields count="16">
    <pivotField showAll="0"/>
    <pivotField showAll="0"/>
    <pivotField showAll="0">
      <items count="12">
        <item h="1" x="10"/>
        <item h="1" x="9"/>
        <item h="1" x="8"/>
        <item h="1" x="7"/>
        <item h="1" x="6"/>
        <item x="5"/>
        <item h="1" x="4"/>
        <item h="1" x="3"/>
        <item h="1" x="2"/>
        <item h="1" x="1"/>
        <item h="1"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13">
    <i>
      <x v="10"/>
    </i>
    <i>
      <x v="12"/>
    </i>
    <i>
      <x v="27"/>
    </i>
    <i>
      <x v="22"/>
    </i>
    <i>
      <x v="15"/>
    </i>
    <i>
      <x v="26"/>
    </i>
    <i>
      <x v="7"/>
    </i>
    <i>
      <x v="14"/>
    </i>
    <i>
      <x v="23"/>
    </i>
    <i>
      <x v="31"/>
    </i>
    <i>
      <x v="8"/>
    </i>
    <i>
      <x v="3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1C0B57-4D8F-447D-8C4A-D94CCBA27F2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0" firstHeaderRow="1" firstDataRow="1" firstDataCol="1"/>
  <pivotFields count="16">
    <pivotField showAll="0"/>
    <pivotField showAll="0"/>
    <pivotField showAll="0">
      <items count="12">
        <item h="1" x="10"/>
        <item h="1" x="9"/>
        <item h="1" x="8"/>
        <item h="1" x="7"/>
        <item h="1" x="6"/>
        <item x="5"/>
        <item h="1" x="4"/>
        <item h="1"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7">
    <i>
      <x v="116"/>
    </i>
    <i>
      <x v="2"/>
    </i>
    <i>
      <x v="40"/>
    </i>
    <i>
      <x v="132"/>
    </i>
    <i>
      <x v="204"/>
    </i>
    <i>
      <x v="17"/>
    </i>
    <i>
      <x v="34"/>
    </i>
    <i>
      <x v="84"/>
    </i>
    <i>
      <x v="159"/>
    </i>
    <i>
      <x v="79"/>
    </i>
    <i>
      <x v="142"/>
    </i>
    <i>
      <x v="41"/>
    </i>
    <i>
      <x v="83"/>
    </i>
    <i>
      <x v="50"/>
    </i>
    <i>
      <x v="118"/>
    </i>
    <i>
      <x v="54"/>
    </i>
    <i>
      <x v="155"/>
    </i>
    <i>
      <x v="57"/>
    </i>
    <i>
      <x v="182"/>
    </i>
    <i>
      <x v="76"/>
    </i>
    <i>
      <x v="133"/>
    </i>
    <i>
      <x v="121"/>
    </i>
    <i>
      <x v="18"/>
    </i>
    <i>
      <x v="151"/>
    </i>
    <i>
      <x v="60"/>
    </i>
    <i>
      <x v="61"/>
    </i>
    <i>
      <x v="183"/>
    </i>
    <i>
      <x v="31"/>
    </i>
    <i>
      <x v="191"/>
    </i>
    <i>
      <x v="66"/>
    </i>
    <i>
      <x v="193"/>
    </i>
    <i>
      <x v="154"/>
    </i>
    <i>
      <x v="110"/>
    </i>
    <i>
      <x v="46"/>
    </i>
    <i>
      <x v="8"/>
    </i>
    <i>
      <x v="196"/>
    </i>
    <i>
      <x v="190"/>
    </i>
    <i>
      <x v="23"/>
    </i>
    <i>
      <x v="192"/>
    </i>
    <i>
      <x v="10"/>
    </i>
    <i>
      <x v="15"/>
    </i>
    <i>
      <x v="100"/>
    </i>
    <i>
      <x v="205"/>
    </i>
    <i>
      <x v="210"/>
    </i>
    <i>
      <x v="88"/>
    </i>
    <i>
      <x v="86"/>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DCB370-31B8-4F12-9847-53851D2F89A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2">
        <item h="1" x="10"/>
        <item h="1" x="9"/>
        <item h="1" x="8"/>
        <item h="1" x="7"/>
        <item h="1" x="6"/>
        <item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294315-FF16-4F70-B092-4A761AFB48C2}"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C94D13B5-0E1B-4457-BD0A-101E260EB04B}" sourceName="Season">
  <pivotTables>
    <pivotTable tabId="8" name="PivotTable6"/>
    <pivotTable tabId="3" name="PivotTable1"/>
    <pivotTable tabId="4" name="PivotTable2"/>
    <pivotTable tabId="5" name="PivotTable3"/>
    <pivotTable tabId="6" name="PivotTable4"/>
  </pivotTables>
  <data>
    <tabular pivotCacheId="414764267">
      <items count="11">
        <i x="10"/>
        <i x="9"/>
        <i x="8"/>
        <i x="7"/>
        <i x="6"/>
        <i x="5" s="1"/>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39202B0F-F1FB-4C6B-996E-45CD961C66CB}" cache="Slicer_Season2"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9880C7D0-1CED-4A3C-B630-700D19922B7F}" cache="Slicer_Season2" caption="Season" startItem="3"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7C0DC050-6D47-4088-A8DE-48B8180058D1}" cache="Slicer_Season2" caption="Season" startItem="3"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3AB6E8D1-64D5-4498-82C3-BFDDC4F5B331}" cache="Slicer_Season2" caption="Season" columnCount="11"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0BCFFA-8A2F-456D-804F-786EC54D5ED0}" name="Table24" displayName="Table24" ref="B25:F36" totalsRowShown="0" headerRowDxfId="38" headerRowBorderDxfId="37" tableBorderDxfId="36" totalsRowBorderDxfId="35">
  <autoFilter ref="B25:F36" xr:uid="{AD0BCFFA-8A2F-456D-804F-786EC54D5ED0}"/>
  <tableColumns count="5">
    <tableColumn id="1" xr3:uid="{86C3232E-ED48-41DC-BC73-180D2376C980}" name="Season" dataDxfId="34"/>
    <tableColumn id="2" xr3:uid="{CEBF120D-7B38-4CBA-AB76-98C606887145}" name="Winner" dataDxfId="33"/>
    <tableColumn id="3" xr3:uid="{1E38A648-9EBE-4652-B3F5-D438FA5B316C}" name="Runner Up" dataDxfId="32"/>
    <tableColumn id="4" xr3:uid="{205B03FE-0352-479D-9116-E78E6D3EAF70}" name="Player of the Match" dataDxfId="31"/>
    <tableColumn id="5" xr3:uid="{276693FF-BD9E-4617-8861-14101314A088}" name="Player of the Series"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0C23F4-68F4-4541-9486-7412949BBAE2}" name="Table1" displayName="Table1" ref="A1:P697" totalsRowShown="0" headerRowDxfId="29" dataDxfId="27" headerRowBorderDxfId="28" tableBorderDxfId="26" totalsRowBorderDxfId="25">
  <autoFilter ref="A1:P697" xr:uid="{1A0C23F4-68F4-4541-9486-7412949BBAE2}"/>
  <tableColumns count="16">
    <tableColumn id="1" xr3:uid="{53337A1F-CA08-466B-B633-CFFAED546263}" name="id" dataDxfId="24"/>
    <tableColumn id="2" xr3:uid="{CB25AC53-9B5A-4D6A-9802-DE3649278034}" name="city" dataDxfId="23"/>
    <tableColumn id="3" xr3:uid="{7794F495-0E6E-49B2-93E8-9059F90CB0EA}" name="Season" dataDxfId="22"/>
    <tableColumn id="4" xr3:uid="{F684C2A6-F7E8-465E-8BA3-6B86DD61852C}" name="date" dataDxfId="21"/>
    <tableColumn id="5" xr3:uid="{8E971188-4840-46BA-904E-91A535A5FE43}" name="player_of_match" dataDxfId="20"/>
    <tableColumn id="6" xr3:uid="{77EFF33A-4860-4BA8-9B3B-E61F4DCE4001}" name="venue" dataDxfId="19"/>
    <tableColumn id="7" xr3:uid="{27AC22A3-50FC-4E33-9DD4-02533D6DA5D7}" name="team1" dataDxfId="18"/>
    <tableColumn id="8" xr3:uid="{D6D08D67-92D4-4883-9547-A85A841EAF61}" name="team2" dataDxfId="17"/>
    <tableColumn id="9" xr3:uid="{9F014D31-0547-4292-9A67-542037021996}" name="toss_winner" dataDxfId="16"/>
    <tableColumn id="10" xr3:uid="{5ED01B1E-6CD8-4D8C-8E79-04C811B20171}" name="toss_decision" dataDxfId="15"/>
    <tableColumn id="11" xr3:uid="{8B0D31B9-8549-4CB3-BC42-526B2DF88C85}" name="result" dataDxfId="14"/>
    <tableColumn id="12" xr3:uid="{4EA805F3-8714-4EFD-87B6-F64E63EBC998}" name="winner" dataDxfId="13"/>
    <tableColumn id="13" xr3:uid="{4CD7FDFE-A472-41A7-957C-E2DCE1B039AB}" name="win_by_runs" dataDxfId="12"/>
    <tableColumn id="14" xr3:uid="{A16B1583-4A2D-4933-B8A7-74AC5A17E046}" name="win_by_wickets" dataDxfId="11"/>
    <tableColumn id="15" xr3:uid="{E82CC720-E508-40A8-8ACF-377E4A27DBE1}" name="umpire1" dataDxfId="10"/>
    <tableColumn id="16" xr3:uid="{C0D039CA-0AC8-427A-A228-CCF392726C42}" name="umpire2"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0934B8-D0A6-4740-B31E-70B12115AB27}" name="Table2" displayName="Table2" ref="A1:E12" totalsRowShown="0" headerRowDxfId="8" headerRowBorderDxfId="7" tableBorderDxfId="6" totalsRowBorderDxfId="5">
  <autoFilter ref="A1:E12" xr:uid="{E30934B8-D0A6-4740-B31E-70B12115AB27}"/>
  <tableColumns count="5">
    <tableColumn id="1" xr3:uid="{9B9DA277-981C-4789-8014-F36A659A9872}" name="Season" dataDxfId="4"/>
    <tableColumn id="2" xr3:uid="{AD91C2EA-DEBD-48C1-99CB-4EEFDEA2E368}" name="Winner" dataDxfId="3"/>
    <tableColumn id="3" xr3:uid="{E6107D1F-6973-43DB-A8CF-BAE13524127C}" name="Runner Up" dataDxfId="2"/>
    <tableColumn id="4" xr3:uid="{11651012-41C0-473F-8173-35EBB491A55A}" name="Player of the Match" dataDxfId="1"/>
    <tableColumn id="5" xr3:uid="{4C4012ED-0D7F-423D-92A6-139EDF516D6F}"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A8D39-6499-437C-8144-D30459913308}">
  <dimension ref="A3:D14"/>
  <sheetViews>
    <sheetView topLeftCell="B1" workbookViewId="0">
      <selection activeCell="D25" sqref="D25"/>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2" t="s">
        <v>422</v>
      </c>
      <c r="B3" s="22" t="s">
        <v>423</v>
      </c>
    </row>
    <row r="4" spans="1:4" x14ac:dyDescent="0.3">
      <c r="A4" s="22" t="s">
        <v>420</v>
      </c>
      <c r="B4" t="s">
        <v>40</v>
      </c>
      <c r="C4" t="s">
        <v>20</v>
      </c>
      <c r="D4" t="s">
        <v>421</v>
      </c>
    </row>
    <row r="5" spans="1:4" x14ac:dyDescent="0.3">
      <c r="A5" s="23" t="s">
        <v>39</v>
      </c>
      <c r="B5" s="34">
        <v>12</v>
      </c>
      <c r="C5" s="34">
        <v>1</v>
      </c>
      <c r="D5" s="34">
        <v>13</v>
      </c>
    </row>
    <row r="6" spans="1:4" x14ac:dyDescent="0.3">
      <c r="A6" s="23" t="s">
        <v>19</v>
      </c>
      <c r="B6" s="34">
        <v>8</v>
      </c>
      <c r="C6" s="34">
        <v>4</v>
      </c>
      <c r="D6" s="34">
        <v>12</v>
      </c>
    </row>
    <row r="7" spans="1:4" x14ac:dyDescent="0.3">
      <c r="A7" s="23" t="s">
        <v>31</v>
      </c>
      <c r="B7" s="34">
        <v>6</v>
      </c>
      <c r="C7" s="34">
        <v>5</v>
      </c>
      <c r="D7" s="34">
        <v>11</v>
      </c>
    </row>
    <row r="8" spans="1:4" x14ac:dyDescent="0.3">
      <c r="A8" s="23" t="s">
        <v>18</v>
      </c>
      <c r="B8" s="34">
        <v>7</v>
      </c>
      <c r="C8" s="34">
        <v>3</v>
      </c>
      <c r="D8" s="34">
        <v>10</v>
      </c>
    </row>
    <row r="9" spans="1:4" x14ac:dyDescent="0.3">
      <c r="A9" s="23" t="s">
        <v>50</v>
      </c>
      <c r="B9" s="34">
        <v>2</v>
      </c>
      <c r="C9" s="34">
        <v>7</v>
      </c>
      <c r="D9" s="34">
        <v>9</v>
      </c>
    </row>
    <row r="10" spans="1:4" x14ac:dyDescent="0.3">
      <c r="A10" s="23" t="s">
        <v>45</v>
      </c>
      <c r="B10" s="34">
        <v>1</v>
      </c>
      <c r="C10" s="34">
        <v>7</v>
      </c>
      <c r="D10" s="34">
        <v>8</v>
      </c>
    </row>
    <row r="11" spans="1:4" x14ac:dyDescent="0.3">
      <c r="A11" s="23" t="s">
        <v>27</v>
      </c>
      <c r="B11" s="34">
        <v>4</v>
      </c>
      <c r="C11" s="34">
        <v>2</v>
      </c>
      <c r="D11" s="34">
        <v>6</v>
      </c>
    </row>
    <row r="12" spans="1:4" x14ac:dyDescent="0.3">
      <c r="A12" s="23" t="s">
        <v>235</v>
      </c>
      <c r="B12" s="34">
        <v>3</v>
      </c>
      <c r="C12" s="34">
        <v>1</v>
      </c>
      <c r="D12" s="34">
        <v>4</v>
      </c>
    </row>
    <row r="13" spans="1:4" x14ac:dyDescent="0.3">
      <c r="A13" s="23" t="s">
        <v>38</v>
      </c>
      <c r="B13" s="34">
        <v>2</v>
      </c>
      <c r="C13" s="34">
        <v>1</v>
      </c>
      <c r="D13" s="34">
        <v>3</v>
      </c>
    </row>
    <row r="14" spans="1:4" x14ac:dyDescent="0.3">
      <c r="A14" s="23" t="s">
        <v>421</v>
      </c>
      <c r="B14" s="34">
        <v>45</v>
      </c>
      <c r="C14" s="34">
        <v>31</v>
      </c>
      <c r="D14" s="34">
        <v>76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841C4-9499-462F-B68B-15E7EAF855A3}">
  <dimension ref="A3:B6"/>
  <sheetViews>
    <sheetView workbookViewId="0">
      <selection activeCell="D24" sqref="D24"/>
    </sheetView>
  </sheetViews>
  <sheetFormatPr defaultRowHeight="15.6" x14ac:dyDescent="0.3"/>
  <cols>
    <col min="1" max="1" width="12.296875" bestFit="1" customWidth="1"/>
    <col min="2" max="2" width="14.69921875" bestFit="1" customWidth="1"/>
  </cols>
  <sheetData>
    <row r="3" spans="1:2" x14ac:dyDescent="0.3">
      <c r="A3" s="22" t="s">
        <v>420</v>
      </c>
      <c r="B3" t="s">
        <v>424</v>
      </c>
    </row>
    <row r="4" spans="1:2" x14ac:dyDescent="0.3">
      <c r="A4" s="23" t="s">
        <v>40</v>
      </c>
      <c r="B4" s="34">
        <v>45</v>
      </c>
    </row>
    <row r="5" spans="1:2" x14ac:dyDescent="0.3">
      <c r="A5" s="23" t="s">
        <v>20</v>
      </c>
      <c r="B5" s="34">
        <v>31</v>
      </c>
    </row>
    <row r="6" spans="1:2" x14ac:dyDescent="0.3">
      <c r="A6" s="23" t="s">
        <v>421</v>
      </c>
      <c r="B6" s="34">
        <v>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409CA-D835-413A-88C8-7ACBB069DE66}">
  <dimension ref="A3:D17"/>
  <sheetViews>
    <sheetView workbookViewId="0">
      <selection activeCell="D6" sqref="D6"/>
    </sheetView>
  </sheetViews>
  <sheetFormatPr defaultRowHeight="15.6" x14ac:dyDescent="0.3"/>
  <cols>
    <col min="1" max="1" width="44.59765625" bestFit="1" customWidth="1"/>
    <col min="2" max="2" width="15.19921875" bestFit="1" customWidth="1"/>
    <col min="3" max="3" width="4.59765625" bestFit="1" customWidth="1"/>
    <col min="4" max="4" width="10.8984375" bestFit="1" customWidth="1"/>
  </cols>
  <sheetData>
    <row r="3" spans="1:4" x14ac:dyDescent="0.3">
      <c r="A3" s="22" t="s">
        <v>424</v>
      </c>
      <c r="B3" s="22" t="s">
        <v>423</v>
      </c>
    </row>
    <row r="4" spans="1:4" x14ac:dyDescent="0.3">
      <c r="A4" s="22" t="s">
        <v>420</v>
      </c>
      <c r="B4" t="s">
        <v>40</v>
      </c>
      <c r="C4" t="s">
        <v>20</v>
      </c>
      <c r="D4" t="s">
        <v>421</v>
      </c>
    </row>
    <row r="5" spans="1:4" x14ac:dyDescent="0.3">
      <c r="A5" s="23" t="s">
        <v>240</v>
      </c>
      <c r="B5" s="34"/>
      <c r="C5" s="34">
        <v>2</v>
      </c>
      <c r="D5" s="34">
        <v>2</v>
      </c>
    </row>
    <row r="6" spans="1:4" x14ac:dyDescent="0.3">
      <c r="A6" s="23" t="s">
        <v>182</v>
      </c>
      <c r="B6" s="34"/>
      <c r="C6" s="34">
        <v>2</v>
      </c>
      <c r="D6" s="34">
        <v>2</v>
      </c>
    </row>
    <row r="7" spans="1:4" x14ac:dyDescent="0.3">
      <c r="A7" s="23" t="s">
        <v>160</v>
      </c>
      <c r="B7" s="34">
        <v>1</v>
      </c>
      <c r="C7" s="34">
        <v>1</v>
      </c>
      <c r="D7" s="34">
        <v>2</v>
      </c>
    </row>
    <row r="8" spans="1:4" x14ac:dyDescent="0.3">
      <c r="A8" s="23" t="s">
        <v>188</v>
      </c>
      <c r="B8" s="34"/>
      <c r="C8" s="34">
        <v>6</v>
      </c>
      <c r="D8" s="34">
        <v>6</v>
      </c>
    </row>
    <row r="9" spans="1:4" x14ac:dyDescent="0.3">
      <c r="A9" s="23" t="s">
        <v>100</v>
      </c>
      <c r="B9" s="34">
        <v>6</v>
      </c>
      <c r="C9" s="34">
        <v>2</v>
      </c>
      <c r="D9" s="34">
        <v>8</v>
      </c>
    </row>
    <row r="10" spans="1:4" x14ac:dyDescent="0.3">
      <c r="A10" s="23" t="s">
        <v>49</v>
      </c>
      <c r="B10" s="34">
        <v>4</v>
      </c>
      <c r="C10" s="34">
        <v>4</v>
      </c>
      <c r="D10" s="34">
        <v>8</v>
      </c>
    </row>
    <row r="11" spans="1:4" x14ac:dyDescent="0.3">
      <c r="A11" s="23" t="s">
        <v>26</v>
      </c>
      <c r="B11" s="34">
        <v>7</v>
      </c>
      <c r="C11" s="34">
        <v>1</v>
      </c>
      <c r="D11" s="34">
        <v>8</v>
      </c>
    </row>
    <row r="12" spans="1:4" x14ac:dyDescent="0.3">
      <c r="A12" s="23" t="s">
        <v>60</v>
      </c>
      <c r="B12" s="34">
        <v>1</v>
      </c>
      <c r="C12" s="34">
        <v>7</v>
      </c>
      <c r="D12" s="34">
        <v>8</v>
      </c>
    </row>
    <row r="13" spans="1:4" x14ac:dyDescent="0.3">
      <c r="A13" s="23" t="s">
        <v>55</v>
      </c>
      <c r="B13" s="34">
        <v>6</v>
      </c>
      <c r="C13" s="34">
        <v>2</v>
      </c>
      <c r="D13" s="34">
        <v>8</v>
      </c>
    </row>
    <row r="14" spans="1:4" x14ac:dyDescent="0.3">
      <c r="A14" s="23" t="s">
        <v>234</v>
      </c>
      <c r="B14" s="34">
        <v>7</v>
      </c>
      <c r="C14" s="34">
        <v>1</v>
      </c>
      <c r="D14" s="34">
        <v>8</v>
      </c>
    </row>
    <row r="15" spans="1:4" x14ac:dyDescent="0.3">
      <c r="A15" s="23" t="s">
        <v>37</v>
      </c>
      <c r="B15" s="34">
        <v>6</v>
      </c>
      <c r="C15" s="34">
        <v>2</v>
      </c>
      <c r="D15" s="34">
        <v>8</v>
      </c>
    </row>
    <row r="16" spans="1:4" x14ac:dyDescent="0.3">
      <c r="A16" s="23" t="s">
        <v>17</v>
      </c>
      <c r="B16" s="34">
        <v>7</v>
      </c>
      <c r="C16" s="34">
        <v>1</v>
      </c>
      <c r="D16" s="34">
        <v>8</v>
      </c>
    </row>
    <row r="17" spans="1:4" x14ac:dyDescent="0.3">
      <c r="A17" s="23" t="s">
        <v>421</v>
      </c>
      <c r="B17" s="34">
        <v>45</v>
      </c>
      <c r="C17" s="34">
        <v>31</v>
      </c>
      <c r="D17" s="34">
        <v>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462B2-4CDE-412B-8C33-DA63818E297A}">
  <dimension ref="A3:E50"/>
  <sheetViews>
    <sheetView workbookViewId="0">
      <selection activeCell="D23" sqref="D23"/>
    </sheetView>
  </sheetViews>
  <sheetFormatPr defaultRowHeight="15.6" x14ac:dyDescent="0.3"/>
  <cols>
    <col min="1" max="1" width="15" bestFit="1" customWidth="1"/>
    <col min="2" max="2" width="23.09765625" bestFit="1" customWidth="1"/>
    <col min="4" max="4" width="14.69921875" bestFit="1" customWidth="1"/>
    <col min="5" max="5" width="9.8984375" bestFit="1" customWidth="1"/>
  </cols>
  <sheetData>
    <row r="3" spans="1:5" x14ac:dyDescent="0.3">
      <c r="A3" s="22" t="s">
        <v>420</v>
      </c>
      <c r="B3" t="s">
        <v>425</v>
      </c>
      <c r="D3" t="s">
        <v>426</v>
      </c>
      <c r="E3" t="s">
        <v>427</v>
      </c>
    </row>
    <row r="4" spans="1:5" x14ac:dyDescent="0.3">
      <c r="A4" s="23" t="s">
        <v>215</v>
      </c>
      <c r="B4" s="34">
        <v>5</v>
      </c>
      <c r="D4" t="str">
        <f>A4</f>
        <v>MEK Hussey</v>
      </c>
      <c r="E4">
        <f>GETPIVOTDATA("player_of_match",$A$3,"player_of_match",A4)</f>
        <v>5</v>
      </c>
    </row>
    <row r="5" spans="1:5" x14ac:dyDescent="0.3">
      <c r="A5" s="23" t="s">
        <v>36</v>
      </c>
      <c r="B5" s="34">
        <v>4</v>
      </c>
      <c r="D5" t="str">
        <f t="shared" ref="D5:D13" si="0">A5</f>
        <v>A Mishra</v>
      </c>
      <c r="E5">
        <f t="shared" ref="E5:E13" si="1">GETPIVOTDATA("player_of_match",$A$3,"player_of_match",A5)</f>
        <v>4</v>
      </c>
    </row>
    <row r="6" spans="1:5" x14ac:dyDescent="0.3">
      <c r="A6" s="23" t="s">
        <v>241</v>
      </c>
      <c r="B6" s="34">
        <v>3</v>
      </c>
      <c r="D6" t="str">
        <f t="shared" si="0"/>
        <v>DA Miller</v>
      </c>
      <c r="E6">
        <f t="shared" si="1"/>
        <v>3</v>
      </c>
    </row>
    <row r="7" spans="1:5" x14ac:dyDescent="0.3">
      <c r="A7" s="23" t="s">
        <v>87</v>
      </c>
      <c r="B7" s="34">
        <v>3</v>
      </c>
      <c r="D7" t="str">
        <f t="shared" si="0"/>
        <v>MS Dhoni</v>
      </c>
      <c r="E7">
        <f t="shared" si="1"/>
        <v>3</v>
      </c>
    </row>
    <row r="8" spans="1:5" x14ac:dyDescent="0.3">
      <c r="A8" s="23" t="s">
        <v>159</v>
      </c>
      <c r="B8" s="34">
        <v>3</v>
      </c>
      <c r="D8" t="str">
        <f t="shared" si="0"/>
        <v>V Kohli</v>
      </c>
      <c r="E8">
        <f t="shared" si="1"/>
        <v>3</v>
      </c>
    </row>
    <row r="9" spans="1:5" x14ac:dyDescent="0.3">
      <c r="A9" s="23" t="s">
        <v>171</v>
      </c>
      <c r="B9" s="34">
        <v>3</v>
      </c>
      <c r="D9" t="str">
        <f t="shared" si="0"/>
        <v>AM Rahane</v>
      </c>
      <c r="E9">
        <f t="shared" si="1"/>
        <v>3</v>
      </c>
    </row>
    <row r="10" spans="1:5" x14ac:dyDescent="0.3">
      <c r="A10" s="23" t="s">
        <v>92</v>
      </c>
      <c r="B10" s="34">
        <v>3</v>
      </c>
      <c r="D10" t="str">
        <f t="shared" si="0"/>
        <v>CH Gayle</v>
      </c>
      <c r="E10">
        <f t="shared" si="1"/>
        <v>3</v>
      </c>
    </row>
    <row r="11" spans="1:5" x14ac:dyDescent="0.3">
      <c r="A11" s="23" t="s">
        <v>147</v>
      </c>
      <c r="B11" s="34">
        <v>3</v>
      </c>
      <c r="D11" t="str">
        <f t="shared" si="0"/>
        <v>KA Pollard</v>
      </c>
      <c r="E11">
        <f t="shared" si="1"/>
        <v>3</v>
      </c>
    </row>
    <row r="12" spans="1:5" x14ac:dyDescent="0.3">
      <c r="A12" s="23" t="s">
        <v>83</v>
      </c>
      <c r="B12" s="34">
        <v>2</v>
      </c>
      <c r="D12" t="str">
        <f t="shared" si="0"/>
        <v>RG Sharma</v>
      </c>
      <c r="E12">
        <f t="shared" si="1"/>
        <v>2</v>
      </c>
    </row>
    <row r="13" spans="1:5" x14ac:dyDescent="0.3">
      <c r="A13" s="23" t="s">
        <v>230</v>
      </c>
      <c r="B13" s="34">
        <v>2</v>
      </c>
      <c r="D13" t="str">
        <f t="shared" si="0"/>
        <v>JH Kallis</v>
      </c>
      <c r="E13">
        <f t="shared" si="1"/>
        <v>2</v>
      </c>
    </row>
    <row r="14" spans="1:5" x14ac:dyDescent="0.3">
      <c r="A14" s="23" t="s">
        <v>173</v>
      </c>
      <c r="B14" s="34">
        <v>2</v>
      </c>
    </row>
    <row r="15" spans="1:5" x14ac:dyDescent="0.3">
      <c r="A15" s="23" t="s">
        <v>134</v>
      </c>
      <c r="B15" s="34">
        <v>2</v>
      </c>
    </row>
    <row r="16" spans="1:5" x14ac:dyDescent="0.3">
      <c r="A16" s="23" t="s">
        <v>211</v>
      </c>
      <c r="B16" s="34">
        <v>2</v>
      </c>
    </row>
    <row r="17" spans="1:2" x14ac:dyDescent="0.3">
      <c r="A17" s="23" t="s">
        <v>126</v>
      </c>
      <c r="B17" s="34">
        <v>2</v>
      </c>
    </row>
    <row r="18" spans="1:2" x14ac:dyDescent="0.3">
      <c r="A18" s="23" t="s">
        <v>244</v>
      </c>
      <c r="B18" s="34">
        <v>2</v>
      </c>
    </row>
    <row r="19" spans="1:2" x14ac:dyDescent="0.3">
      <c r="A19" s="23" t="s">
        <v>139</v>
      </c>
      <c r="B19" s="34">
        <v>2</v>
      </c>
    </row>
    <row r="20" spans="1:2" x14ac:dyDescent="0.3">
      <c r="A20" s="23" t="s">
        <v>77</v>
      </c>
      <c r="B20" s="34">
        <v>2</v>
      </c>
    </row>
    <row r="21" spans="1:2" x14ac:dyDescent="0.3">
      <c r="A21" s="23" t="s">
        <v>252</v>
      </c>
      <c r="B21" s="34">
        <v>2</v>
      </c>
    </row>
    <row r="22" spans="1:2" x14ac:dyDescent="0.3">
      <c r="A22" s="23" t="s">
        <v>144</v>
      </c>
      <c r="B22" s="34">
        <v>2</v>
      </c>
    </row>
    <row r="23" spans="1:2" x14ac:dyDescent="0.3">
      <c r="A23" s="23" t="s">
        <v>110</v>
      </c>
      <c r="B23" s="34">
        <v>1</v>
      </c>
    </row>
    <row r="24" spans="1:2" x14ac:dyDescent="0.3">
      <c r="A24" s="23" t="s">
        <v>253</v>
      </c>
      <c r="B24" s="34">
        <v>1</v>
      </c>
    </row>
    <row r="25" spans="1:2" x14ac:dyDescent="0.3">
      <c r="A25" s="23" t="s">
        <v>213</v>
      </c>
      <c r="B25" s="34">
        <v>1</v>
      </c>
    </row>
    <row r="26" spans="1:2" x14ac:dyDescent="0.3">
      <c r="A26" s="23" t="s">
        <v>242</v>
      </c>
      <c r="B26" s="34">
        <v>1</v>
      </c>
    </row>
    <row r="27" spans="1:2" x14ac:dyDescent="0.3">
      <c r="A27" s="23" t="s">
        <v>257</v>
      </c>
      <c r="B27" s="34">
        <v>1</v>
      </c>
    </row>
    <row r="28" spans="1:2" x14ac:dyDescent="0.3">
      <c r="A28" s="23" t="s">
        <v>195</v>
      </c>
      <c r="B28" s="34">
        <v>1</v>
      </c>
    </row>
    <row r="29" spans="1:2" x14ac:dyDescent="0.3">
      <c r="A29" s="23" t="s">
        <v>250</v>
      </c>
      <c r="B29" s="34">
        <v>1</v>
      </c>
    </row>
    <row r="30" spans="1:2" x14ac:dyDescent="0.3">
      <c r="A30" s="23" t="s">
        <v>256</v>
      </c>
      <c r="B30" s="34">
        <v>1</v>
      </c>
    </row>
    <row r="31" spans="1:2" x14ac:dyDescent="0.3">
      <c r="A31" s="23" t="s">
        <v>232</v>
      </c>
      <c r="B31" s="34">
        <v>1</v>
      </c>
    </row>
    <row r="32" spans="1:2" x14ac:dyDescent="0.3">
      <c r="A32" s="23" t="s">
        <v>151</v>
      </c>
      <c r="B32" s="34">
        <v>1</v>
      </c>
    </row>
    <row r="33" spans="1:2" x14ac:dyDescent="0.3">
      <c r="A33" s="23" t="s">
        <v>249</v>
      </c>
      <c r="B33" s="34">
        <v>1</v>
      </c>
    </row>
    <row r="34" spans="1:2" x14ac:dyDescent="0.3">
      <c r="A34" s="23" t="s">
        <v>16</v>
      </c>
      <c r="B34" s="34">
        <v>1</v>
      </c>
    </row>
    <row r="35" spans="1:2" x14ac:dyDescent="0.3">
      <c r="A35" s="23" t="s">
        <v>251</v>
      </c>
      <c r="B35" s="34">
        <v>1</v>
      </c>
    </row>
    <row r="36" spans="1:2" x14ac:dyDescent="0.3">
      <c r="A36" s="23" t="s">
        <v>176</v>
      </c>
      <c r="B36" s="34">
        <v>1</v>
      </c>
    </row>
    <row r="37" spans="1:2" x14ac:dyDescent="0.3">
      <c r="A37" s="23" t="s">
        <v>248</v>
      </c>
      <c r="B37" s="34">
        <v>1</v>
      </c>
    </row>
    <row r="38" spans="1:2" x14ac:dyDescent="0.3">
      <c r="A38" s="23" t="s">
        <v>59</v>
      </c>
      <c r="B38" s="34">
        <v>1</v>
      </c>
    </row>
    <row r="39" spans="1:2" x14ac:dyDescent="0.3">
      <c r="A39" s="23" t="s">
        <v>95</v>
      </c>
      <c r="B39" s="34">
        <v>1</v>
      </c>
    </row>
    <row r="40" spans="1:2" x14ac:dyDescent="0.3">
      <c r="A40" s="23" t="s">
        <v>69</v>
      </c>
      <c r="B40" s="34">
        <v>1</v>
      </c>
    </row>
    <row r="41" spans="1:2" x14ac:dyDescent="0.3">
      <c r="A41" s="23" t="s">
        <v>239</v>
      </c>
      <c r="B41" s="34">
        <v>1</v>
      </c>
    </row>
    <row r="42" spans="1:2" x14ac:dyDescent="0.3">
      <c r="A42" s="23" t="s">
        <v>247</v>
      </c>
      <c r="B42" s="34">
        <v>1</v>
      </c>
    </row>
    <row r="43" spans="1:2" x14ac:dyDescent="0.3">
      <c r="A43" s="23" t="s">
        <v>243</v>
      </c>
      <c r="B43" s="34">
        <v>1</v>
      </c>
    </row>
    <row r="44" spans="1:2" x14ac:dyDescent="0.3">
      <c r="A44" s="23" t="s">
        <v>179</v>
      </c>
      <c r="B44" s="34">
        <v>1</v>
      </c>
    </row>
    <row r="45" spans="1:2" x14ac:dyDescent="0.3">
      <c r="A45" s="23" t="s">
        <v>233</v>
      </c>
      <c r="B45" s="34">
        <v>1</v>
      </c>
    </row>
    <row r="46" spans="1:2" x14ac:dyDescent="0.3">
      <c r="A46" s="23" t="s">
        <v>214</v>
      </c>
      <c r="B46" s="34">
        <v>1</v>
      </c>
    </row>
    <row r="47" spans="1:2" x14ac:dyDescent="0.3">
      <c r="A47" s="23" t="s">
        <v>157</v>
      </c>
      <c r="B47" s="34">
        <v>1</v>
      </c>
    </row>
    <row r="48" spans="1:2" x14ac:dyDescent="0.3">
      <c r="A48" s="23" t="s">
        <v>246</v>
      </c>
      <c r="B48" s="34">
        <v>1</v>
      </c>
    </row>
    <row r="49" spans="1:2" x14ac:dyDescent="0.3">
      <c r="A49" s="23" t="s">
        <v>255</v>
      </c>
      <c r="B49" s="34">
        <v>1</v>
      </c>
    </row>
    <row r="50" spans="1:2" x14ac:dyDescent="0.3">
      <c r="A50" s="23" t="s">
        <v>421</v>
      </c>
      <c r="B50" s="34">
        <v>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4CBF5-8D9A-4869-A485-FC94C204EEC1}">
  <dimension ref="A3:H36"/>
  <sheetViews>
    <sheetView workbookViewId="0">
      <selection activeCell="D3" sqref="D3"/>
    </sheetView>
  </sheetViews>
  <sheetFormatPr defaultRowHeight="15.6" x14ac:dyDescent="0.3"/>
  <cols>
    <col min="1" max="1" width="12.296875" bestFit="1" customWidth="1"/>
    <col min="5" max="5" width="18.796875" bestFit="1" customWidth="1"/>
    <col min="6" max="6" width="24.8984375" bestFit="1" customWidth="1"/>
  </cols>
  <sheetData>
    <row r="3" spans="1:8" ht="28.8" x14ac:dyDescent="0.3">
      <c r="A3" s="22" t="s">
        <v>420</v>
      </c>
      <c r="D3" s="6" t="s">
        <v>384</v>
      </c>
      <c r="E3" s="6" t="s">
        <v>385</v>
      </c>
      <c r="F3" s="6" t="s">
        <v>386</v>
      </c>
      <c r="G3" s="6" t="s">
        <v>387</v>
      </c>
      <c r="H3" s="6" t="s">
        <v>388</v>
      </c>
    </row>
    <row r="4" spans="1:8" x14ac:dyDescent="0.3">
      <c r="A4" s="23" t="s">
        <v>405</v>
      </c>
      <c r="D4" t="str">
        <f>A4</f>
        <v>IPL-2013</v>
      </c>
      <c r="E4" t="str">
        <f>VLOOKUP(A4,Table24[],2,0)</f>
        <v>Mumbai Indians</v>
      </c>
      <c r="F4" t="str">
        <f>VLOOKUP(A4,Table24[],3,0)</f>
        <v>Chennai Super Kings</v>
      </c>
      <c r="G4" t="str">
        <f>VLOOKUP(A4,Table24[],4,0)</f>
        <v>Kieron Pollard</v>
      </c>
      <c r="H4" t="str">
        <f>VLOOKUP(A4,Table24[],5,0)</f>
        <v>Shane Watson</v>
      </c>
    </row>
    <row r="5" spans="1:8" x14ac:dyDescent="0.3">
      <c r="A5" s="23" t="s">
        <v>421</v>
      </c>
    </row>
    <row r="25" spans="2:6" ht="28.8" x14ac:dyDescent="0.3">
      <c r="B25" s="27" t="s">
        <v>384</v>
      </c>
      <c r="C25" s="28" t="s">
        <v>385</v>
      </c>
      <c r="D25" s="28" t="s">
        <v>386</v>
      </c>
      <c r="E25" s="28" t="s">
        <v>387</v>
      </c>
      <c r="F25" s="29" t="s">
        <v>388</v>
      </c>
    </row>
    <row r="26" spans="2:6" ht="43.2" x14ac:dyDescent="0.3">
      <c r="B26" s="24" t="s">
        <v>390</v>
      </c>
      <c r="C26" s="8" t="s">
        <v>19</v>
      </c>
      <c r="D26" s="7" t="s">
        <v>18</v>
      </c>
      <c r="E26" s="7" t="s">
        <v>391</v>
      </c>
      <c r="F26" s="25" t="s">
        <v>392</v>
      </c>
    </row>
    <row r="27" spans="2:6" ht="57.6" x14ac:dyDescent="0.3">
      <c r="B27" s="24" t="s">
        <v>393</v>
      </c>
      <c r="C27" s="6" t="s">
        <v>39</v>
      </c>
      <c r="D27" s="9" t="s">
        <v>394</v>
      </c>
      <c r="E27" s="9" t="s">
        <v>395</v>
      </c>
      <c r="F27" s="26" t="s">
        <v>396</v>
      </c>
    </row>
    <row r="28" spans="2:6" ht="57.6" x14ac:dyDescent="0.3">
      <c r="B28" s="24" t="s">
        <v>397</v>
      </c>
      <c r="C28" s="8" t="s">
        <v>18</v>
      </c>
      <c r="D28" s="7" t="s">
        <v>50</v>
      </c>
      <c r="E28" s="7" t="s">
        <v>398</v>
      </c>
      <c r="F28" s="25" t="s">
        <v>399</v>
      </c>
    </row>
    <row r="29" spans="2:6" ht="43.2" x14ac:dyDescent="0.3">
      <c r="B29" s="24" t="s">
        <v>400</v>
      </c>
      <c r="C29" s="6" t="s">
        <v>39</v>
      </c>
      <c r="D29" s="9" t="s">
        <v>19</v>
      </c>
      <c r="E29" s="9" t="s">
        <v>401</v>
      </c>
      <c r="F29" s="26" t="s">
        <v>389</v>
      </c>
    </row>
    <row r="30" spans="2:6" ht="43.2" x14ac:dyDescent="0.3">
      <c r="B30" s="24" t="s">
        <v>402</v>
      </c>
      <c r="C30" s="8" t="s">
        <v>27</v>
      </c>
      <c r="D30" s="7" t="s">
        <v>45</v>
      </c>
      <c r="E30" s="7" t="s">
        <v>403</v>
      </c>
      <c r="F30" s="25" t="s">
        <v>404</v>
      </c>
    </row>
    <row r="31" spans="2:6" ht="43.2" x14ac:dyDescent="0.3">
      <c r="B31" s="24" t="s">
        <v>405</v>
      </c>
      <c r="C31" s="6" t="s">
        <v>39</v>
      </c>
      <c r="D31" s="9" t="s">
        <v>19</v>
      </c>
      <c r="E31" s="9" t="s">
        <v>406</v>
      </c>
      <c r="F31" s="26" t="s">
        <v>391</v>
      </c>
    </row>
    <row r="32" spans="2:6" ht="43.2" x14ac:dyDescent="0.3">
      <c r="B32" s="24" t="s">
        <v>407</v>
      </c>
      <c r="C32" s="8" t="s">
        <v>27</v>
      </c>
      <c r="D32" s="7" t="s">
        <v>19</v>
      </c>
      <c r="E32" s="7" t="s">
        <v>408</v>
      </c>
      <c r="F32" s="25" t="s">
        <v>392</v>
      </c>
    </row>
    <row r="33" spans="2:6" ht="57.6" x14ac:dyDescent="0.3">
      <c r="B33" s="24" t="s">
        <v>409</v>
      </c>
      <c r="C33" s="6" t="s">
        <v>19</v>
      </c>
      <c r="D33" s="9" t="s">
        <v>50</v>
      </c>
      <c r="E33" s="9" t="s">
        <v>410</v>
      </c>
      <c r="F33" s="26" t="s">
        <v>411</v>
      </c>
    </row>
    <row r="34" spans="2:6" ht="43.2" x14ac:dyDescent="0.3">
      <c r="B34" s="24" t="s">
        <v>412</v>
      </c>
      <c r="C34" s="8" t="s">
        <v>19</v>
      </c>
      <c r="D34" s="7" t="s">
        <v>39</v>
      </c>
      <c r="E34" s="7" t="s">
        <v>413</v>
      </c>
      <c r="F34" s="25" t="s">
        <v>414</v>
      </c>
    </row>
    <row r="35" spans="2:6" ht="57.6" x14ac:dyDescent="0.3">
      <c r="B35" s="24" t="s">
        <v>415</v>
      </c>
      <c r="C35" s="6" t="s">
        <v>260</v>
      </c>
      <c r="D35" s="9" t="s">
        <v>50</v>
      </c>
      <c r="E35" s="9" t="s">
        <v>416</v>
      </c>
      <c r="F35" s="26" t="s">
        <v>417</v>
      </c>
    </row>
    <row r="36" spans="2:6" ht="43.2" x14ac:dyDescent="0.3">
      <c r="B36" s="30" t="s">
        <v>418</v>
      </c>
      <c r="C36" s="31" t="s">
        <v>31</v>
      </c>
      <c r="D36" s="32" t="s">
        <v>19</v>
      </c>
      <c r="E36" s="32" t="s">
        <v>419</v>
      </c>
      <c r="F36" s="33"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D8" sqref="D8"/>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23.3984375" bestFit="1" customWidth="1"/>
    <col min="16" max="16" width="22.09765625" bestFit="1" customWidth="1"/>
    <col min="17" max="18" width="22" bestFit="1" customWidth="1"/>
  </cols>
  <sheetData>
    <row r="1" spans="1:16" s="1" customFormat="1" x14ac:dyDescent="0.3">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3">
      <c r="A3" s="11">
        <v>7952</v>
      </c>
      <c r="B3" s="4" t="s">
        <v>24</v>
      </c>
      <c r="C3" s="2"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3">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3">
      <c r="A5" s="11">
        <v>7950</v>
      </c>
      <c r="B5" s="4" t="s">
        <v>15</v>
      </c>
      <c r="C5" s="2"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3">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3">
      <c r="A7" s="11">
        <v>7949</v>
      </c>
      <c r="B7" s="4" t="s">
        <v>42</v>
      </c>
      <c r="C7" s="2"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3">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3">
      <c r="A9" s="11">
        <v>7947</v>
      </c>
      <c r="B9" s="4" t="s">
        <v>53</v>
      </c>
      <c r="C9" s="2"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3">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3">
      <c r="A11" s="11">
        <v>7944</v>
      </c>
      <c r="B11" s="4" t="s">
        <v>58</v>
      </c>
      <c r="C11" s="2"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3">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3">
      <c r="A13" s="11">
        <v>7942</v>
      </c>
      <c r="B13" s="4" t="s">
        <v>24</v>
      </c>
      <c r="C13" s="2"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3">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3">
      <c r="A15" s="11">
        <v>7939</v>
      </c>
      <c r="B15" s="4" t="s">
        <v>42</v>
      </c>
      <c r="C15" s="2"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3">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3">
      <c r="A17" s="11">
        <v>7937</v>
      </c>
      <c r="B17" s="4" t="s">
        <v>64</v>
      </c>
      <c r="C17" s="2"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3">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3">
      <c r="A19" s="11">
        <v>7936</v>
      </c>
      <c r="B19" s="4" t="s">
        <v>47</v>
      </c>
      <c r="C19" s="2"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3">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3">
      <c r="A21" s="11">
        <v>7934</v>
      </c>
      <c r="B21" s="4" t="s">
        <v>24</v>
      </c>
      <c r="C21" s="2"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3">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3">
      <c r="A23" s="11">
        <v>7932</v>
      </c>
      <c r="B23" s="4" t="s">
        <v>53</v>
      </c>
      <c r="C23" s="2"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3">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3">
      <c r="A25" s="11">
        <v>7931</v>
      </c>
      <c r="B25" s="4" t="s">
        <v>64</v>
      </c>
      <c r="C25" s="2"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3">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3">
      <c r="A27" s="11">
        <v>7929</v>
      </c>
      <c r="B27" s="4" t="s">
        <v>53</v>
      </c>
      <c r="C27" s="2"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3">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3">
      <c r="A29" s="11">
        <v>7926</v>
      </c>
      <c r="B29" s="4" t="s">
        <v>24</v>
      </c>
      <c r="C29" s="2"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3">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3">
      <c r="A31" s="11">
        <v>7924</v>
      </c>
      <c r="B31" s="4" t="s">
        <v>58</v>
      </c>
      <c r="C31" s="2"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3">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3">
      <c r="A33" s="11">
        <v>7921</v>
      </c>
      <c r="B33" s="4" t="s">
        <v>47</v>
      </c>
      <c r="C33" s="2"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3">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3">
      <c r="A35" s="11">
        <v>7920</v>
      </c>
      <c r="B35" s="4" t="s">
        <v>42</v>
      </c>
      <c r="C35" s="2"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3">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3">
      <c r="A37" s="11">
        <v>7918</v>
      </c>
      <c r="B37" s="4" t="s">
        <v>53</v>
      </c>
      <c r="C37" s="2"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3">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3">
      <c r="A39" s="11">
        <v>7916</v>
      </c>
      <c r="B39" s="4" t="s">
        <v>15</v>
      </c>
      <c r="C39" s="2"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3">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3">
      <c r="A41" s="11">
        <v>7913</v>
      </c>
      <c r="B41" s="4" t="s">
        <v>53</v>
      </c>
      <c r="C41" s="2"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3">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3">
      <c r="A43" s="11">
        <v>7911</v>
      </c>
      <c r="B43" s="4" t="s">
        <v>24</v>
      </c>
      <c r="C43" s="2"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3">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3">
      <c r="A45" s="11">
        <v>7910</v>
      </c>
      <c r="B45" s="4" t="s">
        <v>42</v>
      </c>
      <c r="C45" s="2"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3">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3">
      <c r="A47" s="11">
        <v>7908</v>
      </c>
      <c r="B47" s="4" t="s">
        <v>47</v>
      </c>
      <c r="C47" s="2"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3">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3">
      <c r="A49" s="11">
        <v>7906</v>
      </c>
      <c r="B49" s="4" t="s">
        <v>24</v>
      </c>
      <c r="C49" s="2"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3">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3">
      <c r="A51" s="11">
        <v>7905</v>
      </c>
      <c r="B51" s="4" t="s">
        <v>91</v>
      </c>
      <c r="C51" s="2"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3">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3">
      <c r="A53" s="11">
        <v>7903</v>
      </c>
      <c r="B53" s="4" t="s">
        <v>24</v>
      </c>
      <c r="C53" s="2"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3">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3">
      <c r="A55" s="11">
        <v>7900</v>
      </c>
      <c r="B55" s="4" t="s">
        <v>53</v>
      </c>
      <c r="C55" s="2"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3">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3">
      <c r="A57" s="11">
        <v>7898</v>
      </c>
      <c r="B57" s="4" t="s">
        <v>98</v>
      </c>
      <c r="C57" s="2"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3">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3">
      <c r="A59" s="11">
        <v>7895</v>
      </c>
      <c r="B59" s="4" t="s">
        <v>91</v>
      </c>
      <c r="C59" s="2"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3">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3">
      <c r="A61" s="11">
        <v>7894</v>
      </c>
      <c r="B61" s="4" t="s">
        <v>15</v>
      </c>
      <c r="C61" s="2"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3">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3">
      <c r="A63" s="11">
        <v>58</v>
      </c>
      <c r="B63" s="4" t="s">
        <v>105</v>
      </c>
      <c r="C63" s="2"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3">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3">
      <c r="A65" s="11">
        <v>56</v>
      </c>
      <c r="B65" s="4" t="s">
        <v>15</v>
      </c>
      <c r="C65" s="2"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3">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3">
      <c r="A67" s="11">
        <v>55</v>
      </c>
      <c r="B67" s="4" t="s">
        <v>35</v>
      </c>
      <c r="C67" s="2"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3">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3">
      <c r="A69" s="11">
        <v>53</v>
      </c>
      <c r="B69" s="4" t="s">
        <v>24</v>
      </c>
      <c r="C69" s="2"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3">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3">
      <c r="A71" s="11">
        <v>50</v>
      </c>
      <c r="B71" s="4" t="s">
        <v>15</v>
      </c>
      <c r="C71" s="2"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3">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3">
      <c r="A73" s="11">
        <v>48</v>
      </c>
      <c r="B73" s="4" t="s">
        <v>123</v>
      </c>
      <c r="C73" s="2"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3">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3">
      <c r="A75" s="11">
        <v>45</v>
      </c>
      <c r="B75" s="4" t="s">
        <v>105</v>
      </c>
      <c r="C75" s="2"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3">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3">
      <c r="A77" s="11">
        <v>43</v>
      </c>
      <c r="B77" s="4" t="s">
        <v>53</v>
      </c>
      <c r="C77" s="2"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3">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3">
      <c r="A79" s="11">
        <v>42</v>
      </c>
      <c r="B79" s="4" t="s">
        <v>105</v>
      </c>
      <c r="C79" s="2"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3">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3">
      <c r="A81" s="11">
        <v>40</v>
      </c>
      <c r="B81" s="4" t="s">
        <v>24</v>
      </c>
      <c r="C81" s="2"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3">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3">
      <c r="A83" s="11">
        <v>37</v>
      </c>
      <c r="B83" s="4" t="s">
        <v>15</v>
      </c>
      <c r="C83" s="2"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3">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3">
      <c r="A85" s="11">
        <v>35</v>
      </c>
      <c r="B85" s="4" t="s">
        <v>123</v>
      </c>
      <c r="C85" s="2"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3">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3">
      <c r="A87" s="11">
        <v>33</v>
      </c>
      <c r="B87" s="4" t="s">
        <v>42</v>
      </c>
      <c r="C87" s="2"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3">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3">
      <c r="A89" s="11">
        <v>31</v>
      </c>
      <c r="B89" s="4" t="s">
        <v>24</v>
      </c>
      <c r="C89" s="2"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3">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3">
      <c r="A91" s="11">
        <v>30</v>
      </c>
      <c r="B91" s="4" t="s">
        <v>105</v>
      </c>
      <c r="C91" s="2"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3">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3">
      <c r="A93" s="11">
        <v>28</v>
      </c>
      <c r="B93" s="4" t="s">
        <v>15</v>
      </c>
      <c r="C93" s="2"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3">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3">
      <c r="A95" s="11">
        <v>27</v>
      </c>
      <c r="B95" s="4" t="s">
        <v>24</v>
      </c>
      <c r="C95" s="2"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3">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3">
      <c r="A97" s="11">
        <v>25</v>
      </c>
      <c r="B97" s="4" t="s">
        <v>42</v>
      </c>
      <c r="C97" s="2"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3">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3">
      <c r="A99" s="11">
        <v>22</v>
      </c>
      <c r="B99" s="4" t="s">
        <v>64</v>
      </c>
      <c r="C99" s="2"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3">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3">
      <c r="A101" s="11">
        <v>20</v>
      </c>
      <c r="B101" s="4" t="s">
        <v>136</v>
      </c>
      <c r="C101" s="2"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3">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3">
      <c r="A103" s="11">
        <v>19</v>
      </c>
      <c r="B103" s="4" t="s">
        <v>53</v>
      </c>
      <c r="C103" s="2"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3">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3">
      <c r="A105" s="11">
        <v>17</v>
      </c>
      <c r="B105" s="4" t="s">
        <v>105</v>
      </c>
      <c r="C105" s="2"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3">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3">
      <c r="A107" s="11">
        <v>15</v>
      </c>
      <c r="B107" s="4" t="s">
        <v>35</v>
      </c>
      <c r="C107" s="2"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3">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3">
      <c r="A109" s="11">
        <v>13</v>
      </c>
      <c r="B109" s="4" t="s">
        <v>136</v>
      </c>
      <c r="C109" s="2"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3">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3">
      <c r="A111" s="11">
        <v>10</v>
      </c>
      <c r="B111" s="4" t="s">
        <v>15</v>
      </c>
      <c r="C111" s="2"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3">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3">
      <c r="A113" s="11">
        <v>8</v>
      </c>
      <c r="B113" s="4" t="s">
        <v>64</v>
      </c>
      <c r="C113" s="2"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3">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3">
      <c r="A115" s="11">
        <v>7</v>
      </c>
      <c r="B115" s="4" t="s">
        <v>15</v>
      </c>
      <c r="C115" s="2"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3">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3">
      <c r="A117" s="11">
        <v>5</v>
      </c>
      <c r="B117" s="4" t="s">
        <v>105</v>
      </c>
      <c r="C117" s="2"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3">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3">
      <c r="A119" s="11">
        <v>2</v>
      </c>
      <c r="B119" s="4" t="s">
        <v>42</v>
      </c>
      <c r="C119" s="2"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3">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3">
      <c r="A121" s="11">
        <v>636</v>
      </c>
      <c r="B121" s="4" t="s">
        <v>105</v>
      </c>
      <c r="C121" s="2"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3">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3">
      <c r="A123" s="11">
        <v>634</v>
      </c>
      <c r="B123" s="4" t="s">
        <v>35</v>
      </c>
      <c r="C123" s="2"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3">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3">
      <c r="A125" s="11">
        <v>631</v>
      </c>
      <c r="B125" s="4" t="s">
        <v>24</v>
      </c>
      <c r="C125" s="2"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3">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3">
      <c r="A127" s="11">
        <v>629</v>
      </c>
      <c r="B127" s="4" t="s">
        <v>161</v>
      </c>
      <c r="C127" s="2"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3">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3">
      <c r="A129" s="11">
        <v>628</v>
      </c>
      <c r="B129" s="4" t="s">
        <v>158</v>
      </c>
      <c r="C129" s="2"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3">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3">
      <c r="A131" s="11">
        <v>626</v>
      </c>
      <c r="B131" s="4" t="s">
        <v>105</v>
      </c>
      <c r="C131" s="2"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3">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3">
      <c r="A133" s="11">
        <v>624</v>
      </c>
      <c r="B133" s="4" t="s">
        <v>24</v>
      </c>
      <c r="C133" s="2"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3">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3">
      <c r="A135" s="11">
        <v>623</v>
      </c>
      <c r="B135" s="4" t="s">
        <v>161</v>
      </c>
      <c r="C135" s="2"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3">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3">
      <c r="A137" s="11">
        <v>621</v>
      </c>
      <c r="B137" s="4" t="s">
        <v>24</v>
      </c>
      <c r="C137" s="2"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3">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3">
      <c r="A139" s="11">
        <v>618</v>
      </c>
      <c r="B139" s="4" t="s">
        <v>53</v>
      </c>
      <c r="C139" s="2"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3">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3">
      <c r="A141" s="11">
        <v>616</v>
      </c>
      <c r="B141" s="4" t="s">
        <v>161</v>
      </c>
      <c r="C141" s="2"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3">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3">
      <c r="A143" s="11">
        <v>613</v>
      </c>
      <c r="B143" s="4" t="s">
        <v>161</v>
      </c>
      <c r="C143" s="2"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3">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3">
      <c r="A145" s="11">
        <v>611</v>
      </c>
      <c r="B145" s="4" t="s">
        <v>105</v>
      </c>
      <c r="C145" s="2"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3">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3">
      <c r="A147" s="11">
        <v>610</v>
      </c>
      <c r="B147" s="4" t="s">
        <v>53</v>
      </c>
      <c r="C147" s="2"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3">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3">
      <c r="A149" s="11">
        <v>608</v>
      </c>
      <c r="B149" s="4" t="s">
        <v>24</v>
      </c>
      <c r="C149" s="2"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3">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3">
      <c r="A151" s="11">
        <v>606</v>
      </c>
      <c r="B151" s="4" t="s">
        <v>105</v>
      </c>
      <c r="C151" s="2"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3">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3">
      <c r="A153" s="11">
        <v>605</v>
      </c>
      <c r="B153" s="4" t="s">
        <v>42</v>
      </c>
      <c r="C153" s="2"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3">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3">
      <c r="A155" s="11">
        <v>603</v>
      </c>
      <c r="B155" s="4" t="s">
        <v>53</v>
      </c>
      <c r="C155" s="2"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3">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3">
      <c r="A157" s="11">
        <v>600</v>
      </c>
      <c r="B157" s="4" t="s">
        <v>15</v>
      </c>
      <c r="C157" s="2"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3">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3">
      <c r="A159" s="11">
        <v>598</v>
      </c>
      <c r="B159" s="4" t="s">
        <v>53</v>
      </c>
      <c r="C159" s="2"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3">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3">
      <c r="A161" s="11">
        <v>595</v>
      </c>
      <c r="B161" s="4" t="s">
        <v>136</v>
      </c>
      <c r="C161" s="2"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3">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3">
      <c r="A163" s="11">
        <v>593</v>
      </c>
      <c r="B163" s="4" t="s">
        <v>35</v>
      </c>
      <c r="C163" s="2"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3">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3">
      <c r="A165" s="11">
        <v>592</v>
      </c>
      <c r="B165" s="4" t="s">
        <v>42</v>
      </c>
      <c r="C165" s="2"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3">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3">
      <c r="A167" s="11">
        <v>590</v>
      </c>
      <c r="B167" s="4" t="s">
        <v>15</v>
      </c>
      <c r="C167" s="2"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3">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3">
      <c r="A169" s="11">
        <v>588</v>
      </c>
      <c r="B169" s="4" t="s">
        <v>53</v>
      </c>
      <c r="C169" s="2"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3">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3">
      <c r="A171" s="11">
        <v>587</v>
      </c>
      <c r="B171" s="4" t="s">
        <v>105</v>
      </c>
      <c r="C171" s="2"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3">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3">
      <c r="A173" s="11">
        <v>585</v>
      </c>
      <c r="B173" s="4" t="s">
        <v>15</v>
      </c>
      <c r="C173" s="2"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3">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3">
      <c r="A175" s="11">
        <v>582</v>
      </c>
      <c r="B175" s="4" t="s">
        <v>136</v>
      </c>
      <c r="C175" s="2"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3">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3">
      <c r="A177" s="11">
        <v>580</v>
      </c>
      <c r="B177" s="4" t="s">
        <v>105</v>
      </c>
      <c r="C177" s="2"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3">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3">
      <c r="A179" s="11">
        <v>578</v>
      </c>
      <c r="B179" s="4" t="s">
        <v>24</v>
      </c>
      <c r="C179" s="2"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3">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3">
      <c r="A181" s="11">
        <v>576</v>
      </c>
      <c r="B181" s="4" t="s">
        <v>24</v>
      </c>
      <c r="C181" s="2"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3">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3">
      <c r="A183" s="11">
        <v>574</v>
      </c>
      <c r="B183" s="4" t="s">
        <v>42</v>
      </c>
      <c r="C183" s="2"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3">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3">
      <c r="A185" s="11">
        <v>571</v>
      </c>
      <c r="B185" s="4" t="s">
        <v>105</v>
      </c>
      <c r="C185" s="2"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3">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3">
      <c r="A187" s="11">
        <v>569</v>
      </c>
      <c r="B187" s="4" t="s">
        <v>123</v>
      </c>
      <c r="C187" s="2"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3">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3">
      <c r="A189" s="11">
        <v>568</v>
      </c>
      <c r="B189" s="4" t="s">
        <v>53</v>
      </c>
      <c r="C189" s="2"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3">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3">
      <c r="A191" s="11">
        <v>566</v>
      </c>
      <c r="B191" s="4" t="s">
        <v>123</v>
      </c>
      <c r="C191" s="2"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3">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3">
      <c r="A193" s="11">
        <v>564</v>
      </c>
      <c r="B193" s="4" t="s">
        <v>53</v>
      </c>
      <c r="C193" s="2"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3">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3">
      <c r="A195" s="11">
        <v>563</v>
      </c>
      <c r="B195" s="4" t="s">
        <v>98</v>
      </c>
      <c r="C195" s="2"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3">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3">
      <c r="A197" s="11">
        <v>561</v>
      </c>
      <c r="B197" s="4" t="s">
        <v>158</v>
      </c>
      <c r="C197" s="2"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3">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3">
      <c r="A199" s="11">
        <v>545</v>
      </c>
      <c r="B199" s="4" t="s">
        <v>24</v>
      </c>
      <c r="C199" s="2"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3">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3">
      <c r="A201" s="11">
        <v>557</v>
      </c>
      <c r="B201" s="4" t="s">
        <v>105</v>
      </c>
      <c r="C201" s="2"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3">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3">
      <c r="A203" s="11">
        <v>554</v>
      </c>
      <c r="B203" s="4" t="s">
        <v>98</v>
      </c>
      <c r="C203" s="2"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3">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3">
      <c r="A205" s="11">
        <v>552</v>
      </c>
      <c r="B205" s="4" t="s">
        <v>123</v>
      </c>
      <c r="C205" s="2"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3">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3">
      <c r="A207" s="11">
        <v>550</v>
      </c>
      <c r="B207" s="4" t="s">
        <v>105</v>
      </c>
      <c r="C207" s="2"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3">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3">
      <c r="A209" s="11">
        <v>548</v>
      </c>
      <c r="B209" s="4" t="s">
        <v>35</v>
      </c>
      <c r="C209" s="2"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3">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3">
      <c r="A211" s="11">
        <v>527</v>
      </c>
      <c r="B211" s="4" t="s">
        <v>24</v>
      </c>
      <c r="C211" s="2"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3">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3">
      <c r="A213" s="11">
        <v>547</v>
      </c>
      <c r="B213" s="4" t="s">
        <v>98</v>
      </c>
      <c r="C213" s="2"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3">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3">
      <c r="A215" s="11">
        <v>543</v>
      </c>
      <c r="B215" s="4" t="s">
        <v>35</v>
      </c>
      <c r="C215" s="2"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3">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3">
      <c r="A217" s="11">
        <v>542</v>
      </c>
      <c r="B217" s="4" t="s">
        <v>98</v>
      </c>
      <c r="C217" s="2"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3">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3">
      <c r="A219" s="11">
        <v>539</v>
      </c>
      <c r="B219" s="4" t="s">
        <v>35</v>
      </c>
      <c r="C219" s="2"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3">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3">
      <c r="A221" s="11">
        <v>538</v>
      </c>
      <c r="B221" s="4" t="s">
        <v>105</v>
      </c>
      <c r="C221" s="2"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3">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3">
      <c r="A223" s="11">
        <v>535</v>
      </c>
      <c r="B223" s="4" t="s">
        <v>35</v>
      </c>
      <c r="C223" s="2"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3">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3">
      <c r="A225" s="11">
        <v>534</v>
      </c>
      <c r="B225" s="4" t="s">
        <v>105</v>
      </c>
      <c r="C225" s="2"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3">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3">
      <c r="A227" s="11">
        <v>532</v>
      </c>
      <c r="B227" s="4" t="s">
        <v>42</v>
      </c>
      <c r="C227" s="2"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3">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3">
      <c r="A229" s="11">
        <v>529</v>
      </c>
      <c r="B229" s="4" t="s">
        <v>161</v>
      </c>
      <c r="C229" s="2"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3">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3">
      <c r="A231" s="11">
        <v>526</v>
      </c>
      <c r="B231" s="4" t="s">
        <v>202</v>
      </c>
      <c r="C231" s="2"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3">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3">
      <c r="A233" s="11">
        <v>523</v>
      </c>
      <c r="B233" s="4" t="s">
        <v>35</v>
      </c>
      <c r="C233" s="2"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3">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3">
      <c r="A235" s="11">
        <v>521</v>
      </c>
      <c r="B235" s="4" t="s">
        <v>98</v>
      </c>
      <c r="C235" s="2"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3">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3">
      <c r="A237" s="11">
        <v>520</v>
      </c>
      <c r="B237" s="4" t="s">
        <v>42</v>
      </c>
      <c r="C237" s="2"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3">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3">
      <c r="A239" s="11">
        <v>518</v>
      </c>
      <c r="B239" s="4" t="s">
        <v>24</v>
      </c>
      <c r="C239" s="2"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3">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3">
      <c r="A241" s="11">
        <v>516</v>
      </c>
      <c r="B241" s="4" t="s">
        <v>15</v>
      </c>
      <c r="C241" s="2"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3">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3">
      <c r="A243" s="11">
        <v>514</v>
      </c>
      <c r="B243" s="4" t="s">
        <v>24</v>
      </c>
      <c r="C243" s="2"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3">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3">
      <c r="A245" s="11">
        <v>513</v>
      </c>
      <c r="B245" s="4" t="s">
        <v>15</v>
      </c>
      <c r="C245" s="2"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3">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3">
      <c r="A247" s="11">
        <v>511</v>
      </c>
      <c r="B247" s="4" t="s">
        <v>24</v>
      </c>
      <c r="C247" s="2"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3">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3">
      <c r="A249" s="11">
        <v>509</v>
      </c>
      <c r="B249" s="4" t="s">
        <v>123</v>
      </c>
      <c r="C249" s="2"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3">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3">
      <c r="A251" s="11">
        <v>507</v>
      </c>
      <c r="B251" s="4" t="s">
        <v>181</v>
      </c>
      <c r="C251" s="2"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3">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3">
      <c r="A253" s="11">
        <v>503</v>
      </c>
      <c r="B253" s="4" t="s">
        <v>53</v>
      </c>
      <c r="C253" s="2"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3">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3">
      <c r="A255" s="11">
        <v>501</v>
      </c>
      <c r="B255" s="4" t="s">
        <v>202</v>
      </c>
      <c r="C255" s="2"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3">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3">
      <c r="A257" s="11">
        <v>499</v>
      </c>
      <c r="B257" s="4" t="s">
        <v>181</v>
      </c>
      <c r="C257" s="2"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3">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3">
      <c r="A259" s="11">
        <v>498</v>
      </c>
      <c r="B259" s="4" t="s">
        <v>202</v>
      </c>
      <c r="C259" s="2"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3">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3">
      <c r="A261" s="11">
        <v>497</v>
      </c>
      <c r="B261" s="4" t="s">
        <v>216</v>
      </c>
      <c r="C261" s="2"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3">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3">
      <c r="A263" s="11">
        <v>495</v>
      </c>
      <c r="B263" s="4" t="s">
        <v>105</v>
      </c>
      <c r="C263" s="2"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3">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3">
      <c r="A265" s="11">
        <v>491</v>
      </c>
      <c r="B265" s="4" t="s">
        <v>216</v>
      </c>
      <c r="C265" s="2"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3">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3">
      <c r="A267" s="11">
        <v>489</v>
      </c>
      <c r="B267" s="4" t="s">
        <v>35</v>
      </c>
      <c r="C267" s="2"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3">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3">
      <c r="A269" s="11">
        <v>488</v>
      </c>
      <c r="B269" s="4" t="s">
        <v>105</v>
      </c>
      <c r="C269" s="2"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3">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3">
      <c r="A271" s="11">
        <v>485</v>
      </c>
      <c r="B271" s="4" t="s">
        <v>35</v>
      </c>
      <c r="C271" s="2"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3">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3">
      <c r="A273" s="11">
        <v>484</v>
      </c>
      <c r="B273" s="4" t="s">
        <v>15</v>
      </c>
      <c r="C273" s="2"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3">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3">
      <c r="A275" s="11">
        <v>483</v>
      </c>
      <c r="B275" s="4" t="s">
        <v>35</v>
      </c>
      <c r="C275" s="2"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3">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3">
      <c r="A277" s="11">
        <v>479</v>
      </c>
      <c r="B277" s="4" t="s">
        <v>15</v>
      </c>
      <c r="C277" s="2"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3">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3">
      <c r="A279" s="11">
        <v>478</v>
      </c>
      <c r="B279" s="4" t="s">
        <v>181</v>
      </c>
      <c r="C279" s="2"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3">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3">
      <c r="A281" s="11">
        <v>476</v>
      </c>
      <c r="B281" s="4" t="s">
        <v>222</v>
      </c>
      <c r="C281" s="2"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3">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3">
      <c r="A283" s="11">
        <v>473</v>
      </c>
      <c r="B283" s="4" t="s">
        <v>226</v>
      </c>
      <c r="C283" s="2"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3">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3">
      <c r="A285" s="11">
        <v>471</v>
      </c>
      <c r="B285" s="4" t="s">
        <v>222</v>
      </c>
      <c r="C285" s="2"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3">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3">
      <c r="A287" s="11">
        <v>469</v>
      </c>
      <c r="B287" s="4"/>
      <c r="C287" s="2"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3">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3">
      <c r="A289" s="11">
        <v>468</v>
      </c>
      <c r="B289" s="4" t="s">
        <v>226</v>
      </c>
      <c r="C289" s="2"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3">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3">
      <c r="A291" s="11">
        <v>466</v>
      </c>
      <c r="B291" s="4" t="s">
        <v>226</v>
      </c>
      <c r="C291" s="2"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3">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3">
      <c r="A293" s="11">
        <v>464</v>
      </c>
      <c r="B293" s="4" t="s">
        <v>226</v>
      </c>
      <c r="C293" s="2"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3">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3">
      <c r="A295" s="11">
        <v>463</v>
      </c>
      <c r="B295" s="4"/>
      <c r="C295" s="2"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3">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3">
      <c r="A297" s="11">
        <v>461</v>
      </c>
      <c r="B297" s="4" t="s">
        <v>222</v>
      </c>
      <c r="C297" s="2"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3">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3">
      <c r="A299" s="11">
        <v>458</v>
      </c>
      <c r="B299" s="4" t="s">
        <v>222</v>
      </c>
      <c r="C299" s="2"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3">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3">
      <c r="A301" s="11">
        <v>456</v>
      </c>
      <c r="B301" s="4" t="s">
        <v>24</v>
      </c>
      <c r="C301" s="2"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3">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3">
      <c r="A303" s="11">
        <v>454</v>
      </c>
      <c r="B303" s="4" t="s">
        <v>35</v>
      </c>
      <c r="C303" s="2"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3">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3">
      <c r="A305" s="11">
        <v>453</v>
      </c>
      <c r="B305" s="4" t="s">
        <v>53</v>
      </c>
      <c r="C305" s="2"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3">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3">
      <c r="A307" s="11">
        <v>452</v>
      </c>
      <c r="B307" s="4" t="s">
        <v>105</v>
      </c>
      <c r="C307" s="2"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3">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3">
      <c r="A309" s="11">
        <v>412</v>
      </c>
      <c r="B309" s="4" t="s">
        <v>238</v>
      </c>
      <c r="C309" s="2"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3">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3">
      <c r="A311" s="11">
        <v>447</v>
      </c>
      <c r="B311" s="4" t="s">
        <v>15</v>
      </c>
      <c r="C311" s="2"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3">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3">
      <c r="A313" s="11">
        <v>446</v>
      </c>
      <c r="B313" s="4" t="s">
        <v>98</v>
      </c>
      <c r="C313" s="2"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3">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3">
      <c r="A315" s="11">
        <v>441</v>
      </c>
      <c r="B315" s="4" t="s">
        <v>181</v>
      </c>
      <c r="C315" s="2"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3">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3">
      <c r="A317" s="11">
        <v>439</v>
      </c>
      <c r="B317" s="4" t="s">
        <v>42</v>
      </c>
      <c r="C317" s="2"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3">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3">
      <c r="A319" s="11">
        <v>438</v>
      </c>
      <c r="B319" s="4" t="s">
        <v>35</v>
      </c>
      <c r="C319" s="2"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3">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3">
      <c r="A321" s="11">
        <v>437</v>
      </c>
      <c r="B321" s="4" t="s">
        <v>42</v>
      </c>
      <c r="C321" s="2"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3">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3">
      <c r="A323" s="11">
        <v>433</v>
      </c>
      <c r="B323" s="4" t="s">
        <v>47</v>
      </c>
      <c r="C323" s="2"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3">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3">
      <c r="A325" s="11">
        <v>448</v>
      </c>
      <c r="B325" s="4" t="s">
        <v>123</v>
      </c>
      <c r="C325" s="2"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3">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3">
      <c r="A327" s="11">
        <v>431</v>
      </c>
      <c r="B327" s="4" t="s">
        <v>47</v>
      </c>
      <c r="C327" s="2"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3">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3">
      <c r="A329" s="11">
        <v>427</v>
      </c>
      <c r="B329" s="4" t="s">
        <v>24</v>
      </c>
      <c r="C329" s="2"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3">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3">
      <c r="A331" s="11">
        <v>426</v>
      </c>
      <c r="B331" s="4" t="s">
        <v>42</v>
      </c>
      <c r="C331" s="2"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3">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3">
      <c r="A333" s="11">
        <v>424</v>
      </c>
      <c r="B333" s="4" t="s">
        <v>158</v>
      </c>
      <c r="C333" s="2"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3">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3">
      <c r="A335" s="11">
        <v>420</v>
      </c>
      <c r="B335" s="4" t="s">
        <v>47</v>
      </c>
      <c r="C335" s="2"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3">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3">
      <c r="A337" s="11">
        <v>418</v>
      </c>
      <c r="B337" s="4" t="s">
        <v>98</v>
      </c>
      <c r="C337" s="2"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3">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3">
      <c r="A339" s="11">
        <v>416</v>
      </c>
      <c r="B339" s="4" t="s">
        <v>47</v>
      </c>
      <c r="C339" s="2"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3">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3">
      <c r="A341" s="11">
        <v>415</v>
      </c>
      <c r="B341" s="4" t="s">
        <v>24</v>
      </c>
      <c r="C341" s="2"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3">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3">
      <c r="A343" s="11">
        <v>413</v>
      </c>
      <c r="B343" s="4" t="s">
        <v>24</v>
      </c>
      <c r="C343" s="2"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3">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3">
      <c r="A345" s="11">
        <v>443</v>
      </c>
      <c r="B345" s="4" t="s">
        <v>35</v>
      </c>
      <c r="C345" s="2"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3">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3">
      <c r="A347" s="11">
        <v>408</v>
      </c>
      <c r="B347" s="4" t="s">
        <v>35</v>
      </c>
      <c r="C347" s="2"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3">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3">
      <c r="A349" s="11">
        <v>406</v>
      </c>
      <c r="B349" s="4" t="s">
        <v>24</v>
      </c>
      <c r="C349" s="2"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3">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3">
      <c r="A351" s="11">
        <v>405</v>
      </c>
      <c r="B351" s="4" t="s">
        <v>53</v>
      </c>
      <c r="C351" s="2"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3">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3">
      <c r="A353" s="11">
        <v>402</v>
      </c>
      <c r="B353" s="4" t="s">
        <v>42</v>
      </c>
      <c r="C353" s="2"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3">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3">
      <c r="A355" s="11">
        <v>400</v>
      </c>
      <c r="B355" s="4" t="s">
        <v>123</v>
      </c>
      <c r="C355" s="2"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3">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3">
      <c r="A357" s="11">
        <v>399</v>
      </c>
      <c r="B357" s="4" t="s">
        <v>98</v>
      </c>
      <c r="C357" s="2"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3">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3">
      <c r="A359" s="11">
        <v>398</v>
      </c>
      <c r="B359" s="4" t="s">
        <v>47</v>
      </c>
      <c r="C359" s="2"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3">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3">
      <c r="A361" s="11">
        <v>396</v>
      </c>
      <c r="B361" s="4" t="s">
        <v>98</v>
      </c>
      <c r="C361" s="2"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3">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3">
      <c r="A363" s="11">
        <v>392</v>
      </c>
      <c r="B363" s="4" t="s">
        <v>105</v>
      </c>
      <c r="C363" s="2"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3">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3">
      <c r="A365" s="11">
        <v>391</v>
      </c>
      <c r="B365" s="4" t="s">
        <v>123</v>
      </c>
      <c r="C365" s="2"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3">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3">
      <c r="A367" s="11">
        <v>432</v>
      </c>
      <c r="B367" s="4" t="s">
        <v>105</v>
      </c>
      <c r="C367" s="2"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3">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3">
      <c r="A369" s="11">
        <v>387</v>
      </c>
      <c r="B369" s="4" t="s">
        <v>42</v>
      </c>
      <c r="C369" s="2"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3">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3">
      <c r="A371" s="11">
        <v>385</v>
      </c>
      <c r="B371" s="4" t="s">
        <v>35</v>
      </c>
      <c r="C371" s="2"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3">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3">
      <c r="A373" s="11">
        <v>384</v>
      </c>
      <c r="B373" s="4" t="s">
        <v>53</v>
      </c>
      <c r="C373" s="2"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3">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3">
      <c r="A375" s="11">
        <v>382</v>
      </c>
      <c r="B375" s="4" t="s">
        <v>24</v>
      </c>
      <c r="C375" s="2"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
      <c r="A377" s="11">
        <v>380</v>
      </c>
      <c r="B377" s="4" t="s">
        <v>98</v>
      </c>
      <c r="C377" s="2"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
      <c r="A379" s="11">
        <v>378</v>
      </c>
      <c r="B379" s="4" t="s">
        <v>42</v>
      </c>
      <c r="C379" s="2"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
      <c r="A381" s="11">
        <v>377</v>
      </c>
      <c r="B381" s="4" t="s">
        <v>47</v>
      </c>
      <c r="C381" s="2"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
      <c r="A383" s="11">
        <v>375</v>
      </c>
      <c r="B383" s="4" t="s">
        <v>42</v>
      </c>
      <c r="C383" s="2"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
      <c r="A385" s="11">
        <v>371</v>
      </c>
      <c r="B385" s="4" t="s">
        <v>238</v>
      </c>
      <c r="C385" s="2"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
      <c r="A387" s="11">
        <v>370</v>
      </c>
      <c r="B387" s="4" t="s">
        <v>15</v>
      </c>
      <c r="C387" s="2"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
      <c r="A389" s="11">
        <v>367</v>
      </c>
      <c r="B389" s="4" t="s">
        <v>105</v>
      </c>
      <c r="C389" s="2"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
      <c r="A391" s="11">
        <v>365</v>
      </c>
      <c r="B391" s="4" t="s">
        <v>47</v>
      </c>
      <c r="C391" s="2"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
      <c r="A393" s="11">
        <v>363</v>
      </c>
      <c r="B393" s="4" t="s">
        <v>24</v>
      </c>
      <c r="C393" s="2"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
      <c r="A395" s="11">
        <v>362</v>
      </c>
      <c r="B395" s="4" t="s">
        <v>42</v>
      </c>
      <c r="C395" s="2"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
      <c r="A397" s="11">
        <v>361</v>
      </c>
      <c r="B397" s="4" t="s">
        <v>47</v>
      </c>
      <c r="C397" s="2"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
      <c r="A399" s="11">
        <v>358</v>
      </c>
      <c r="B399" s="4" t="s">
        <v>42</v>
      </c>
      <c r="C399" s="2"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
      <c r="A401" s="11">
        <v>357</v>
      </c>
      <c r="B401" s="4" t="s">
        <v>35</v>
      </c>
      <c r="C401" s="2"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
      <c r="A403" s="11">
        <v>356</v>
      </c>
      <c r="B403" s="4" t="s">
        <v>105</v>
      </c>
      <c r="C403" s="2"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
      <c r="A405" s="11">
        <v>354</v>
      </c>
      <c r="B405" s="4" t="s">
        <v>123</v>
      </c>
      <c r="C405" s="2"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
      <c r="A407" s="11">
        <v>351</v>
      </c>
      <c r="B407" s="4" t="s">
        <v>42</v>
      </c>
      <c r="C407" s="2"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
      <c r="A409" s="11">
        <v>348</v>
      </c>
      <c r="B409" s="4" t="s">
        <v>216</v>
      </c>
      <c r="C409" s="2"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
      <c r="A411" s="11">
        <v>347</v>
      </c>
      <c r="B411" s="4" t="s">
        <v>98</v>
      </c>
      <c r="C411" s="2"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
      <c r="A413" s="11">
        <v>346</v>
      </c>
      <c r="B413" s="4" t="s">
        <v>15</v>
      </c>
      <c r="C413" s="2"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
      <c r="A415" s="11">
        <v>344</v>
      </c>
      <c r="B415" s="4" t="s">
        <v>24</v>
      </c>
      <c r="C415" s="2"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
      <c r="A417" s="11">
        <v>341</v>
      </c>
      <c r="B417" s="4" t="s">
        <v>42</v>
      </c>
      <c r="C417" s="2"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
      <c r="A419" s="11">
        <v>339</v>
      </c>
      <c r="B419" s="4" t="s">
        <v>42</v>
      </c>
      <c r="C419" s="2"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
      <c r="A421" s="11">
        <v>336</v>
      </c>
      <c r="B421" s="4" t="s">
        <v>15</v>
      </c>
      <c r="C421" s="2"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
      <c r="A423" s="11">
        <v>334</v>
      </c>
      <c r="B423" s="4" t="s">
        <v>98</v>
      </c>
      <c r="C423" s="2"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
      <c r="A425" s="11">
        <v>333</v>
      </c>
      <c r="B425" s="4" t="s">
        <v>123</v>
      </c>
      <c r="C425" s="2"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
      <c r="A427" s="11">
        <v>332</v>
      </c>
      <c r="B427" s="4" t="s">
        <v>98</v>
      </c>
      <c r="C427" s="2"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
      <c r="A429" s="11">
        <v>328</v>
      </c>
      <c r="B429" s="4" t="s">
        <v>47</v>
      </c>
      <c r="C429" s="2"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
      <c r="A431" s="11">
        <v>327</v>
      </c>
      <c r="B431" s="4" t="s">
        <v>15</v>
      </c>
      <c r="C431" s="2"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
      <c r="A433" s="11">
        <v>326</v>
      </c>
      <c r="B433" s="4" t="s">
        <v>105</v>
      </c>
      <c r="C433" s="2"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
      <c r="A435" s="11">
        <v>322</v>
      </c>
      <c r="B435" s="4" t="s">
        <v>24</v>
      </c>
      <c r="C435" s="2"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
      <c r="A437" s="11">
        <v>321</v>
      </c>
      <c r="B437" s="4" t="s">
        <v>123</v>
      </c>
      <c r="C437" s="2"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
      <c r="A439" s="11">
        <v>317</v>
      </c>
      <c r="B439" s="4" t="s">
        <v>105</v>
      </c>
      <c r="C439" s="2"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
      <c r="A441" s="11">
        <v>316</v>
      </c>
      <c r="B441" s="4" t="s">
        <v>161</v>
      </c>
      <c r="C441" s="2"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
      <c r="A443" s="11">
        <v>315</v>
      </c>
      <c r="B443" s="4" t="s">
        <v>42</v>
      </c>
      <c r="C443" s="2"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
      <c r="A445" s="11">
        <v>313</v>
      </c>
      <c r="B445" s="4" t="s">
        <v>161</v>
      </c>
      <c r="C445" s="2"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
      <c r="A447" s="11">
        <v>311</v>
      </c>
      <c r="B447" s="4" t="s">
        <v>47</v>
      </c>
      <c r="C447" s="2"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
      <c r="A449" s="11">
        <v>308</v>
      </c>
      <c r="B449" s="4" t="s">
        <v>98</v>
      </c>
      <c r="C449" s="2"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
      <c r="A451" s="11">
        <v>306</v>
      </c>
      <c r="B451" s="4" t="s">
        <v>98</v>
      </c>
      <c r="C451" s="2"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
      <c r="A453" s="11">
        <v>304</v>
      </c>
      <c r="B453" s="4" t="s">
        <v>15</v>
      </c>
      <c r="C453" s="2"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
      <c r="A455" s="11">
        <v>303</v>
      </c>
      <c r="B455" s="4" t="s">
        <v>24</v>
      </c>
      <c r="C455" s="2"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
      <c r="A457" s="11">
        <v>301</v>
      </c>
      <c r="B457" s="4" t="s">
        <v>35</v>
      </c>
      <c r="C457" s="2"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
      <c r="A459" s="11">
        <v>298</v>
      </c>
      <c r="B459" s="4" t="s">
        <v>15</v>
      </c>
      <c r="C459" s="2"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
      <c r="A461" s="11">
        <v>296</v>
      </c>
      <c r="B461" s="4" t="s">
        <v>238</v>
      </c>
      <c r="C461" s="2"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
      <c r="A463" s="11">
        <v>293</v>
      </c>
      <c r="B463" s="4" t="s">
        <v>238</v>
      </c>
      <c r="C463" s="2"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
      <c r="A465" s="11">
        <v>291</v>
      </c>
      <c r="B465" s="4" t="s">
        <v>105</v>
      </c>
      <c r="C465" s="2"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
      <c r="A467" s="11">
        <v>290</v>
      </c>
      <c r="B467" s="4" t="s">
        <v>64</v>
      </c>
      <c r="C467" s="2"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
      <c r="A469" s="11">
        <v>288</v>
      </c>
      <c r="B469" s="4" t="s">
        <v>47</v>
      </c>
      <c r="C469" s="2"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
      <c r="A471" s="11">
        <v>287</v>
      </c>
      <c r="B471" s="4" t="s">
        <v>123</v>
      </c>
      <c r="C471" s="2"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
      <c r="A473" s="11">
        <v>283</v>
      </c>
      <c r="B473" s="4" t="s">
        <v>105</v>
      </c>
      <c r="C473" s="2"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
      <c r="A475" s="11">
        <v>281</v>
      </c>
      <c r="B475" s="4" t="s">
        <v>24</v>
      </c>
      <c r="C475" s="2"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
      <c r="A477" s="11">
        <v>280</v>
      </c>
      <c r="B477" s="4" t="s">
        <v>105</v>
      </c>
      <c r="C477" s="2"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
      <c r="A479" s="11">
        <v>279</v>
      </c>
      <c r="B479" s="4" t="s">
        <v>53</v>
      </c>
      <c r="C479" s="2"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
      <c r="A481" s="11">
        <v>277</v>
      </c>
      <c r="B481" s="4" t="s">
        <v>15</v>
      </c>
      <c r="C481" s="2"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
      <c r="A483" s="11">
        <v>273</v>
      </c>
      <c r="B483" s="4" t="s">
        <v>15</v>
      </c>
      <c r="C483" s="2"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
      <c r="A485" s="11">
        <v>271</v>
      </c>
      <c r="B485" s="4" t="s">
        <v>47</v>
      </c>
      <c r="C485" s="2"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
      <c r="A487" s="11">
        <v>269</v>
      </c>
      <c r="B487" s="4" t="s">
        <v>294</v>
      </c>
      <c r="C487" s="2"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
      <c r="A489" s="11">
        <v>267</v>
      </c>
      <c r="B489" s="4" t="s">
        <v>47</v>
      </c>
      <c r="C489" s="2"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
      <c r="A491" s="11">
        <v>266</v>
      </c>
      <c r="B491" s="4" t="s">
        <v>35</v>
      </c>
      <c r="C491" s="2"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
      <c r="A493" s="11">
        <v>265</v>
      </c>
      <c r="B493" s="4" t="s">
        <v>294</v>
      </c>
      <c r="C493" s="2"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
      <c r="A495" s="11">
        <v>262</v>
      </c>
      <c r="B495" s="4" t="s">
        <v>98</v>
      </c>
      <c r="C495" s="2"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
      <c r="A497" s="11">
        <v>261</v>
      </c>
      <c r="B497" s="4" t="s">
        <v>47</v>
      </c>
      <c r="C497" s="2"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
      <c r="A499" s="11">
        <v>257</v>
      </c>
      <c r="B499" s="4" t="s">
        <v>15</v>
      </c>
      <c r="C499" s="2"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
      <c r="A501" s="11">
        <v>256</v>
      </c>
      <c r="B501" s="4" t="s">
        <v>123</v>
      </c>
      <c r="C501" s="2"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
      <c r="A503" s="11">
        <v>255</v>
      </c>
      <c r="B503" s="4" t="s">
        <v>24</v>
      </c>
      <c r="C503" s="2"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
      <c r="A505" s="11">
        <v>252</v>
      </c>
      <c r="B505" s="4" t="s">
        <v>294</v>
      </c>
      <c r="C505" s="2"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
      <c r="A507" s="11">
        <v>251</v>
      </c>
      <c r="B507" s="4" t="s">
        <v>24</v>
      </c>
      <c r="C507" s="2"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
      <c r="A509" s="11">
        <v>249</v>
      </c>
      <c r="B509" s="4" t="s">
        <v>53</v>
      </c>
      <c r="C509" s="2"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
      <c r="A511" s="11">
        <v>247</v>
      </c>
      <c r="B511" s="4" t="s">
        <v>15</v>
      </c>
      <c r="C511" s="2"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
      <c r="A513" s="11">
        <v>243</v>
      </c>
      <c r="B513" s="4" t="s">
        <v>123</v>
      </c>
      <c r="C513" s="2"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
      <c r="A515" s="11">
        <v>241</v>
      </c>
      <c r="B515" s="4" t="s">
        <v>47</v>
      </c>
      <c r="C515" s="2"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
      <c r="A517" s="11">
        <v>240</v>
      </c>
      <c r="B517" s="4" t="s">
        <v>24</v>
      </c>
      <c r="C517" s="2"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
      <c r="A519" s="11">
        <v>239</v>
      </c>
      <c r="B519" s="4" t="s">
        <v>15</v>
      </c>
      <c r="C519" s="2"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
      <c r="A521" s="11">
        <v>237</v>
      </c>
      <c r="B521" s="4" t="s">
        <v>294</v>
      </c>
      <c r="C521" s="2"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3">
      <c r="A523" s="11">
        <v>234</v>
      </c>
      <c r="B523" s="4" t="s">
        <v>15</v>
      </c>
      <c r="C523" s="2"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3">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3">
      <c r="A525" s="11">
        <v>232</v>
      </c>
      <c r="B525" s="4" t="s">
        <v>15</v>
      </c>
      <c r="C525" s="2"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3">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3">
      <c r="A527" s="11">
        <v>230</v>
      </c>
      <c r="B527" s="4" t="s">
        <v>24</v>
      </c>
      <c r="C527" s="2"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3">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3">
      <c r="A529" s="11">
        <v>229</v>
      </c>
      <c r="B529" s="4" t="s">
        <v>35</v>
      </c>
      <c r="C529" s="2"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3">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3">
      <c r="A531" s="11">
        <v>227</v>
      </c>
      <c r="B531" s="4" t="s">
        <v>24</v>
      </c>
      <c r="C531" s="2"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3">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3">
      <c r="A533" s="11">
        <v>224</v>
      </c>
      <c r="B533" s="4" t="s">
        <v>98</v>
      </c>
      <c r="C533" s="2"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3">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3">
      <c r="A535" s="11">
        <v>221</v>
      </c>
      <c r="B535" s="4" t="s">
        <v>15</v>
      </c>
      <c r="C535" s="2"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3">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3">
      <c r="A537" s="11">
        <v>220</v>
      </c>
      <c r="B537" s="4" t="s">
        <v>317</v>
      </c>
      <c r="C537" s="2"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3">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3">
      <c r="A539" s="11">
        <v>219</v>
      </c>
      <c r="B539" s="4" t="s">
        <v>47</v>
      </c>
      <c r="C539" s="2"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3">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3">
      <c r="A541" s="11">
        <v>217</v>
      </c>
      <c r="B541" s="4" t="s">
        <v>105</v>
      </c>
      <c r="C541" s="2"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3">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3">
      <c r="A543" s="11">
        <v>214</v>
      </c>
      <c r="B543" s="4" t="s">
        <v>105</v>
      </c>
      <c r="C543" s="2"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3">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3">
      <c r="A545" s="11">
        <v>213</v>
      </c>
      <c r="B545" s="4" t="s">
        <v>24</v>
      </c>
      <c r="C545" s="2"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3">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3">
      <c r="A547" s="11">
        <v>210</v>
      </c>
      <c r="B547" s="4" t="s">
        <v>317</v>
      </c>
      <c r="C547" s="2"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3">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3">
      <c r="A549" s="11">
        <v>209</v>
      </c>
      <c r="B549" s="4" t="s">
        <v>35</v>
      </c>
      <c r="C549" s="2"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3">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3">
      <c r="A551" s="11">
        <v>207</v>
      </c>
      <c r="B551" s="4" t="s">
        <v>15</v>
      </c>
      <c r="C551" s="2"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3">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3">
      <c r="A553" s="11">
        <v>204</v>
      </c>
      <c r="B553" s="4" t="s">
        <v>24</v>
      </c>
      <c r="C553" s="2"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3">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3">
      <c r="A555" s="11">
        <v>203</v>
      </c>
      <c r="B555" s="4" t="s">
        <v>35</v>
      </c>
      <c r="C555" s="2"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3">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3">
      <c r="A557" s="11">
        <v>200</v>
      </c>
      <c r="B557" s="4" t="s">
        <v>35</v>
      </c>
      <c r="C557" s="2"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3">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3">
      <c r="A559" s="11">
        <v>199</v>
      </c>
      <c r="B559" s="4" t="s">
        <v>15</v>
      </c>
      <c r="C559" s="2"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3">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3">
      <c r="A561" s="11">
        <v>195</v>
      </c>
      <c r="B561" s="4" t="s">
        <v>202</v>
      </c>
      <c r="C561" s="2"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3">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3">
      <c r="A563" s="11">
        <v>197</v>
      </c>
      <c r="B563" s="4" t="s">
        <v>105</v>
      </c>
      <c r="C563" s="2"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3">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3">
      <c r="A565" s="11">
        <v>192</v>
      </c>
      <c r="B565" s="4" t="s">
        <v>105</v>
      </c>
      <c r="C565" s="2"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3">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3">
      <c r="A567" s="11">
        <v>189</v>
      </c>
      <c r="B567" s="4" t="s">
        <v>216</v>
      </c>
      <c r="C567" s="2"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3">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3">
      <c r="A569" s="11">
        <v>187</v>
      </c>
      <c r="B569" s="4" t="s">
        <v>202</v>
      </c>
      <c r="C569" s="2"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3">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3">
      <c r="A571" s="11">
        <v>185</v>
      </c>
      <c r="B571" s="4" t="s">
        <v>35</v>
      </c>
      <c r="C571" s="2"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3">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3">
      <c r="A573" s="11">
        <v>184</v>
      </c>
      <c r="B573" s="4" t="s">
        <v>105</v>
      </c>
      <c r="C573" s="2"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3">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3">
      <c r="A575" s="11">
        <v>181</v>
      </c>
      <c r="B575" s="4" t="s">
        <v>105</v>
      </c>
      <c r="C575" s="2"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3">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3">
      <c r="A577" s="11">
        <v>180</v>
      </c>
      <c r="B577" s="4" t="s">
        <v>202</v>
      </c>
      <c r="C577" s="2"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3">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3">
      <c r="A579" s="11">
        <v>179</v>
      </c>
      <c r="B579" s="4" t="s">
        <v>98</v>
      </c>
      <c r="C579" s="2"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3">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3">
      <c r="A581" s="11">
        <v>177</v>
      </c>
      <c r="B581" s="4" t="s">
        <v>123</v>
      </c>
      <c r="C581" s="2"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3">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3">
      <c r="A583" s="11">
        <v>174</v>
      </c>
      <c r="B583" s="4" t="s">
        <v>330</v>
      </c>
      <c r="C583" s="2"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3">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3">
      <c r="A585" s="11">
        <v>172</v>
      </c>
      <c r="B585" s="4" t="s">
        <v>332</v>
      </c>
      <c r="C585" s="2"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3">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3">
      <c r="A587" s="11">
        <v>171</v>
      </c>
      <c r="B587" s="4" t="s">
        <v>332</v>
      </c>
      <c r="C587" s="2"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3">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3">
      <c r="A589" s="11">
        <v>169</v>
      </c>
      <c r="B589" s="4" t="s">
        <v>335</v>
      </c>
      <c r="C589" s="2"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3">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3">
      <c r="A591" s="11">
        <v>166</v>
      </c>
      <c r="B591" s="4" t="s">
        <v>332</v>
      </c>
      <c r="C591" s="2"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3">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3">
      <c r="A593" s="11">
        <v>165</v>
      </c>
      <c r="B593" s="4" t="s">
        <v>339</v>
      </c>
      <c r="C593" s="2"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3">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3">
      <c r="A595" s="11">
        <v>163</v>
      </c>
      <c r="B595" s="4" t="s">
        <v>330</v>
      </c>
      <c r="C595" s="2"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3">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3">
      <c r="A597" s="11">
        <v>159</v>
      </c>
      <c r="B597" s="4" t="s">
        <v>335</v>
      </c>
      <c r="C597" s="2"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3">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3">
      <c r="A599" s="11">
        <v>158</v>
      </c>
      <c r="B599" s="4" t="s">
        <v>335</v>
      </c>
      <c r="C599" s="2"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3">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3">
      <c r="A601" s="11">
        <v>157</v>
      </c>
      <c r="B601" s="4" t="s">
        <v>332</v>
      </c>
      <c r="C601" s="2"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3">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3">
      <c r="A603" s="11">
        <v>153</v>
      </c>
      <c r="B603" s="4" t="s">
        <v>341</v>
      </c>
      <c r="C603" s="2"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3">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3">
      <c r="A605" s="11">
        <v>151</v>
      </c>
      <c r="B605" s="4" t="s">
        <v>344</v>
      </c>
      <c r="C605" s="2"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3">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3">
      <c r="A607" s="11">
        <v>150</v>
      </c>
      <c r="B607" s="4" t="s">
        <v>348</v>
      </c>
      <c r="C607" s="2"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3">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3">
      <c r="A609" s="11">
        <v>149</v>
      </c>
      <c r="B609" s="4" t="s">
        <v>332</v>
      </c>
      <c r="C609" s="2"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3">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3">
      <c r="A611" s="11">
        <v>145</v>
      </c>
      <c r="B611" s="4" t="s">
        <v>335</v>
      </c>
      <c r="C611" s="2"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3">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3">
      <c r="A613" s="11">
        <v>144</v>
      </c>
      <c r="B613" s="4" t="s">
        <v>348</v>
      </c>
      <c r="C613" s="2"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3">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3">
      <c r="A615" s="11">
        <v>143</v>
      </c>
      <c r="B615" s="4" t="s">
        <v>330</v>
      </c>
      <c r="C615" s="2"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3">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3">
      <c r="A617" s="11">
        <v>141</v>
      </c>
      <c r="B617" s="4" t="s">
        <v>330</v>
      </c>
      <c r="C617" s="2"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3">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3">
      <c r="A619" s="11">
        <v>139</v>
      </c>
      <c r="B619" s="4" t="s">
        <v>335</v>
      </c>
      <c r="C619" s="2"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3">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3">
      <c r="A621" s="11">
        <v>137</v>
      </c>
      <c r="B621" s="4" t="s">
        <v>332</v>
      </c>
      <c r="C621" s="2"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3">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3">
      <c r="A623" s="11">
        <v>135</v>
      </c>
      <c r="B623" s="4" t="s">
        <v>335</v>
      </c>
      <c r="C623" s="2"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3">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3">
      <c r="A625" s="11">
        <v>131</v>
      </c>
      <c r="B625" s="4" t="s">
        <v>335</v>
      </c>
      <c r="C625" s="2"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3">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3">
      <c r="A627" s="11">
        <v>129</v>
      </c>
      <c r="B627" s="4" t="s">
        <v>341</v>
      </c>
      <c r="C627" s="2"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3">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3">
      <c r="A629" s="11">
        <v>128</v>
      </c>
      <c r="B629" s="4" t="s">
        <v>335</v>
      </c>
      <c r="C629" s="2"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3">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3">
      <c r="A631" s="11">
        <v>125</v>
      </c>
      <c r="B631" s="4" t="s">
        <v>335</v>
      </c>
      <c r="C631" s="2"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3">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3">
      <c r="A633" s="11">
        <v>124</v>
      </c>
      <c r="B633" s="4" t="s">
        <v>359</v>
      </c>
      <c r="C633" s="2"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3">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3">
      <c r="A635" s="11">
        <v>122</v>
      </c>
      <c r="B635" s="4" t="s">
        <v>341</v>
      </c>
      <c r="C635" s="2"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3">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3">
      <c r="A637" s="11">
        <v>121</v>
      </c>
      <c r="B637" s="4" t="s">
        <v>359</v>
      </c>
      <c r="C637" s="2"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3">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3">
      <c r="A639" s="11">
        <v>119</v>
      </c>
      <c r="B639" s="4" t="s">
        <v>359</v>
      </c>
      <c r="C639" s="2"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3">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3">
      <c r="A641" s="11">
        <v>116</v>
      </c>
      <c r="B641" s="4" t="s">
        <v>15</v>
      </c>
      <c r="C641" s="2"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3">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3">
      <c r="A643" s="11">
        <v>90</v>
      </c>
      <c r="B643" s="4" t="s">
        <v>105</v>
      </c>
      <c r="C643" s="2"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3">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3">
      <c r="A645" s="11">
        <v>114</v>
      </c>
      <c r="B645" s="4" t="s">
        <v>53</v>
      </c>
      <c r="C645" s="2"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3">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3">
      <c r="A647" s="11">
        <v>80</v>
      </c>
      <c r="B647" s="4" t="s">
        <v>53</v>
      </c>
      <c r="C647" s="2"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3">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3">
      <c r="A649" s="11">
        <v>109</v>
      </c>
      <c r="B649" s="4" t="s">
        <v>35</v>
      </c>
      <c r="C649" s="2"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3">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3">
      <c r="A651" s="11">
        <v>108</v>
      </c>
      <c r="B651" s="4" t="s">
        <v>123</v>
      </c>
      <c r="C651" s="2"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3">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3">
      <c r="A653" s="11">
        <v>107</v>
      </c>
      <c r="B653" s="4" t="s">
        <v>98</v>
      </c>
      <c r="C653" s="2"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3">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3">
      <c r="A655" s="11">
        <v>104</v>
      </c>
      <c r="B655" s="4" t="s">
        <v>105</v>
      </c>
      <c r="C655" s="2"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3">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3">
      <c r="A657" s="11">
        <v>103</v>
      </c>
      <c r="B657" s="4" t="s">
        <v>24</v>
      </c>
      <c r="C657" s="2"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3">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3">
      <c r="A659" s="11">
        <v>101</v>
      </c>
      <c r="B659" s="4" t="s">
        <v>47</v>
      </c>
      <c r="C659" s="2"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3">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3">
      <c r="A661" s="11">
        <v>98</v>
      </c>
      <c r="B661" s="4" t="s">
        <v>35</v>
      </c>
      <c r="C661" s="2"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3">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3">
      <c r="A663" s="11">
        <v>95</v>
      </c>
      <c r="B663" s="4" t="s">
        <v>24</v>
      </c>
      <c r="C663" s="2"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3">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3">
      <c r="A665" s="11">
        <v>92</v>
      </c>
      <c r="B665" s="4" t="s">
        <v>53</v>
      </c>
      <c r="C665" s="2"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3">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3">
      <c r="A667" s="11">
        <v>91</v>
      </c>
      <c r="B667" s="4" t="s">
        <v>98</v>
      </c>
      <c r="C667" s="2"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3">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3">
      <c r="A669" s="11">
        <v>87</v>
      </c>
      <c r="B669" s="4" t="s">
        <v>35</v>
      </c>
      <c r="C669" s="2"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3">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3">
      <c r="A671" s="11">
        <v>86</v>
      </c>
      <c r="B671" s="4" t="s">
        <v>15</v>
      </c>
      <c r="C671" s="2"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3">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3">
      <c r="A673" s="11">
        <v>84</v>
      </c>
      <c r="B673" s="4" t="s">
        <v>105</v>
      </c>
      <c r="C673" s="2"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3">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3">
      <c r="A675" s="11">
        <v>83</v>
      </c>
      <c r="B675" s="4" t="s">
        <v>47</v>
      </c>
      <c r="C675" s="2"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3">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3">
      <c r="A677" s="11">
        <v>111</v>
      </c>
      <c r="B677" s="4" t="s">
        <v>105</v>
      </c>
      <c r="C677" s="2"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3">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3">
      <c r="A679" s="11">
        <v>77</v>
      </c>
      <c r="B679" s="4" t="s">
        <v>53</v>
      </c>
      <c r="C679" s="2"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3">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3">
      <c r="A681" s="11">
        <v>76</v>
      </c>
      <c r="B681" s="4" t="s">
        <v>35</v>
      </c>
      <c r="C681" s="2"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3">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3">
      <c r="A683" s="11">
        <v>74</v>
      </c>
      <c r="B683" s="4" t="s">
        <v>105</v>
      </c>
      <c r="C683" s="2"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3">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3">
      <c r="A685" s="11">
        <v>73</v>
      </c>
      <c r="B685" s="4" t="s">
        <v>123</v>
      </c>
      <c r="C685" s="2"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3">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3">
      <c r="A687" s="11">
        <v>71</v>
      </c>
      <c r="B687" s="4" t="s">
        <v>98</v>
      </c>
      <c r="C687" s="2"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3">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3">
      <c r="A689" s="11">
        <v>68</v>
      </c>
      <c r="B689" s="4" t="s">
        <v>53</v>
      </c>
      <c r="C689" s="2"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3">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3">
      <c r="A691" s="11">
        <v>66</v>
      </c>
      <c r="B691" s="4" t="s">
        <v>53</v>
      </c>
      <c r="C691" s="2"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3">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3">
      <c r="A693" s="11">
        <v>63</v>
      </c>
      <c r="B693" s="4" t="s">
        <v>15</v>
      </c>
      <c r="C693" s="2"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3">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3">
      <c r="A695" s="11">
        <v>61</v>
      </c>
      <c r="B695" s="4" t="s">
        <v>123</v>
      </c>
      <c r="C695" s="2"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3">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3">
      <c r="A697" s="17">
        <v>60</v>
      </c>
      <c r="B697" s="18" t="s">
        <v>105</v>
      </c>
      <c r="C697" s="19" t="s">
        <v>418</v>
      </c>
      <c r="D697" s="20">
        <v>39556</v>
      </c>
      <c r="E697" s="18" t="s">
        <v>201</v>
      </c>
      <c r="F697" s="18" t="s">
        <v>60</v>
      </c>
      <c r="G697" s="18" t="s">
        <v>27</v>
      </c>
      <c r="H697" s="18" t="s">
        <v>50</v>
      </c>
      <c r="I697" s="18" t="s">
        <v>50</v>
      </c>
      <c r="J697" s="18" t="s">
        <v>20</v>
      </c>
      <c r="K697" s="18" t="s">
        <v>21</v>
      </c>
      <c r="L697" s="18" t="s">
        <v>27</v>
      </c>
      <c r="M697" s="18">
        <v>140</v>
      </c>
      <c r="N697" s="18">
        <v>0</v>
      </c>
      <c r="O697" s="18" t="s">
        <v>236</v>
      </c>
      <c r="P697" s="21" t="s">
        <v>281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0F68E-4107-440D-B3C6-440C4E0AD341}">
  <dimension ref="A3:E10"/>
  <sheetViews>
    <sheetView workbookViewId="0">
      <selection activeCell="H18" sqref="H18"/>
    </sheetView>
  </sheetViews>
  <sheetFormatPr defaultRowHeight="15.6" x14ac:dyDescent="0.3"/>
  <cols>
    <col min="1" max="1" width="18.796875" bestFit="1" customWidth="1"/>
    <col min="2" max="2" width="15" bestFit="1" customWidth="1"/>
    <col min="4" max="4" width="18.09765625" bestFit="1" customWidth="1"/>
  </cols>
  <sheetData>
    <row r="3" spans="1:5" x14ac:dyDescent="0.3">
      <c r="A3" s="22" t="s">
        <v>420</v>
      </c>
      <c r="B3" t="s">
        <v>428</v>
      </c>
    </row>
    <row r="4" spans="1:5" x14ac:dyDescent="0.3">
      <c r="A4" s="23" t="s">
        <v>19</v>
      </c>
      <c r="B4">
        <v>3</v>
      </c>
      <c r="D4" t="str">
        <f t="shared" ref="D4:D9" si="0">A4</f>
        <v>Chennai Super Kings</v>
      </c>
      <c r="E4">
        <f t="shared" ref="E4:E9" si="1">GETPIVOTDATA("Winner",$A$3,"Winner",A4)</f>
        <v>3</v>
      </c>
    </row>
    <row r="5" spans="1:5" x14ac:dyDescent="0.3">
      <c r="A5" s="23" t="s">
        <v>260</v>
      </c>
      <c r="B5">
        <v>1</v>
      </c>
      <c r="D5" t="str">
        <f t="shared" si="0"/>
        <v>Deccan Chargers</v>
      </c>
      <c r="E5">
        <f t="shared" si="1"/>
        <v>1</v>
      </c>
    </row>
    <row r="6" spans="1:5" x14ac:dyDescent="0.3">
      <c r="A6" s="23" t="s">
        <v>27</v>
      </c>
      <c r="B6">
        <v>2</v>
      </c>
      <c r="D6" t="str">
        <f t="shared" si="0"/>
        <v>Kolkata Knight Riders</v>
      </c>
      <c r="E6">
        <f t="shared" si="1"/>
        <v>2</v>
      </c>
    </row>
    <row r="7" spans="1:5" x14ac:dyDescent="0.3">
      <c r="A7" s="23" t="s">
        <v>39</v>
      </c>
      <c r="B7">
        <v>3</v>
      </c>
      <c r="D7" t="str">
        <f t="shared" si="0"/>
        <v>Mumbai Indians</v>
      </c>
      <c r="E7">
        <f t="shared" si="1"/>
        <v>3</v>
      </c>
    </row>
    <row r="8" spans="1:5" x14ac:dyDescent="0.3">
      <c r="A8" s="23" t="s">
        <v>31</v>
      </c>
      <c r="B8">
        <v>1</v>
      </c>
      <c r="D8" t="str">
        <f t="shared" si="0"/>
        <v>Rajasthan Royals</v>
      </c>
      <c r="E8">
        <f t="shared" si="1"/>
        <v>1</v>
      </c>
    </row>
    <row r="9" spans="1:5" x14ac:dyDescent="0.3">
      <c r="A9" s="23" t="s">
        <v>18</v>
      </c>
      <c r="B9">
        <v>1</v>
      </c>
      <c r="D9" t="str">
        <f t="shared" si="0"/>
        <v>Sunrisers Hyderabad</v>
      </c>
      <c r="E9">
        <f t="shared" si="1"/>
        <v>1</v>
      </c>
    </row>
    <row r="10" spans="1:5" x14ac:dyDescent="0.3">
      <c r="A10" s="23" t="s">
        <v>421</v>
      </c>
      <c r="B10">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activeCell="B20" sqref="B20"/>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7" t="s">
        <v>384</v>
      </c>
      <c r="B1" s="28" t="s">
        <v>385</v>
      </c>
      <c r="C1" s="28" t="s">
        <v>386</v>
      </c>
      <c r="D1" s="28" t="s">
        <v>387</v>
      </c>
      <c r="E1" s="29" t="s">
        <v>388</v>
      </c>
    </row>
    <row r="2" spans="1:5" ht="19.95" customHeight="1" x14ac:dyDescent="0.3">
      <c r="A2" s="24" t="s">
        <v>390</v>
      </c>
      <c r="B2" s="8" t="s">
        <v>19</v>
      </c>
      <c r="C2" s="7" t="s">
        <v>18</v>
      </c>
      <c r="D2" s="7" t="s">
        <v>391</v>
      </c>
      <c r="E2" s="25" t="s">
        <v>392</v>
      </c>
    </row>
    <row r="3" spans="1:5" ht="19.95" customHeight="1" x14ac:dyDescent="0.3">
      <c r="A3" s="24" t="s">
        <v>393</v>
      </c>
      <c r="B3" s="6" t="s">
        <v>39</v>
      </c>
      <c r="C3" s="9" t="s">
        <v>394</v>
      </c>
      <c r="D3" s="9" t="s">
        <v>395</v>
      </c>
      <c r="E3" s="26" t="s">
        <v>396</v>
      </c>
    </row>
    <row r="4" spans="1:5" ht="19.95" customHeight="1" x14ac:dyDescent="0.3">
      <c r="A4" s="24" t="s">
        <v>397</v>
      </c>
      <c r="B4" s="8" t="s">
        <v>18</v>
      </c>
      <c r="C4" s="7" t="s">
        <v>50</v>
      </c>
      <c r="D4" s="7" t="s">
        <v>398</v>
      </c>
      <c r="E4" s="25" t="s">
        <v>399</v>
      </c>
    </row>
    <row r="5" spans="1:5" ht="19.95" customHeight="1" x14ac:dyDescent="0.3">
      <c r="A5" s="24" t="s">
        <v>400</v>
      </c>
      <c r="B5" s="6" t="s">
        <v>39</v>
      </c>
      <c r="C5" s="9" t="s">
        <v>19</v>
      </c>
      <c r="D5" s="9" t="s">
        <v>401</v>
      </c>
      <c r="E5" s="26" t="s">
        <v>389</v>
      </c>
    </row>
    <row r="6" spans="1:5" ht="19.95" customHeight="1" x14ac:dyDescent="0.3">
      <c r="A6" s="24" t="s">
        <v>402</v>
      </c>
      <c r="B6" s="8" t="s">
        <v>27</v>
      </c>
      <c r="C6" s="7" t="s">
        <v>45</v>
      </c>
      <c r="D6" s="7" t="s">
        <v>403</v>
      </c>
      <c r="E6" s="25" t="s">
        <v>404</v>
      </c>
    </row>
    <row r="7" spans="1:5" ht="19.95" customHeight="1" x14ac:dyDescent="0.3">
      <c r="A7" s="24" t="s">
        <v>405</v>
      </c>
      <c r="B7" s="6" t="s">
        <v>39</v>
      </c>
      <c r="C7" s="9" t="s">
        <v>19</v>
      </c>
      <c r="D7" s="9" t="s">
        <v>406</v>
      </c>
      <c r="E7" s="26" t="s">
        <v>391</v>
      </c>
    </row>
    <row r="8" spans="1:5" ht="19.95" customHeight="1" x14ac:dyDescent="0.3">
      <c r="A8" s="24" t="s">
        <v>407</v>
      </c>
      <c r="B8" s="8" t="s">
        <v>27</v>
      </c>
      <c r="C8" s="7" t="s">
        <v>19</v>
      </c>
      <c r="D8" s="7" t="s">
        <v>408</v>
      </c>
      <c r="E8" s="25" t="s">
        <v>392</v>
      </c>
    </row>
    <row r="9" spans="1:5" ht="19.95" customHeight="1" x14ac:dyDescent="0.3">
      <c r="A9" s="24" t="s">
        <v>409</v>
      </c>
      <c r="B9" s="6" t="s">
        <v>19</v>
      </c>
      <c r="C9" s="9" t="s">
        <v>50</v>
      </c>
      <c r="D9" s="9" t="s">
        <v>410</v>
      </c>
      <c r="E9" s="26" t="s">
        <v>411</v>
      </c>
    </row>
    <row r="10" spans="1:5" ht="19.95" customHeight="1" x14ac:dyDescent="0.3">
      <c r="A10" s="24" t="s">
        <v>412</v>
      </c>
      <c r="B10" s="8" t="s">
        <v>19</v>
      </c>
      <c r="C10" s="7" t="s">
        <v>39</v>
      </c>
      <c r="D10" s="7" t="s">
        <v>413</v>
      </c>
      <c r="E10" s="25" t="s">
        <v>414</v>
      </c>
    </row>
    <row r="11" spans="1:5" ht="19.95" customHeight="1" x14ac:dyDescent="0.3">
      <c r="A11" s="24" t="s">
        <v>415</v>
      </c>
      <c r="B11" s="6" t="s">
        <v>260</v>
      </c>
      <c r="C11" s="9" t="s">
        <v>50</v>
      </c>
      <c r="D11" s="9" t="s">
        <v>416</v>
      </c>
      <c r="E11" s="26" t="s">
        <v>417</v>
      </c>
    </row>
    <row r="12" spans="1:5" ht="19.95" customHeight="1" x14ac:dyDescent="0.3">
      <c r="A12" s="30" t="s">
        <v>418</v>
      </c>
      <c r="B12" s="31" t="s">
        <v>31</v>
      </c>
      <c r="C12" s="32" t="s">
        <v>19</v>
      </c>
      <c r="D12" s="32" t="s">
        <v>419</v>
      </c>
      <c r="E12" s="33" t="s">
        <v>391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6BA91-0C72-4737-B0EC-C877E4511814}">
  <dimension ref="A1"/>
  <sheetViews>
    <sheetView showGridLines="0" tabSelected="1" workbookViewId="0">
      <selection activeCell="G4" sqref="G4"/>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Chart 1</vt:lpstr>
      <vt:lpstr>Chart 2</vt:lpstr>
      <vt:lpstr>Chart 3</vt:lpstr>
      <vt:lpstr>Chart 4</vt:lpstr>
      <vt:lpstr>KPI</vt:lpstr>
      <vt:lpstr>IPL Matches 2008-2018</vt:lpstr>
      <vt:lpstr>Chart 5</vt:lpstr>
      <vt:lpstr>Winner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Nadeem Akhter</cp:lastModifiedBy>
  <dcterms:created xsi:type="dcterms:W3CDTF">2023-05-25T13:59:02Z</dcterms:created>
  <dcterms:modified xsi:type="dcterms:W3CDTF">2023-12-19T16:57:20Z</dcterms:modified>
</cp:coreProperties>
</file>