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Nadeem Khan\Documents\IVY PRO classes\Excel\IPL project\"/>
    </mc:Choice>
  </mc:AlternateContent>
  <xr:revisionPtr revIDLastSave="0" documentId="13_ncr:1_{FBAED039-0250-4618-8B92-5DA1FD271C51}" xr6:coauthVersionLast="47" xr6:coauthVersionMax="47" xr10:uidLastSave="{00000000-0000-0000-0000-000000000000}"/>
  <bookViews>
    <workbookView xWindow="-120" yWindow="-120" windowWidth="20730" windowHeight="11160" tabRatio="844" xr2:uid="{6835C5E1-A5AF-46F6-AB34-779C16BF0DB8}"/>
  </bookViews>
  <sheets>
    <sheet name="Matches Win by team" sheetId="3" r:id="rId1"/>
    <sheet name="Toss based Decision" sheetId="4" r:id="rId2"/>
    <sheet name="Top 10 Venues" sheetId="5" r:id="rId3"/>
    <sheet name="MOM" sheetId="6" r:id="rId4"/>
    <sheet name="KPI" sheetId="8" r:id="rId5"/>
    <sheet name="IPL Matches 2008-2018" sheetId="1" r:id="rId6"/>
    <sheet name="Title winner" sheetId="7" r:id="rId7"/>
    <sheet name="Winner Data" sheetId="2" r:id="rId8"/>
    <sheet name="Dashboard" sheetId="9"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8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8" l="1"/>
  <c r="H4" i="8" s="1"/>
  <c r="D5" i="7"/>
  <c r="D6" i="7"/>
  <c r="D7" i="7"/>
  <c r="D8" i="7"/>
  <c r="D9" i="7"/>
  <c r="D4" i="7"/>
  <c r="D5" i="6"/>
  <c r="D6" i="6"/>
  <c r="D7" i="6"/>
  <c r="D8" i="6"/>
  <c r="D9" i="6"/>
  <c r="D10" i="6"/>
  <c r="D11" i="6"/>
  <c r="D12" i="6"/>
  <c r="D13" i="6"/>
  <c r="D4" i="6"/>
  <c r="E5" i="7"/>
  <c r="E9" i="7"/>
  <c r="E6" i="7"/>
  <c r="E7" i="7"/>
  <c r="E8" i="7"/>
  <c r="E4" i="7"/>
  <c r="E13" i="6"/>
  <c r="E11" i="6"/>
  <c r="E8" i="6"/>
  <c r="E6" i="6"/>
  <c r="E9" i="6"/>
  <c r="E7" i="6"/>
  <c r="E10" i="6"/>
  <c r="E5" i="6"/>
  <c r="E12" i="6"/>
  <c r="E4" i="6"/>
  <c r="E4" i="8" l="1"/>
  <c r="F4" i="8"/>
  <c r="G4" i="8"/>
</calcChain>
</file>

<file path=xl/sharedStrings.xml><?xml version="1.0" encoding="utf-8"?>
<sst xmlns="http://schemas.openxmlformats.org/spreadsheetml/2006/main" count="8767" uniqueCount="430">
  <si>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</si>
  <si>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</si>
  <si>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</si>
  <si>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</si>
  <si>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</si>
  <si>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</si>
  <si>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</si>
  <si>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</si>
  <si>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</si>
  <si>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</si>
  <si>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</si>
  <si>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</si>
  <si>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</si>
  <si>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</si>
  <si>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</si>
  <si>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</si>
  <si>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</si>
  <si>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</si>
  <si>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</si>
  <si>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</si>
  <si>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</si>
  <si>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</si>
  <si>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</si>
  <si>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</si>
  <si>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</si>
  <si>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</si>
  <si>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</si>
  <si>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</si>
  <si>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</si>
  <si>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</si>
  <si>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</si>
  <si>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</si>
  <si>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</si>
  <si>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</si>
  <si>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</si>
  <si>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</si>
  <si>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</si>
  <si>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</si>
  <si>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</si>
  <si>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</si>
  <si>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</si>
  <si>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</si>
  <si>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</si>
  <si>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</si>
  <si>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</si>
  <si>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</si>
  <si>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</si>
  <si>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</si>
  <si>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</si>
  <si>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</si>
  <si>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</si>
  <si>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</si>
  <si>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</si>
  <si>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</si>
  <si>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</si>
  <si>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</si>
  <si>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</si>
  <si>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</si>
  <si>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</si>
  <si>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</si>
  <si>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</si>
  <si>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</si>
  <si>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</si>
  <si>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</si>
  <si>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</si>
  <si>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</si>
  <si>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</si>
  <si>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</si>
  <si>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</si>
  <si>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</si>
  <si>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</si>
  <si>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</si>
  <si>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</si>
  <si>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</si>
  <si>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</si>
  <si>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</si>
  <si>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</si>
  <si>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</si>
  <si>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</si>
  <si>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</si>
  <si>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</si>
  <si>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</si>
  <si>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</si>
  <si>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</si>
  <si>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</si>
  <si>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</si>
  <si>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</si>
  <si>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</si>
  <si>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</si>
  <si>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</si>
  <si>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</si>
  <si>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</si>
  <si>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</si>
  <si>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</si>
  <si>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</si>
  <si>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</si>
  <si>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</si>
  <si>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</si>
  <si>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</si>
  <si>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</si>
  <si>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</si>
  <si>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</si>
  <si>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</si>
  <si>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</si>
  <si>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</si>
  <si>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</si>
  <si>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</si>
  <si>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</si>
  <si>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</si>
  <si>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</si>
  <si>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</si>
  <si>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</si>
  <si>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</si>
  <si>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</si>
  <si>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</si>
  <si>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</si>
  <si>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</si>
  <si>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</si>
  <si>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</si>
  <si>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</si>
  <si>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</si>
  <si>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</si>
  <si>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</si>
  <si>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</si>
  <si>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</si>
  <si>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</si>
  <si>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</si>
  <si>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</si>
  <si>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</si>
  <si>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</si>
  <si>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</si>
  <si>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</si>
  <si>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</si>
  <si>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</si>
  <si>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</si>
  <si>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</si>
  <si>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</si>
  <si>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</si>
  <si>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</si>
  <si>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</si>
  <si>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</si>
  <si>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</si>
  <si>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</si>
  <si>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</si>
  <si>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</si>
  <si>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</si>
  <si>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</si>
  <si>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</si>
  <si>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</si>
  <si>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</si>
  <si>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</si>
  <si>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</si>
  <si>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</si>
  <si>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</si>
  <si>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</si>
  <si>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</si>
  <si>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</si>
  <si>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</si>
  <si>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</si>
  <si>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</si>
  <si>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</si>
  <si>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</si>
  <si>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</si>
  <si>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</si>
  <si>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</si>
  <si>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</si>
  <si>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</si>
  <si>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</si>
  <si>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</si>
  <si>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</si>
  <si>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</si>
  <si>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</si>
  <si>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</si>
  <si>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</si>
  <si>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</si>
  <si>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</si>
  <si>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</si>
  <si>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</si>
  <si>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</si>
  <si>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</si>
  <si>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</si>
  <si>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</si>
  <si>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</si>
  <si>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</si>
  <si>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</si>
  <si>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</si>
  <si>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</si>
  <si>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</si>
  <si>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</si>
  <si>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</si>
  <si>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</si>
  <si>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</si>
  <si>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</si>
  <si>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</si>
  <si>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</si>
  <si>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</si>
  <si>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</si>
  <si>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</si>
  <si>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</si>
  <si>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</si>
  <si>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</si>
  <si>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</si>
  <si>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</si>
  <si>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</si>
  <si>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</si>
  <si>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</si>
  <si>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</si>
  <si>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</si>
  <si>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</si>
  <si>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</si>
  <si>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</si>
  <si>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</si>
  <si>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</si>
  <si>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</si>
  <si>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</si>
  <si>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</si>
  <si>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</si>
  <si>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</si>
  <si>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</si>
  <si>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</si>
  <si>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</si>
  <si>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</si>
  <si>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</si>
  <si>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</si>
  <si>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</si>
  <si>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</si>
  <si>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</si>
  <si>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</si>
  <si>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</si>
  <si>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</si>
  <si>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</si>
  <si>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</si>
  <si>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</si>
  <si>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</si>
  <si>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</si>
  <si>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</si>
  <si>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</si>
  <si>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</si>
  <si>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</si>
  <si>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</si>
  <si>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</si>
  <si>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</si>
  <si>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</si>
  <si>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</si>
  <si>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</si>
  <si>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</si>
  <si>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</si>
  <si>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</si>
  <si>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</si>
  <si>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</si>
  <si>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</si>
  <si>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</si>
  <si>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</si>
  <si>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</si>
  <si>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</si>
  <si>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</si>
  <si>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</si>
  <si>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</si>
  <si>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</si>
  <si>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</si>
  <si>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</si>
  <si>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</si>
  <si>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</si>
  <si>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</si>
  <si>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</si>
  <si>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</si>
  <si>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</si>
  <si>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</si>
  <si>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</si>
  <si>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</si>
  <si>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</si>
  <si>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</si>
  <si>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</si>
  <si>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</si>
  <si>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</si>
  <si>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</si>
  <si>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</si>
  <si>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</si>
  <si>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</si>
  <si>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</si>
  <si>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</si>
  <si>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</si>
  <si>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</si>
  <si>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</si>
  <si>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</si>
  <si>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</si>
  <si>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</si>
  <si>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</si>
  <si>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</si>
  <si>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</si>
  <si>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</si>
  <si>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</si>
  <si>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</si>
  <si>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</si>
  <si>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</si>
  <si>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</si>
  <si>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</si>
  <si>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</si>
  <si>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</si>
  <si>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</si>
  <si>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</si>
  <si>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</si>
  <si>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</si>
  <si>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</si>
  <si>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</si>
  <si>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</si>
  <si>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</si>
  <si>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</si>
  <si>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</si>
  <si>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</si>
  <si>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</si>
  <si>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</si>
  <si>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</si>
  <si>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</si>
  <si>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</si>
  <si>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</si>
  <si>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</si>
  <si>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</si>
  <si>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</si>
  <si>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</si>
  <si>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</si>
  <si>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</si>
  <si>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</si>
  <si>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</si>
  <si>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</si>
  <si>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</si>
  <si>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</si>
  <si>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</si>
  <si>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</si>
  <si>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</si>
  <si>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</si>
  <si>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</si>
  <si>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</si>
  <si>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</si>
  <si>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</si>
  <si>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</si>
  <si>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</si>
  <si>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</si>
  <si>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</si>
  <si>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</si>
  <si>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</si>
  <si>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</si>
  <si>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</si>
  <si>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</si>
  <si>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</si>
  <si>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</si>
  <si>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</si>
  <si>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</si>
  <si>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</si>
  <si>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</si>
  <si>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</si>
  <si>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</si>
  <si>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</si>
  <si>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</si>
  <si>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</si>
  <si>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</si>
  <si>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</si>
  <si>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</si>
  <si>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</si>
  <si>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</si>
  <si>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</si>
  <si>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</si>
  <si>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</si>
  <si>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</si>
  <si>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</si>
  <si>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</si>
  <si>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</si>
  <si>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</si>
  <si>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</si>
  <si>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</si>
  <si>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</si>
  <si>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</si>
  <si>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</si>
  <si>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</si>
  <si>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</si>
  <si>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</si>
  <si>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</si>
  <si>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</si>
  <si>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</si>
  <si>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</si>
  <si>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</si>
  <si>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</si>
  <si>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</si>
  <si>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</si>
  <si>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</si>
  <si>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</si>
  <si>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</si>
  <si>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</si>
  <si>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</si>
  <si>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</si>
  <si>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</si>
  <si>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</si>
  <si>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</si>
  <si>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</si>
  <si>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</si>
  <si>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</si>
  <si>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</si>
  <si>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</si>
  <si>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</si>
  <si>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</si>
  <si>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</si>
  <si>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</si>
  <si>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</si>
  <si>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</si>
  <si>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</si>
  <si>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</si>
  <si>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</si>
  <si>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</si>
  <si>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</si>
  <si>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</si>
  <si>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</si>
  <si>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</si>
  <si>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</si>
  <si>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</si>
  <si>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</si>
  <si>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</si>
  <si>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</si>
  <si>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</si>
  <si>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</si>
  <si>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</si>
  <si>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</si>
  <si>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</si>
  <si>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</si>
  <si>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</si>
  <si>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</si>
  <si>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(blank)</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</si>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</sst>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Matches win by team wrt Bat first and Field first since 2008</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7654108557973"/>
          <c:y val="0.17171296296296296"/>
          <c:w val="0.86273007674715796"/>
          <c:h val="0.4848283027121609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50B3-4100-8F6F-8E3FE4B8658B}"/>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50B3-4100-8F6F-8E3FE4B8658B}"/>
            </c:ext>
          </c:extLst>
        </c:ser>
        <c:dLbls>
          <c:dLblPos val="ctr"/>
          <c:showLegendKey val="0"/>
          <c:showVal val="1"/>
          <c:showCatName val="0"/>
          <c:showSerName val="0"/>
          <c:showPercent val="0"/>
          <c:showBubbleSize val="0"/>
        </c:dLbls>
        <c:gapWidth val="90"/>
        <c:overlap val="100"/>
        <c:axId val="2068663680"/>
        <c:axId val="2068675328"/>
      </c:barChart>
      <c:catAx>
        <c:axId val="20686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75328"/>
        <c:crosses val="autoZero"/>
        <c:auto val="1"/>
        <c:lblAlgn val="ctr"/>
        <c:lblOffset val="100"/>
        <c:noMultiLvlLbl val="0"/>
      </c:catAx>
      <c:valAx>
        <c:axId val="2068675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63680"/>
        <c:crosses val="autoZero"/>
        <c:crossBetween val="between"/>
      </c:valAx>
      <c:spPr>
        <a:noFill/>
        <a:ln>
          <a:noFill/>
        </a:ln>
        <a:effectLst/>
      </c:spPr>
    </c:plotArea>
    <c:legend>
      <c:legendPos val="r"/>
      <c:layout>
        <c:manualLayout>
          <c:xMode val="edge"/>
          <c:yMode val="edge"/>
          <c:x val="0.43692877266469776"/>
          <c:y val="0.12578630796150478"/>
          <c:w val="0.12921752606081163"/>
          <c:h val="9.1436278798483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based Decision winning %</a:t>
            </a:r>
          </a:p>
        </c:rich>
      </c:tx>
      <c:layout>
        <c:manualLayout>
          <c:xMode val="edge"/>
          <c:yMode val="edge"/>
          <c:x val="0.19007967188578848"/>
          <c:y val="1.38888888888888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693309014576489"/>
          <c:y val="0.21144356955380578"/>
          <c:w val="0.5487345760863851"/>
          <c:h val="0.6773443423738699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AB-43CA-B828-743E76AAC13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AB-43CA-B828-743E76AAC13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0-A78D-4132-9483-A2212C0E9B7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625737049110224"/>
          <c:y val="0.11388815981335666"/>
          <c:w val="0.23618056913214994"/>
          <c:h val="8.217701953922425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Top 10 Venue</a:t>
            </a:r>
            <a:r>
              <a:rPr lang="en-IN" sz="1200" baseline="0"/>
              <a:t> with most matches and winning based on bat first &amp; field first. </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135427705267679"/>
          <c:y val="0.1677459898147757"/>
          <c:w val="0.48983406886745628"/>
          <c:h val="0.7071046851381864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8280-4B78-BDFB-069B46BCB05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8280-4B78-BDFB-069B46BCB05C}"/>
            </c:ext>
          </c:extLst>
        </c:ser>
        <c:dLbls>
          <c:dLblPos val="ctr"/>
          <c:showLegendKey val="0"/>
          <c:showVal val="1"/>
          <c:showCatName val="0"/>
          <c:showSerName val="0"/>
          <c:showPercent val="0"/>
          <c:showBubbleSize val="0"/>
        </c:dLbls>
        <c:gapWidth val="150"/>
        <c:overlap val="100"/>
        <c:axId val="1994587983"/>
        <c:axId val="1994567183"/>
      </c:barChart>
      <c:catAx>
        <c:axId val="199458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67183"/>
        <c:crosses val="autoZero"/>
        <c:auto val="1"/>
        <c:lblAlgn val="ctr"/>
        <c:lblOffset val="100"/>
        <c:noMultiLvlLbl val="0"/>
      </c:catAx>
      <c:valAx>
        <c:axId val="199456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50358520346796509"/>
              <c:y val="0.932622938976893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87983"/>
        <c:crosses val="autoZero"/>
        <c:crossBetween val="between"/>
      </c:valAx>
      <c:spPr>
        <a:noFill/>
        <a:ln>
          <a:noFill/>
        </a:ln>
        <a:effectLst/>
      </c:spPr>
    </c:plotArea>
    <c:legend>
      <c:legendPos val="r"/>
      <c:layout>
        <c:manualLayout>
          <c:xMode val="edge"/>
          <c:yMode val="edge"/>
          <c:x val="0.41630515947005764"/>
          <c:y val="0.11355627707629619"/>
          <c:w val="0.17256480077980033"/>
          <c:h val="5.95563954505686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Top 10 MOM Award Winners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43797432260162"/>
          <c:y val="0.14550925925925925"/>
          <c:w val="0.86142665982681921"/>
          <c:h val="0.69065580344123667"/>
        </c:manualLayout>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B0BC-4906-9C08-0809A2261239}"/>
            </c:ext>
          </c:extLst>
        </c:ser>
        <c:dLbls>
          <c:dLblPos val="inEnd"/>
          <c:showLegendKey val="0"/>
          <c:showVal val="1"/>
          <c:showCatName val="0"/>
          <c:showSerName val="0"/>
          <c:showPercent val="0"/>
          <c:showBubbleSize val="0"/>
        </c:dLbls>
        <c:gapWidth val="159"/>
        <c:overlap val="-27"/>
        <c:axId val="1994573007"/>
        <c:axId val="1994582159"/>
      </c:barChart>
      <c:catAx>
        <c:axId val="199457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4582159"/>
        <c:crosses val="autoZero"/>
        <c:auto val="1"/>
        <c:lblAlgn val="ctr"/>
        <c:lblOffset val="100"/>
        <c:noMultiLvlLbl val="0"/>
      </c:catAx>
      <c:valAx>
        <c:axId val="1994582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7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5"/>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Matches win by team wrt Bat first and Field first since 2008</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7654108557973"/>
          <c:y val="0.17171296296296296"/>
          <c:w val="0.86273007674715796"/>
          <c:h val="0.5636163206871868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D210-496C-83B8-1EB6158AC660}"/>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D210-496C-83B8-1EB6158AC660}"/>
            </c:ext>
          </c:extLst>
        </c:ser>
        <c:dLbls>
          <c:dLblPos val="ctr"/>
          <c:showLegendKey val="0"/>
          <c:showVal val="1"/>
          <c:showCatName val="0"/>
          <c:showSerName val="0"/>
          <c:showPercent val="0"/>
          <c:showBubbleSize val="0"/>
        </c:dLbls>
        <c:gapWidth val="90"/>
        <c:overlap val="100"/>
        <c:axId val="2068663680"/>
        <c:axId val="2068675328"/>
      </c:barChart>
      <c:catAx>
        <c:axId val="20686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lumMod val="65000"/>
                    <a:lumOff val="35000"/>
                  </a:schemeClr>
                </a:solidFill>
                <a:latin typeface="+mn-lt"/>
                <a:ea typeface="+mn-ea"/>
                <a:cs typeface="+mn-cs"/>
              </a:defRPr>
            </a:pPr>
            <a:endParaRPr lang="en-US"/>
          </a:p>
        </c:txPr>
        <c:crossAx val="2068675328"/>
        <c:crosses val="autoZero"/>
        <c:auto val="1"/>
        <c:lblAlgn val="ctr"/>
        <c:lblOffset val="100"/>
        <c:noMultiLvlLbl val="0"/>
      </c:catAx>
      <c:valAx>
        <c:axId val="2068675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663680"/>
        <c:crosses val="autoZero"/>
        <c:crossBetween val="between"/>
      </c:valAx>
      <c:spPr>
        <a:noFill/>
        <a:ln>
          <a:noFill/>
        </a:ln>
        <a:effectLst/>
      </c:spPr>
    </c:plotArea>
    <c:legend>
      <c:legendPos val="r"/>
      <c:layout>
        <c:manualLayout>
          <c:xMode val="edge"/>
          <c:yMode val="edge"/>
          <c:x val="0.43692877266469776"/>
          <c:y val="0.12578630796150478"/>
          <c:w val="0.12921752606081163"/>
          <c:h val="9.1436278798483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based Decision winning %</a:t>
            </a:r>
          </a:p>
        </c:rich>
      </c:tx>
      <c:layout>
        <c:manualLayout>
          <c:xMode val="edge"/>
          <c:yMode val="edge"/>
          <c:x val="0.13703575590346978"/>
          <c:y val="1.997722887378803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447181359194393"/>
          <c:y val="0.25417466652284904"/>
          <c:w val="0.5487345760863851"/>
          <c:h val="0.6773443423738699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2B2-4968-B15F-EB9AC9B2461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2B2-4968-B15F-EB9AC9B2461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4-12B2-4968-B15F-EB9AC9B2461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625737049110224"/>
          <c:y val="0.11388815981335666"/>
          <c:w val="0.23618056913214994"/>
          <c:h val="8.217701953922425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Top 10 Venue</a:t>
            </a:r>
            <a:r>
              <a:rPr lang="en-IN" sz="1200" baseline="0"/>
              <a:t> with most matches and winning based on bat first &amp; field first. </a:t>
            </a:r>
            <a:endParaRPr lang="en-IN" sz="1200"/>
          </a:p>
        </c:rich>
      </c:tx>
      <c:layout>
        <c:manualLayout>
          <c:xMode val="edge"/>
          <c:yMode val="edge"/>
          <c:x val="0.11691853887182803"/>
          <c:y val="7.79727255089920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741865143503654"/>
          <c:y val="0.17842083332992248"/>
          <c:w val="0.52374975466993001"/>
          <c:h val="0.7071046851381864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AE74-4ACB-97AC-6FD6E6DE0E4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AE74-4ACB-97AC-6FD6E6DE0E49}"/>
            </c:ext>
          </c:extLst>
        </c:ser>
        <c:dLbls>
          <c:dLblPos val="ctr"/>
          <c:showLegendKey val="0"/>
          <c:showVal val="1"/>
          <c:showCatName val="0"/>
          <c:showSerName val="0"/>
          <c:showPercent val="0"/>
          <c:showBubbleSize val="0"/>
        </c:dLbls>
        <c:gapWidth val="49"/>
        <c:overlap val="100"/>
        <c:axId val="1994587983"/>
        <c:axId val="1994567183"/>
      </c:barChart>
      <c:catAx>
        <c:axId val="199458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994567183"/>
        <c:crosses val="autoZero"/>
        <c:auto val="1"/>
        <c:lblAlgn val="ctr"/>
        <c:lblOffset val="100"/>
        <c:noMultiLvlLbl val="0"/>
      </c:catAx>
      <c:valAx>
        <c:axId val="1994567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50358520346796509"/>
              <c:y val="0.932622938976893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87983"/>
        <c:crosses val="autoZero"/>
        <c:crossBetween val="between"/>
      </c:valAx>
      <c:spPr>
        <a:noFill/>
        <a:ln>
          <a:noFill/>
        </a:ln>
        <a:effectLst/>
      </c:spPr>
    </c:plotArea>
    <c:legend>
      <c:legendPos val="r"/>
      <c:layout>
        <c:manualLayout>
          <c:xMode val="edge"/>
          <c:yMode val="edge"/>
          <c:x val="0.29737071105312984"/>
          <c:y val="0.12644270007473921"/>
          <c:w val="0.43831500092359554"/>
          <c:h val="4.2277654224519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Top 10 MOM Award Winners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27934008248969"/>
          <c:y val="0.14550923306933894"/>
          <c:w val="0.86142665982681921"/>
          <c:h val="0.69065580344123667"/>
        </c:manualLayout>
      </c:layout>
      <c:barChart>
        <c:barDir val="col"/>
        <c:grouping val="clustered"/>
        <c:varyColors val="0"/>
        <c:ser>
          <c:idx val="0"/>
          <c:order val="0"/>
          <c:tx>
            <c:strRef>
              <c:f>MOM!$E$3</c:f>
              <c:strCache>
                <c:ptCount val="1"/>
                <c:pt idx="0">
                  <c:v>MOM Won</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9492-4BEC-BDD3-834BE6A2603D}"/>
            </c:ext>
          </c:extLst>
        </c:ser>
        <c:dLbls>
          <c:dLblPos val="inEnd"/>
          <c:showLegendKey val="0"/>
          <c:showVal val="1"/>
          <c:showCatName val="0"/>
          <c:showSerName val="0"/>
          <c:showPercent val="0"/>
          <c:showBubbleSize val="0"/>
        </c:dLbls>
        <c:gapWidth val="69"/>
        <c:overlap val="-27"/>
        <c:axId val="1994573007"/>
        <c:axId val="1994582159"/>
      </c:barChart>
      <c:catAx>
        <c:axId val="199457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4582159"/>
        <c:crosses val="autoZero"/>
        <c:auto val="1"/>
        <c:lblAlgn val="ctr"/>
        <c:lblOffset val="100"/>
        <c:noMultiLvlLbl val="0"/>
      </c:catAx>
      <c:valAx>
        <c:axId val="19945821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57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69650E36-A643-48FE-94E0-35F5F01A4AFB}">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69650E36-A643-48FE-94E0-35F5F01A4AFB}">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800" b="1"/>
          </a:pPr>
          <a:endParaRPr lang="en-US" sz="8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433386</xdr:colOff>
      <xdr:row>6</xdr:row>
      <xdr:rowOff>123825</xdr:rowOff>
    </xdr:from>
    <xdr:to>
      <xdr:col>14</xdr:col>
      <xdr:colOff>647700</xdr:colOff>
      <xdr:row>19</xdr:row>
      <xdr:rowOff>85725</xdr:rowOff>
    </xdr:to>
    <xdr:graphicFrame macro="">
      <xdr:nvGraphicFramePr>
        <xdr:cNvPr id="4" name="Chart 3">
          <a:extLst>
            <a:ext uri="{FF2B5EF4-FFF2-40B4-BE49-F238E27FC236}">
              <a16:creationId xmlns:a16="http://schemas.microsoft.com/office/drawing/2014/main" id="{E68C79FE-3E1D-4B66-BE16-8F1E5795B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204787</xdr:colOff>
      <xdr:row>2</xdr:row>
      <xdr:rowOff>66675</xdr:rowOff>
    </xdr:from>
    <xdr:to>
      <xdr:col>9</xdr:col>
      <xdr:colOff>161925</xdr:colOff>
      <xdr:row>16</xdr:row>
      <xdr:rowOff>9525</xdr:rowOff>
    </xdr:to>
    <xdr:graphicFrame macro="">
      <xdr:nvGraphicFramePr>
        <xdr:cNvPr id="2" name="Chart 1">
          <a:extLst>
            <a:ext uri="{FF2B5EF4-FFF2-40B4-BE49-F238E27FC236}">
              <a16:creationId xmlns:a16="http://schemas.microsoft.com/office/drawing/2014/main" id="{D2388461-721F-4EBF-A618-210E487BA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485774</xdr:colOff>
      <xdr:row>3</xdr:row>
      <xdr:rowOff>104774</xdr:rowOff>
    </xdr:from>
    <xdr:to>
      <xdr:col>9</xdr:col>
      <xdr:colOff>47624</xdr:colOff>
      <xdr:row>23</xdr:row>
      <xdr:rowOff>104775</xdr:rowOff>
    </xdr:to>
    <xdr:graphicFrame macro="">
      <xdr:nvGraphicFramePr>
        <xdr:cNvPr id="2" name="Chart 1">
          <a:extLst>
            <a:ext uri="{FF2B5EF4-FFF2-40B4-BE49-F238E27FC236}">
              <a16:creationId xmlns:a16="http://schemas.microsoft.com/office/drawing/2014/main" id="{F43022DB-CCE1-4EAD-BC83-26CAC9186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390525</xdr:colOff>
      <xdr:row>4</xdr:row>
      <xdr:rowOff>104774</xdr:rowOff>
    </xdr:from>
    <xdr:to>
      <xdr:col>11</xdr:col>
      <xdr:colOff>28575</xdr:colOff>
      <xdr:row>22</xdr:row>
      <xdr:rowOff>114300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9B6581F9-42C1-4B28-910D-21B1AAA1EC0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572875" y="904874"/>
              <a:ext cx="1828800" cy="3609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571500</xdr:colOff>
      <xdr:row>19</xdr:row>
      <xdr:rowOff>114299</xdr:rowOff>
    </xdr:from>
    <xdr:to>
      <xdr:col>10</xdr:col>
      <xdr:colOff>342900</xdr:colOff>
      <xdr:row>38</xdr:row>
      <xdr:rowOff>76199</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E3E075B3-D395-479B-92A4-231282EC4C2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7115175" y="3914774"/>
              <a:ext cx="1828800" cy="3762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442911</xdr:colOff>
      <xdr:row>1</xdr:row>
      <xdr:rowOff>171450</xdr:rowOff>
    </xdr:from>
    <xdr:to>
      <xdr:col>13</xdr:col>
      <xdr:colOff>104774</xdr:colOff>
      <xdr:row>15</xdr:row>
      <xdr:rowOff>114300</xdr:rowOff>
    </xdr:to>
    <xdr:graphicFrame macro="">
      <xdr:nvGraphicFramePr>
        <xdr:cNvPr id="3" name="Chart 2">
          <a:extLst>
            <a:ext uri="{FF2B5EF4-FFF2-40B4-BE49-F238E27FC236}">
              <a16:creationId xmlns:a16="http://schemas.microsoft.com/office/drawing/2014/main" id="{5D090A48-65ED-4CA2-A9E5-153216EB6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361950</xdr:colOff>
      <xdr:row>2</xdr:row>
      <xdr:rowOff>190500</xdr:rowOff>
    </xdr:from>
    <xdr:to>
      <xdr:col>12</xdr:col>
      <xdr:colOff>133350</xdr:colOff>
      <xdr:row>19</xdr:row>
      <xdr:rowOff>171450</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474D3A89-4F5A-4854-A1AD-1BA874DA901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6791325" y="590550"/>
              <a:ext cx="1828800" cy="3562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623887</xdr:colOff>
      <xdr:row>2</xdr:row>
      <xdr:rowOff>142875</xdr:rowOff>
    </xdr:from>
    <xdr:to>
      <xdr:col>12</xdr:col>
      <xdr:colOff>395287</xdr:colOff>
      <xdr:row>16</xdr:row>
      <xdr:rowOff>85725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E154543-6630-467A-997A-711E46195D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43512" y="5429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9525</xdr:rowOff>
    </xdr:from>
    <xdr:to>
      <xdr:col>5</xdr:col>
      <xdr:colOff>428624</xdr:colOff>
      <xdr:row>4</xdr:row>
      <xdr:rowOff>9525</xdr:rowOff>
    </xdr:to>
    <xdr:sp macro="" textlink="">
      <xdr:nvSpPr>
        <xdr:cNvPr id="2" name="Rectangle: Rounded Corners 1">
          <a:extLst>
            <a:ext uri="{FF2B5EF4-FFF2-40B4-BE49-F238E27FC236}">
              <a16:creationId xmlns:a16="http://schemas.microsoft.com/office/drawing/2014/main" id="{F100B292-FC13-4C6D-B444-816FD38488BE}"/>
            </a:ext>
          </a:extLst>
        </xdr:cNvPr>
        <xdr:cNvSpPr/>
      </xdr:nvSpPr>
      <xdr:spPr>
        <a:xfrm>
          <a:off x="0" y="9525"/>
          <a:ext cx="3857624"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latin typeface="Arial" panose="020B0604020202020204" pitchFamily="34" charset="0"/>
              <a:cs typeface="Arial" panose="020B0604020202020204" pitchFamily="34" charset="0"/>
            </a:rPr>
            <a:t>INDIAN</a:t>
          </a:r>
          <a:r>
            <a:rPr lang="en-IN" sz="1600" b="1" baseline="0">
              <a:latin typeface="Arial" panose="020B0604020202020204" pitchFamily="34" charset="0"/>
              <a:cs typeface="Arial" panose="020B0604020202020204" pitchFamily="34" charset="0"/>
            </a:rPr>
            <a:t> PREMIER LEAGUE ANALYSIS </a:t>
          </a:r>
          <a:endParaRPr lang="en-IN" sz="1600" b="1">
            <a:latin typeface="Arial" panose="020B0604020202020204" pitchFamily="34" charset="0"/>
            <a:cs typeface="Arial" panose="020B0604020202020204" pitchFamily="34" charset="0"/>
          </a:endParaRPr>
        </a:p>
      </xdr:txBody>
    </xdr:sp>
    <xdr:clientData/>
  </xdr:twoCellAnchor>
  <xdr:twoCellAnchor>
    <xdr:from>
      <xdr:col>5</xdr:col>
      <xdr:colOff>561975</xdr:colOff>
      <xdr:row>0</xdr:row>
      <xdr:rowOff>114300</xdr:rowOff>
    </xdr:from>
    <xdr:to>
      <xdr:col>8</xdr:col>
      <xdr:colOff>485775</xdr:colOff>
      <xdr:row>3</xdr:row>
      <xdr:rowOff>196173</xdr:rowOff>
    </xdr:to>
    <xdr:grpSp>
      <xdr:nvGrpSpPr>
        <xdr:cNvPr id="3" name="Group 2">
          <a:extLst>
            <a:ext uri="{FF2B5EF4-FFF2-40B4-BE49-F238E27FC236}">
              <a16:creationId xmlns:a16="http://schemas.microsoft.com/office/drawing/2014/main" id="{69A1F61D-9DD3-4627-BE7F-A5B02703D47E}"/>
            </a:ext>
          </a:extLst>
        </xdr:cNvPr>
        <xdr:cNvGrpSpPr/>
      </xdr:nvGrpSpPr>
      <xdr:grpSpPr>
        <a:xfrm>
          <a:off x="3990975" y="114300"/>
          <a:ext cx="1981200" cy="681948"/>
          <a:chOff x="2824697" y="1384977"/>
          <a:chExt cx="1409998" cy="681948"/>
        </a:xfrm>
      </xdr:grpSpPr>
      <xdr:sp macro="" textlink="KPI!D3">
        <xdr:nvSpPr>
          <xdr:cNvPr id="4" name="Arrow: Chevron 3">
            <a:extLst>
              <a:ext uri="{FF2B5EF4-FFF2-40B4-BE49-F238E27FC236}">
                <a16:creationId xmlns:a16="http://schemas.microsoft.com/office/drawing/2014/main" id="{373020E8-843A-4B17-B3FB-5165637C16A9}"/>
              </a:ext>
            </a:extLst>
          </xdr:cNvPr>
          <xdr:cNvSpPr/>
        </xdr:nvSpPr>
        <xdr:spPr>
          <a:xfrm>
            <a:off x="2824697" y="138497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9273EEE-6A98-4E09-8708-6CC9AD56CAAF}" type="TxLink">
              <a:rPr lang="en-US" sz="1400" b="1" i="0" u="none" strike="noStrike">
                <a:solidFill>
                  <a:schemeClr val="bg1"/>
                </a:solidFill>
                <a:latin typeface="Arial" panose="020B0604020202020204" pitchFamily="34" charset="0"/>
                <a:cs typeface="Arial" panose="020B0604020202020204" pitchFamily="34" charset="0"/>
              </a:rPr>
              <a:pPr algn="ctr"/>
              <a:t>Season</a:t>
            </a:fld>
            <a:endParaRPr lang="en-US" sz="1400">
              <a:solidFill>
                <a:schemeClr val="bg1"/>
              </a:solidFill>
              <a:latin typeface="Arial" panose="020B0604020202020204" pitchFamily="34" charset="0"/>
              <a:cs typeface="Arial" panose="020B0604020202020204" pitchFamily="34" charset="0"/>
            </a:endParaRPr>
          </a:p>
        </xdr:txBody>
      </xdr:sp>
      <xdr:sp macro="" textlink="KPI!D4">
        <xdr:nvSpPr>
          <xdr:cNvPr id="5" name="Freeform: Shape 4">
            <a:extLst>
              <a:ext uri="{FF2B5EF4-FFF2-40B4-BE49-F238E27FC236}">
                <a16:creationId xmlns:a16="http://schemas.microsoft.com/office/drawing/2014/main" id="{98DEBB20-167B-4DC9-9B82-D7D7208760CE}"/>
              </a:ext>
            </a:extLst>
          </xdr:cNvPr>
          <xdr:cNvSpPr/>
        </xdr:nvSpPr>
        <xdr:spPr>
          <a:xfrm>
            <a:off x="3097946" y="1648231"/>
            <a:ext cx="1136749" cy="41869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C350360-9DF2-4C69-A04A-4CACD998E9BB}" type="TxLink">
              <a:rPr lang="en-US" sz="1400" b="1" i="0" u="none" strike="noStrike" kern="1200">
                <a:solidFill>
                  <a:srgbClr val="000000"/>
                </a:solidFill>
                <a:latin typeface="Arial" panose="020B0604020202020204" pitchFamily="34" charset="0"/>
                <a:cs typeface="Arial" panose="020B0604020202020204" pitchFamily="34" charset="0"/>
              </a:rPr>
              <a:t>IPL-2008</a:t>
            </a:fld>
            <a:endParaRPr lang="en-IN" sz="1400" b="1" kern="1200">
              <a:latin typeface="Arial" panose="020B0604020202020204" pitchFamily="34" charset="0"/>
              <a:cs typeface="Arial" panose="020B0604020202020204" pitchFamily="34" charset="0"/>
            </a:endParaRPr>
          </a:p>
        </xdr:txBody>
      </xdr:sp>
    </xdr:grpSp>
    <xdr:clientData/>
  </xdr:twoCellAnchor>
  <xdr:twoCellAnchor>
    <xdr:from>
      <xdr:col>8</xdr:col>
      <xdr:colOff>638175</xdr:colOff>
      <xdr:row>0</xdr:row>
      <xdr:rowOff>104775</xdr:rowOff>
    </xdr:from>
    <xdr:to>
      <xdr:col>11</xdr:col>
      <xdr:colOff>504825</xdr:colOff>
      <xdr:row>3</xdr:row>
      <xdr:rowOff>186648</xdr:rowOff>
    </xdr:to>
    <xdr:grpSp>
      <xdr:nvGrpSpPr>
        <xdr:cNvPr id="6" name="Group 5">
          <a:extLst>
            <a:ext uri="{FF2B5EF4-FFF2-40B4-BE49-F238E27FC236}">
              <a16:creationId xmlns:a16="http://schemas.microsoft.com/office/drawing/2014/main" id="{8A7243AE-E3AA-4E3B-8135-DD687C7E119E}"/>
            </a:ext>
          </a:extLst>
        </xdr:cNvPr>
        <xdr:cNvGrpSpPr/>
      </xdr:nvGrpSpPr>
      <xdr:grpSpPr>
        <a:xfrm>
          <a:off x="6124575" y="104775"/>
          <a:ext cx="1924050" cy="681948"/>
          <a:chOff x="2824697" y="1384977"/>
          <a:chExt cx="1409998" cy="681948"/>
        </a:xfrm>
      </xdr:grpSpPr>
      <xdr:sp macro="" textlink="KPI!E3">
        <xdr:nvSpPr>
          <xdr:cNvPr id="7" name="Arrow: Chevron 6">
            <a:extLst>
              <a:ext uri="{FF2B5EF4-FFF2-40B4-BE49-F238E27FC236}">
                <a16:creationId xmlns:a16="http://schemas.microsoft.com/office/drawing/2014/main" id="{A9B09554-3BA5-41FB-97E8-16CDD43D73CD}"/>
              </a:ext>
            </a:extLst>
          </xdr:cNvPr>
          <xdr:cNvSpPr/>
        </xdr:nvSpPr>
        <xdr:spPr>
          <a:xfrm>
            <a:off x="2824697" y="138497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CF9D0499-AF6A-421F-86C2-ECBF8C2F5796}" type="TxLink">
              <a:rPr lang="en-US" sz="1400" b="1" i="0" u="none" strike="noStrike">
                <a:solidFill>
                  <a:schemeClr val="bg1"/>
                </a:solidFill>
                <a:latin typeface="Arial" panose="020B0604020202020204" pitchFamily="34" charset="0"/>
                <a:cs typeface="Arial" panose="020B0604020202020204" pitchFamily="34" charset="0"/>
              </a:rPr>
              <a:pPr algn="ctr"/>
              <a:t>Winner</a:t>
            </a:fld>
            <a:endParaRPr lang="en-IN" sz="1400">
              <a:solidFill>
                <a:schemeClr val="bg1"/>
              </a:solidFill>
              <a:latin typeface="Arial" panose="020B0604020202020204" pitchFamily="34" charset="0"/>
              <a:cs typeface="Arial" panose="020B0604020202020204" pitchFamily="34" charset="0"/>
            </a:endParaRPr>
          </a:p>
        </xdr:txBody>
      </xdr:sp>
      <xdr:sp macro="" textlink="KPI!E4">
        <xdr:nvSpPr>
          <xdr:cNvPr id="8" name="Freeform: Shape 7">
            <a:extLst>
              <a:ext uri="{FF2B5EF4-FFF2-40B4-BE49-F238E27FC236}">
                <a16:creationId xmlns:a16="http://schemas.microsoft.com/office/drawing/2014/main" id="{B8099C06-1669-486A-8E7B-C06FF26AAB3B}"/>
              </a:ext>
            </a:extLst>
          </xdr:cNvPr>
          <xdr:cNvSpPr/>
        </xdr:nvSpPr>
        <xdr:spPr>
          <a:xfrm>
            <a:off x="3097946" y="1648231"/>
            <a:ext cx="1136749" cy="41869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67781DE-DCAA-4F8C-9CE6-5DB5CF621A87}" type="TxLink">
              <a:rPr lang="en-US" sz="1400" b="1" i="0" u="none" strike="noStrike" kern="1200">
                <a:solidFill>
                  <a:srgbClr val="000000"/>
                </a:solidFill>
                <a:latin typeface="Arial" panose="020B0604020202020204" pitchFamily="34" charset="0"/>
                <a:cs typeface="Arial" panose="020B0604020202020204" pitchFamily="34" charset="0"/>
              </a:rPr>
              <a:t>Rajasthan Royals</a:t>
            </a:fld>
            <a:endParaRPr lang="en-IN" sz="1400" b="1" kern="1200">
              <a:latin typeface="Arial" panose="020B0604020202020204" pitchFamily="34" charset="0"/>
              <a:cs typeface="Arial" panose="020B0604020202020204" pitchFamily="34" charset="0"/>
            </a:endParaRPr>
          </a:p>
        </xdr:txBody>
      </xdr:sp>
    </xdr:grpSp>
    <xdr:clientData/>
  </xdr:twoCellAnchor>
  <xdr:twoCellAnchor>
    <xdr:from>
      <xdr:col>11</xdr:col>
      <xdr:colOff>647700</xdr:colOff>
      <xdr:row>0</xdr:row>
      <xdr:rowOff>114300</xdr:rowOff>
    </xdr:from>
    <xdr:to>
      <xdr:col>14</xdr:col>
      <xdr:colOff>514350</xdr:colOff>
      <xdr:row>3</xdr:row>
      <xdr:rowOff>196173</xdr:rowOff>
    </xdr:to>
    <xdr:grpSp>
      <xdr:nvGrpSpPr>
        <xdr:cNvPr id="9" name="Group 8">
          <a:extLst>
            <a:ext uri="{FF2B5EF4-FFF2-40B4-BE49-F238E27FC236}">
              <a16:creationId xmlns:a16="http://schemas.microsoft.com/office/drawing/2014/main" id="{39C880B7-8748-4111-A701-F68ECC7B274D}"/>
            </a:ext>
          </a:extLst>
        </xdr:cNvPr>
        <xdr:cNvGrpSpPr/>
      </xdr:nvGrpSpPr>
      <xdr:grpSpPr>
        <a:xfrm>
          <a:off x="8191500" y="114300"/>
          <a:ext cx="1924050" cy="681948"/>
          <a:chOff x="2824697" y="1384977"/>
          <a:chExt cx="1409998" cy="681948"/>
        </a:xfrm>
      </xdr:grpSpPr>
      <xdr:sp macro="" textlink="KPI!F3">
        <xdr:nvSpPr>
          <xdr:cNvPr id="10" name="Arrow: Chevron 9">
            <a:extLst>
              <a:ext uri="{FF2B5EF4-FFF2-40B4-BE49-F238E27FC236}">
                <a16:creationId xmlns:a16="http://schemas.microsoft.com/office/drawing/2014/main" id="{8BD5AF91-B893-434E-8AF9-41B8301C9020}"/>
              </a:ext>
            </a:extLst>
          </xdr:cNvPr>
          <xdr:cNvSpPr/>
        </xdr:nvSpPr>
        <xdr:spPr>
          <a:xfrm>
            <a:off x="2824697" y="138497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E8451AD-7D73-437F-82B4-919F8AC84F9F}" type="TxLink">
              <a:rPr lang="en-US" sz="1400" b="1" i="0" u="none" strike="noStrike">
                <a:solidFill>
                  <a:schemeClr val="bg1"/>
                </a:solidFill>
                <a:latin typeface="Arial" panose="020B0604020202020204" pitchFamily="34" charset="0"/>
                <a:cs typeface="Arial" panose="020B0604020202020204" pitchFamily="34" charset="0"/>
              </a:rPr>
              <a:pPr algn="ctr"/>
              <a:t>Runner Up</a:t>
            </a:fld>
            <a:endParaRPr lang="en-IN" sz="1400">
              <a:solidFill>
                <a:schemeClr val="bg1"/>
              </a:solidFill>
              <a:latin typeface="Arial" panose="020B0604020202020204" pitchFamily="34" charset="0"/>
              <a:cs typeface="Arial" panose="020B0604020202020204" pitchFamily="34" charset="0"/>
            </a:endParaRPr>
          </a:p>
        </xdr:txBody>
      </xdr:sp>
      <xdr:sp macro="" textlink="KPI!F4">
        <xdr:nvSpPr>
          <xdr:cNvPr id="11" name="Freeform: Shape 10">
            <a:extLst>
              <a:ext uri="{FF2B5EF4-FFF2-40B4-BE49-F238E27FC236}">
                <a16:creationId xmlns:a16="http://schemas.microsoft.com/office/drawing/2014/main" id="{2E072817-5FE4-4642-A0D9-7851EEED3661}"/>
              </a:ext>
            </a:extLst>
          </xdr:cNvPr>
          <xdr:cNvSpPr/>
        </xdr:nvSpPr>
        <xdr:spPr>
          <a:xfrm>
            <a:off x="3097946" y="1648231"/>
            <a:ext cx="1136749" cy="41869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7DBD697-E15A-435D-9805-536EE3D2F666}" type="TxLink">
              <a:rPr lang="en-US" sz="1400" b="1" i="0" u="none" strike="noStrike" kern="1200">
                <a:solidFill>
                  <a:srgbClr val="000000"/>
                </a:solidFill>
                <a:latin typeface="Arial" panose="020B0604020202020204" pitchFamily="34" charset="0"/>
                <a:cs typeface="Arial" panose="020B0604020202020204" pitchFamily="34" charset="0"/>
              </a:rPr>
              <a:t>Chennai Super Kings</a:t>
            </a:fld>
            <a:endParaRPr lang="en-IN" sz="1400" b="1" kern="1200">
              <a:latin typeface="Arial" panose="020B0604020202020204" pitchFamily="34" charset="0"/>
              <a:cs typeface="Arial" panose="020B0604020202020204" pitchFamily="34" charset="0"/>
            </a:endParaRPr>
          </a:p>
        </xdr:txBody>
      </xdr:sp>
    </xdr:grpSp>
    <xdr:clientData/>
  </xdr:twoCellAnchor>
  <xdr:twoCellAnchor>
    <xdr:from>
      <xdr:col>14</xdr:col>
      <xdr:colOff>466725</xdr:colOff>
      <xdr:row>0</xdr:row>
      <xdr:rowOff>95250</xdr:rowOff>
    </xdr:from>
    <xdr:to>
      <xdr:col>18</xdr:col>
      <xdr:colOff>95250</xdr:colOff>
      <xdr:row>3</xdr:row>
      <xdr:rowOff>196173</xdr:rowOff>
    </xdr:to>
    <xdr:grpSp>
      <xdr:nvGrpSpPr>
        <xdr:cNvPr id="12" name="Group 11">
          <a:extLst>
            <a:ext uri="{FF2B5EF4-FFF2-40B4-BE49-F238E27FC236}">
              <a16:creationId xmlns:a16="http://schemas.microsoft.com/office/drawing/2014/main" id="{687036E0-6778-4575-AFEF-8CF2184073CE}"/>
            </a:ext>
          </a:extLst>
        </xdr:cNvPr>
        <xdr:cNvGrpSpPr/>
      </xdr:nvGrpSpPr>
      <xdr:grpSpPr>
        <a:xfrm>
          <a:off x="10067925" y="95250"/>
          <a:ext cx="2371725" cy="700998"/>
          <a:chOff x="2824697" y="1365927"/>
          <a:chExt cx="1409998" cy="700998"/>
        </a:xfrm>
      </xdr:grpSpPr>
      <xdr:sp macro="" textlink="KPI!H3">
        <xdr:nvSpPr>
          <xdr:cNvPr id="13" name="Arrow: Chevron 12">
            <a:extLst>
              <a:ext uri="{FF2B5EF4-FFF2-40B4-BE49-F238E27FC236}">
                <a16:creationId xmlns:a16="http://schemas.microsoft.com/office/drawing/2014/main" id="{A8D71B11-32A1-411B-80FC-8CD41CFF57EC}"/>
              </a:ext>
            </a:extLst>
          </xdr:cNvPr>
          <xdr:cNvSpPr/>
        </xdr:nvSpPr>
        <xdr:spPr>
          <a:xfrm>
            <a:off x="2824697" y="1365927"/>
            <a:ext cx="1346150" cy="53866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B2C6A7E-065E-48AC-81AF-8BBE31815860}" type="TxLink">
              <a:rPr lang="en-US" sz="1400" b="1" i="0" u="none" strike="noStrike">
                <a:solidFill>
                  <a:schemeClr val="bg1"/>
                </a:solidFill>
                <a:latin typeface="Arial" panose="020B0604020202020204" pitchFamily="34" charset="0"/>
                <a:cs typeface="Arial" panose="020B0604020202020204" pitchFamily="34" charset="0"/>
              </a:rPr>
              <a:pPr algn="ctr"/>
              <a:t>Player of the Series</a:t>
            </a:fld>
            <a:endParaRPr lang="en-IN" sz="1400">
              <a:solidFill>
                <a:schemeClr val="bg1"/>
              </a:solidFill>
              <a:latin typeface="Arial" panose="020B0604020202020204" pitchFamily="34" charset="0"/>
              <a:cs typeface="Arial" panose="020B0604020202020204" pitchFamily="34" charset="0"/>
            </a:endParaRPr>
          </a:p>
        </xdr:txBody>
      </xdr:sp>
      <xdr:sp macro="" textlink="KPI!H4">
        <xdr:nvSpPr>
          <xdr:cNvPr id="14" name="Freeform: Shape 13">
            <a:extLst>
              <a:ext uri="{FF2B5EF4-FFF2-40B4-BE49-F238E27FC236}">
                <a16:creationId xmlns:a16="http://schemas.microsoft.com/office/drawing/2014/main" id="{9585EADD-E687-460A-ACB6-B0C76F8DF089}"/>
              </a:ext>
            </a:extLst>
          </xdr:cNvPr>
          <xdr:cNvSpPr/>
        </xdr:nvSpPr>
        <xdr:spPr>
          <a:xfrm>
            <a:off x="3097946" y="1648231"/>
            <a:ext cx="1136749" cy="41869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1A4BCFF-1914-4D27-9A21-2CB501A2B239}" type="TxLink">
              <a:rPr lang="en-US" sz="1400" b="1" i="0" u="none" strike="noStrike" kern="1200">
                <a:solidFill>
                  <a:srgbClr val="000000"/>
                </a:solidFill>
                <a:latin typeface="Arial" panose="020B0604020202020204" pitchFamily="34" charset="0"/>
                <a:cs typeface="Arial" panose="020B0604020202020204" pitchFamily="34" charset="0"/>
              </a:rPr>
              <a:t>Shane Watson</a:t>
            </a:fld>
            <a:endParaRPr lang="en-IN" sz="1400" b="1" kern="1200">
              <a:latin typeface="Arial" panose="020B0604020202020204" pitchFamily="34" charset="0"/>
              <a:cs typeface="Arial" panose="020B0604020202020204" pitchFamily="34" charset="0"/>
            </a:endParaRPr>
          </a:p>
        </xdr:txBody>
      </xdr:sp>
    </xdr:grpSp>
    <xdr:clientData/>
  </xdr:twoCellAnchor>
  <xdr:twoCellAnchor editAs="oneCell">
    <xdr:from>
      <xdr:col>0</xdr:col>
      <xdr:colOff>28575</xdr:colOff>
      <xdr:row>4</xdr:row>
      <xdr:rowOff>38100</xdr:rowOff>
    </xdr:from>
    <xdr:to>
      <xdr:col>17</xdr:col>
      <xdr:colOff>619124</xdr:colOff>
      <xdr:row>6</xdr:row>
      <xdr:rowOff>66675</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0E4C9232-4B9D-4290-B7D0-2BCBA70757A4}"/>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28575" y="838200"/>
              <a:ext cx="12249149" cy="42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28576</xdr:colOff>
      <xdr:row>6</xdr:row>
      <xdr:rowOff>85726</xdr:rowOff>
    </xdr:from>
    <xdr:to>
      <xdr:col>9</xdr:col>
      <xdr:colOff>666750</xdr:colOff>
      <xdr:row>16</xdr:row>
      <xdr:rowOff>180976</xdr:rowOff>
    </xdr:to>
    <xdr:graphicFrame macro="">
      <xdr:nvGraphicFramePr>
        <xdr:cNvPr id="16" name="Chart 15">
          <a:extLst>
            <a:ext uri="{FF2B5EF4-FFF2-40B4-BE49-F238E27FC236}">
              <a16:creationId xmlns:a16="http://schemas.microsoft.com/office/drawing/2014/main" id="{12A969FD-CA80-474E-AA54-C718E48C3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6</xdr:row>
      <xdr:rowOff>95250</xdr:rowOff>
    </xdr:from>
    <xdr:to>
      <xdr:col>13</xdr:col>
      <xdr:colOff>585788</xdr:colOff>
      <xdr:row>16</xdr:row>
      <xdr:rowOff>180975</xdr:rowOff>
    </xdr:to>
    <xdr:graphicFrame macro="">
      <xdr:nvGraphicFramePr>
        <xdr:cNvPr id="17" name="Chart 16">
          <a:extLst>
            <a:ext uri="{FF2B5EF4-FFF2-40B4-BE49-F238E27FC236}">
              <a16:creationId xmlns:a16="http://schemas.microsoft.com/office/drawing/2014/main" id="{1550DE89-C4E8-40BD-9347-B07386E93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600074</xdr:colOff>
      <xdr:row>6</xdr:row>
      <xdr:rowOff>95251</xdr:rowOff>
    </xdr:from>
    <xdr:to>
      <xdr:col>17</xdr:col>
      <xdr:colOff>628650</xdr:colOff>
      <xdr:row>30</xdr:row>
      <xdr:rowOff>180975</xdr:rowOff>
    </xdr:to>
    <xdr:graphicFrame macro="">
      <xdr:nvGraphicFramePr>
        <xdr:cNvPr id="18" name="Chart 17">
          <a:extLst>
            <a:ext uri="{FF2B5EF4-FFF2-40B4-BE49-F238E27FC236}">
              <a16:creationId xmlns:a16="http://schemas.microsoft.com/office/drawing/2014/main" id="{83D5C55E-C7FD-4EDA-A8CF-14158DDA5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16</xdr:row>
      <xdr:rowOff>200024</xdr:rowOff>
    </xdr:from>
    <xdr:to>
      <xdr:col>6</xdr:col>
      <xdr:colOff>361950</xdr:colOff>
      <xdr:row>30</xdr:row>
      <xdr:rowOff>171449</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F5B550BC-870F-46BF-9AE3-E9D852B38D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9050" y="3400424"/>
              <a:ext cx="4457700" cy="2771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390526</xdr:colOff>
      <xdr:row>16</xdr:row>
      <xdr:rowOff>200024</xdr:rowOff>
    </xdr:from>
    <xdr:to>
      <xdr:col>13</xdr:col>
      <xdr:colOff>581026</xdr:colOff>
      <xdr:row>30</xdr:row>
      <xdr:rowOff>171450</xdr:rowOff>
    </xdr:to>
    <xdr:graphicFrame macro="">
      <xdr:nvGraphicFramePr>
        <xdr:cNvPr id="20" name="Chart 19">
          <a:extLst>
            <a:ext uri="{FF2B5EF4-FFF2-40B4-BE49-F238E27FC236}">
              <a16:creationId xmlns:a16="http://schemas.microsoft.com/office/drawing/2014/main" id="{1DEBD4FF-D515-4CA9-B6E5-43A60F70B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eem Khan" refreshedDate="45160.493809953703" createdVersion="7" refreshedVersion="7" minRefreshableVersion="3" recordCount="696" xr:uid="{986F2F11-B11A-4489-A9CC-C740E8A256A1}">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9282944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eem Khan" refreshedDate="45161.497071296297" createdVersion="7" refreshedVersion="7" minRefreshableVersion="3" recordCount="11" xr:uid="{E06E5437-39EB-4CE6-A052-DB13B1AA9436}">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EFAF21-552C-4BFA-AD09-95D82A02B242}" name="Matches W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19"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0"/>
          </reference>
        </references>
      </pivotArea>
    </chartFormat>
    <chartFormat chart="1" format="3" series="1">
      <pivotArea type="data" outline="0" fieldPosition="0">
        <references count="2">
          <reference field="4294967294" count="1" selected="0">
            <x v="0"/>
          </reference>
          <reference field="9" count="1" selected="0">
            <x v="1"/>
          </reference>
        </references>
      </pivotArea>
    </chartFormat>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B32DF3-57DA-4C17-9231-CC0A17FFE756}" name="Toss base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130219-55C1-4C29-A677-7EE492C4F509}" name="Top 10 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6"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459AE4-D271-4F5A-ACC2-3932D6858AB6}" name="MOM"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19"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DC94A3-55A0-4833-9B4D-A013A6B8378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15" firstHeaderRow="1" firstDataRow="1" firstDataCol="1"/>
  <pivotFields count="16">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11734C-E1BF-4385-B438-569E3604F1DA}" name="Title winner"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FDEC9B4B-126B-4750-AE2E-EB9EEE0922A8}" sourceName="Season">
  <pivotTables>
    <pivotTable tabId="8" name="PivotTable5"/>
    <pivotTable tabId="3" name="Matches Win"/>
    <pivotTable tabId="6" name="MOM"/>
    <pivotTable tabId="5" name="Top 10 Venue"/>
    <pivotTable tabId="4" name="Toss based"/>
  </pivotTables>
  <data>
    <tabular pivotCacheId="928294432">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14EAF30-AC55-48ED-B6FD-3C44AF64C12B}"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A35509B2-E9D5-4AF6-9481-07FABCC019C6}"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6AC9F3E-96FE-43EF-B71E-0F97D53604BF}" cache="Slicer_Season2" caption="Season"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300A8A3-B9B5-4EDE-8C3E-7319440E8E2D}" cache="Slicer_Season2" caption="Season" columnCount="11"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D14BF2-132D-4D5E-9DC3-5EE2B28A459A}" name="Table24" displayName="Table24" ref="B22:F33" totalsRowShown="0" headerRowDxfId="38" headerRowBorderDxfId="37" tableBorderDxfId="36" totalsRowBorderDxfId="35">
  <autoFilter ref="B22:F33" xr:uid="{DBD14BF2-132D-4D5E-9DC3-5EE2B28A459A}"/>
  <tableColumns count="5">
    <tableColumn id="1" xr3:uid="{37F4854B-C529-4285-9146-DEBEBD3D710A}" name="Season" dataDxfId="34"/>
    <tableColumn id="2" xr3:uid="{D8EFC3D1-6E5D-42FB-B580-6CB24EDA37C4}" name="Winner" dataDxfId="33"/>
    <tableColumn id="3" xr3:uid="{D4FDB9A9-1FD6-400F-BD3A-1111A71B6DB5}" name="Runner Up" dataDxfId="32"/>
    <tableColumn id="4" xr3:uid="{0C389004-EE2B-4EAE-9AEC-CC8CF8C7CB3E}" name="Player of the Match" dataDxfId="31"/>
    <tableColumn id="5" xr3:uid="{E064E10A-2EC4-4A8F-8920-93D618606905}"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745BCF-194B-4812-A0E6-24413AF34FB0}" name="Table1" displayName="Table1" ref="A1:P697" totalsRowShown="0" headerRowDxfId="29" dataDxfId="27" headerRowBorderDxfId="28" tableBorderDxfId="26" totalsRowBorderDxfId="25">
  <autoFilter ref="A1:P697" xr:uid="{B8745BCF-194B-4812-A0E6-24413AF34FB0}"/>
  <tableColumns count="16">
    <tableColumn id="1" xr3:uid="{1B0CF780-7825-4A7C-8926-4115E2A145A1}" name="id" dataDxfId="24"/>
    <tableColumn id="2" xr3:uid="{5B86E9EF-9745-4C6E-AF6C-B1ADB36C27C7}" name="city" dataDxfId="23"/>
    <tableColumn id="3" xr3:uid="{FD0CAE50-DEE4-48D2-A883-EBA3E56946C6}" name="Season" dataDxfId="22"/>
    <tableColumn id="4" xr3:uid="{BBE51B19-C7E8-419E-A42B-F40B457EE00F}" name="date" dataDxfId="21"/>
    <tableColumn id="5" xr3:uid="{72DD8AFF-CA4D-480D-BA9A-348F04BA44A7}" name="player_of_match" dataDxfId="20"/>
    <tableColumn id="6" xr3:uid="{0827988A-0CD9-46E5-881F-E9131949538D}" name="venue" dataDxfId="19"/>
    <tableColumn id="7" xr3:uid="{66193AB5-D9A8-4834-8A32-8345625FE0F2}" name="team1" dataDxfId="18"/>
    <tableColumn id="8" xr3:uid="{88535C19-505D-434B-863B-E810679237BD}" name="team2" dataDxfId="17"/>
    <tableColumn id="9" xr3:uid="{E8544012-2FB4-4577-A127-3E7942470FD6}" name="toss_winner" dataDxfId="16"/>
    <tableColumn id="10" xr3:uid="{C590E2F8-32CD-4B82-94E3-40F8B8DDA551}" name="toss_decision" dataDxfId="15"/>
    <tableColumn id="11" xr3:uid="{8606F643-9D75-44FA-901D-F97E68E80184}" name="result" dataDxfId="14"/>
    <tableColumn id="12" xr3:uid="{0F73157F-BCC0-44E8-B88D-6E038C12A672}" name="winner" dataDxfId="13"/>
    <tableColumn id="13" xr3:uid="{3096E7EC-3482-469A-A4A5-A923E894E174}" name="win_by_runs" dataDxfId="12"/>
    <tableColumn id="14" xr3:uid="{7343F961-1188-435B-96E5-CEF32F842326}" name="win_by_wickets" dataDxfId="11"/>
    <tableColumn id="15" xr3:uid="{8E25A2D3-6BD1-42E9-A05B-79EF48C2E4B5}" name="umpire1" dataDxfId="10"/>
    <tableColumn id="16" xr3:uid="{34E10EE3-9338-4464-AED3-878EFB830470}" name="umpire2" dataDxfId="9"/>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CAB120-76CA-4062-BFDD-DC0EC36AB75C}" name="Table2" displayName="Table2" ref="A1:E12" totalsRowShown="0" headerRowDxfId="8" headerRowBorderDxfId="7" tableBorderDxfId="6" totalsRowBorderDxfId="5">
  <autoFilter ref="A1:E12" xr:uid="{2DCAB120-76CA-4062-BFDD-DC0EC36AB75C}"/>
  <tableColumns count="5">
    <tableColumn id="1" xr3:uid="{ED387A4A-7971-439F-92A6-075161273B44}" name="Season" dataDxfId="4"/>
    <tableColumn id="2" xr3:uid="{84A0C516-E0FA-4031-B74F-0112DF4C20CF}" name="Winner" dataDxfId="3"/>
    <tableColumn id="3" xr3:uid="{9CEE9CA8-5BB1-4D3C-A512-13A1B4704173}" name="Runner Up" dataDxfId="2"/>
    <tableColumn id="4" xr3:uid="{05B1611B-8D62-4D8E-B047-B41CC99F7170}" name="Player of the Match" dataDxfId="1"/>
    <tableColumn id="5" xr3:uid="{D9A98833-704A-44DE-8DA1-C93A22D701E8}"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CCDEB-DC91-4F40-A168-17222100800E}">
  <dimension ref="A3:D19"/>
  <sheetViews>
    <sheetView tabSelected="1" workbookViewId="0">
      <selection activeCell="E21" sqref="E21"/>
    </sheetView>
  </sheetViews>
  <sheetFormatPr defaultRowHeight="15.75" x14ac:dyDescent="0.25"/>
  <cols>
    <col min="1" max="1" width="24.625" bestFit="1" customWidth="1"/>
    <col min="2" max="2" width="15.25" bestFit="1" customWidth="1"/>
    <col min="3" max="3" width="4.625" bestFit="1" customWidth="1"/>
    <col min="4" max="4" width="11" bestFit="1" customWidth="1"/>
  </cols>
  <sheetData>
    <row r="3" spans="1:4" x14ac:dyDescent="0.25">
      <c r="A3" s="22" t="s">
        <v>422</v>
      </c>
      <c r="B3" s="22" t="s">
        <v>423</v>
      </c>
    </row>
    <row r="4" spans="1:4" x14ac:dyDescent="0.25">
      <c r="A4" s="22" t="s">
        <v>420</v>
      </c>
      <c r="B4" t="s">
        <v>40</v>
      </c>
      <c r="C4" t="s">
        <v>20</v>
      </c>
      <c r="D4" t="s">
        <v>421</v>
      </c>
    </row>
    <row r="5" spans="1:4" x14ac:dyDescent="0.25">
      <c r="A5" s="23" t="s">
        <v>39</v>
      </c>
      <c r="B5" s="24">
        <v>41</v>
      </c>
      <c r="C5" s="24">
        <v>57</v>
      </c>
      <c r="D5" s="24">
        <v>98</v>
      </c>
    </row>
    <row r="6" spans="1:4" x14ac:dyDescent="0.25">
      <c r="A6" s="23" t="s">
        <v>19</v>
      </c>
      <c r="B6" s="24">
        <v>50</v>
      </c>
      <c r="C6" s="24">
        <v>40</v>
      </c>
      <c r="D6" s="24">
        <v>90</v>
      </c>
    </row>
    <row r="7" spans="1:4" x14ac:dyDescent="0.25">
      <c r="A7" s="23" t="s">
        <v>27</v>
      </c>
      <c r="B7" s="24">
        <v>35</v>
      </c>
      <c r="C7" s="24">
        <v>51</v>
      </c>
      <c r="D7" s="24">
        <v>86</v>
      </c>
    </row>
    <row r="8" spans="1:4" x14ac:dyDescent="0.25">
      <c r="A8" s="23" t="s">
        <v>50</v>
      </c>
      <c r="B8" s="24">
        <v>26</v>
      </c>
      <c r="C8" s="24">
        <v>53</v>
      </c>
      <c r="D8" s="24">
        <v>79</v>
      </c>
    </row>
    <row r="9" spans="1:4" x14ac:dyDescent="0.25">
      <c r="A9" s="23" t="s">
        <v>45</v>
      </c>
      <c r="B9" s="24">
        <v>21</v>
      </c>
      <c r="C9" s="24">
        <v>55</v>
      </c>
      <c r="D9" s="24">
        <v>76</v>
      </c>
    </row>
    <row r="10" spans="1:4" x14ac:dyDescent="0.25">
      <c r="A10" s="23" t="s">
        <v>31</v>
      </c>
      <c r="B10" s="24">
        <v>34</v>
      </c>
      <c r="C10" s="24">
        <v>36</v>
      </c>
      <c r="D10" s="24">
        <v>70</v>
      </c>
    </row>
    <row r="11" spans="1:4" x14ac:dyDescent="0.25">
      <c r="A11" s="23" t="s">
        <v>38</v>
      </c>
      <c r="B11" s="24">
        <v>29</v>
      </c>
      <c r="C11" s="24">
        <v>38</v>
      </c>
      <c r="D11" s="24">
        <v>67</v>
      </c>
    </row>
    <row r="12" spans="1:4" x14ac:dyDescent="0.25">
      <c r="A12" s="23" t="s">
        <v>18</v>
      </c>
      <c r="B12" s="24">
        <v>19</v>
      </c>
      <c r="C12" s="24">
        <v>33</v>
      </c>
      <c r="D12" s="24">
        <v>52</v>
      </c>
    </row>
    <row r="13" spans="1:4" x14ac:dyDescent="0.25">
      <c r="A13" s="23" t="s">
        <v>260</v>
      </c>
      <c r="B13" s="24">
        <v>14</v>
      </c>
      <c r="C13" s="24">
        <v>15</v>
      </c>
      <c r="D13" s="24">
        <v>29</v>
      </c>
    </row>
    <row r="14" spans="1:4" x14ac:dyDescent="0.25">
      <c r="A14" s="23" t="s">
        <v>103</v>
      </c>
      <c r="B14" s="24">
        <v>2</v>
      </c>
      <c r="C14" s="24">
        <v>13</v>
      </c>
      <c r="D14" s="24">
        <v>15</v>
      </c>
    </row>
    <row r="15" spans="1:4" x14ac:dyDescent="0.25">
      <c r="A15" s="23" t="s">
        <v>117</v>
      </c>
      <c r="B15" s="24">
        <v>2</v>
      </c>
      <c r="C15" s="24">
        <v>11</v>
      </c>
      <c r="D15" s="24">
        <v>13</v>
      </c>
    </row>
    <row r="16" spans="1:4" x14ac:dyDescent="0.25">
      <c r="A16" s="23" t="s">
        <v>235</v>
      </c>
      <c r="B16" s="24">
        <v>9</v>
      </c>
      <c r="C16" s="24">
        <v>3</v>
      </c>
      <c r="D16" s="24">
        <v>12</v>
      </c>
    </row>
    <row r="17" spans="1:4" x14ac:dyDescent="0.25">
      <c r="A17" s="23" t="s">
        <v>286</v>
      </c>
      <c r="B17" s="24"/>
      <c r="C17" s="24">
        <v>6</v>
      </c>
      <c r="D17" s="24">
        <v>6</v>
      </c>
    </row>
    <row r="18" spans="1:4" x14ac:dyDescent="0.25">
      <c r="A18" s="23" t="s">
        <v>184</v>
      </c>
      <c r="B18" s="24">
        <v>1</v>
      </c>
      <c r="C18" s="24">
        <v>2</v>
      </c>
      <c r="D18" s="24">
        <v>3</v>
      </c>
    </row>
    <row r="19" spans="1:4" x14ac:dyDescent="0.25">
      <c r="A19" s="23" t="s">
        <v>421</v>
      </c>
      <c r="B19" s="24">
        <v>283</v>
      </c>
      <c r="C19" s="24">
        <v>413</v>
      </c>
      <c r="D19" s="24">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F2125-26BD-4E1F-BC47-E0D95580BB27}">
  <dimension ref="A3:B6"/>
  <sheetViews>
    <sheetView workbookViewId="0">
      <selection activeCell="L8" sqref="L8"/>
    </sheetView>
  </sheetViews>
  <sheetFormatPr defaultRowHeight="15.75" x14ac:dyDescent="0.25"/>
  <cols>
    <col min="1" max="1" width="12.375" bestFit="1" customWidth="1"/>
    <col min="2" max="2" width="14.875" bestFit="1" customWidth="1"/>
  </cols>
  <sheetData>
    <row r="3" spans="1:2" x14ac:dyDescent="0.25">
      <c r="A3" s="22" t="s">
        <v>420</v>
      </c>
      <c r="B3" t="s">
        <v>424</v>
      </c>
    </row>
    <row r="4" spans="1:2" x14ac:dyDescent="0.25">
      <c r="A4" s="23" t="s">
        <v>40</v>
      </c>
      <c r="B4" s="25">
        <v>0.40660919540229884</v>
      </c>
    </row>
    <row r="5" spans="1:2" x14ac:dyDescent="0.25">
      <c r="A5" s="23" t="s">
        <v>20</v>
      </c>
      <c r="B5" s="25">
        <v>0.5933908045977011</v>
      </c>
    </row>
    <row r="6" spans="1:2" x14ac:dyDescent="0.25">
      <c r="A6" s="23" t="s">
        <v>421</v>
      </c>
      <c r="B6" s="2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ECC5A-9511-4771-8BA9-DE5FE8792060}">
  <dimension ref="A3:D16"/>
  <sheetViews>
    <sheetView workbookViewId="0">
      <selection activeCell="D21" sqref="D21"/>
    </sheetView>
  </sheetViews>
  <sheetFormatPr defaultRowHeight="15.75" x14ac:dyDescent="0.25"/>
  <cols>
    <col min="1" max="1" width="36.75" bestFit="1" customWidth="1"/>
    <col min="2" max="2" width="15.25" bestFit="1" customWidth="1"/>
    <col min="3" max="3" width="4.625" bestFit="1" customWidth="1"/>
    <col min="4" max="4" width="11" bestFit="1" customWidth="1"/>
    <col min="5" max="5" width="12.125" bestFit="1" customWidth="1"/>
    <col min="6" max="6" width="14.125" bestFit="1" customWidth="1"/>
    <col min="7" max="7" width="18.625" bestFit="1" customWidth="1"/>
    <col min="8" max="8" width="19.5" bestFit="1" customWidth="1"/>
    <col min="9" max="9" width="14.75" bestFit="1" customWidth="1"/>
    <col min="10" max="10" width="13.375" bestFit="1" customWidth="1"/>
    <col min="11" max="11" width="15.375" bestFit="1" customWidth="1"/>
    <col min="12" max="12" width="20.875" bestFit="1" customWidth="1"/>
    <col min="13" max="13" width="25.5" bestFit="1" customWidth="1"/>
    <col min="14" max="14" width="18.75" bestFit="1" customWidth="1"/>
    <col min="15" max="15" width="11" bestFit="1" customWidth="1"/>
  </cols>
  <sheetData>
    <row r="3" spans="1:4" x14ac:dyDescent="0.25">
      <c r="A3" s="22" t="s">
        <v>424</v>
      </c>
      <c r="B3" s="22" t="s">
        <v>423</v>
      </c>
    </row>
    <row r="4" spans="1:4" x14ac:dyDescent="0.25">
      <c r="A4" s="22" t="s">
        <v>420</v>
      </c>
      <c r="B4" t="s">
        <v>40</v>
      </c>
      <c r="C4" t="s">
        <v>20</v>
      </c>
      <c r="D4" t="s">
        <v>421</v>
      </c>
    </row>
    <row r="5" spans="1:4" x14ac:dyDescent="0.25">
      <c r="A5" s="23" t="s">
        <v>234</v>
      </c>
      <c r="B5" s="24">
        <v>15</v>
      </c>
      <c r="C5" s="24">
        <v>2</v>
      </c>
      <c r="D5" s="24">
        <v>17</v>
      </c>
    </row>
    <row r="6" spans="1:4" x14ac:dyDescent="0.25">
      <c r="A6" s="23" t="s">
        <v>285</v>
      </c>
      <c r="B6" s="24">
        <v>7</v>
      </c>
      <c r="C6" s="24">
        <v>10</v>
      </c>
      <c r="D6" s="24">
        <v>17</v>
      </c>
    </row>
    <row r="7" spans="1:4" x14ac:dyDescent="0.25">
      <c r="A7" s="23" t="s">
        <v>44</v>
      </c>
      <c r="B7" s="24">
        <v>2</v>
      </c>
      <c r="C7" s="24">
        <v>19</v>
      </c>
      <c r="D7" s="24">
        <v>21</v>
      </c>
    </row>
    <row r="8" spans="1:4" x14ac:dyDescent="0.25">
      <c r="A8" s="23" t="s">
        <v>188</v>
      </c>
      <c r="B8" s="24">
        <v>14</v>
      </c>
      <c r="C8" s="24">
        <v>21</v>
      </c>
      <c r="D8" s="24">
        <v>35</v>
      </c>
    </row>
    <row r="9" spans="1:4" x14ac:dyDescent="0.25">
      <c r="A9" s="23" t="s">
        <v>49</v>
      </c>
      <c r="B9" s="24">
        <v>19</v>
      </c>
      <c r="C9" s="24">
        <v>21</v>
      </c>
      <c r="D9" s="24">
        <v>40</v>
      </c>
    </row>
    <row r="10" spans="1:4" x14ac:dyDescent="0.25">
      <c r="A10" s="23" t="s">
        <v>100</v>
      </c>
      <c r="B10" s="24">
        <v>34</v>
      </c>
      <c r="C10" s="24">
        <v>15</v>
      </c>
      <c r="D10" s="24">
        <v>49</v>
      </c>
    </row>
    <row r="11" spans="1:4" x14ac:dyDescent="0.25">
      <c r="A11" s="23" t="s">
        <v>55</v>
      </c>
      <c r="B11" s="24">
        <v>25</v>
      </c>
      <c r="C11" s="24">
        <v>31</v>
      </c>
      <c r="D11" s="24">
        <v>56</v>
      </c>
    </row>
    <row r="12" spans="1:4" x14ac:dyDescent="0.25">
      <c r="A12" s="23" t="s">
        <v>17</v>
      </c>
      <c r="B12" s="24">
        <v>21</v>
      </c>
      <c r="C12" s="24">
        <v>45</v>
      </c>
      <c r="D12" s="24">
        <v>66</v>
      </c>
    </row>
    <row r="13" spans="1:4" x14ac:dyDescent="0.25">
      <c r="A13" s="23" t="s">
        <v>37</v>
      </c>
      <c r="B13" s="24">
        <v>28</v>
      </c>
      <c r="C13" s="24">
        <v>39</v>
      </c>
      <c r="D13" s="24">
        <v>67</v>
      </c>
    </row>
    <row r="14" spans="1:4" x14ac:dyDescent="0.25">
      <c r="A14" s="23" t="s">
        <v>26</v>
      </c>
      <c r="B14" s="24">
        <v>28</v>
      </c>
      <c r="C14" s="24">
        <v>42</v>
      </c>
      <c r="D14" s="24">
        <v>70</v>
      </c>
    </row>
    <row r="15" spans="1:4" x14ac:dyDescent="0.25">
      <c r="A15" s="23" t="s">
        <v>60</v>
      </c>
      <c r="B15" s="24">
        <v>9</v>
      </c>
      <c r="C15" s="24">
        <v>64</v>
      </c>
      <c r="D15" s="24">
        <v>73</v>
      </c>
    </row>
    <row r="16" spans="1:4" x14ac:dyDescent="0.25">
      <c r="A16" s="23" t="s">
        <v>421</v>
      </c>
      <c r="B16" s="24">
        <v>202</v>
      </c>
      <c r="C16" s="24">
        <v>309</v>
      </c>
      <c r="D16" s="24">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7D329-5CD5-4535-8625-4310B5789E0F}">
  <dimension ref="A3:E219"/>
  <sheetViews>
    <sheetView workbookViewId="0">
      <selection activeCell="D18" sqref="D18"/>
    </sheetView>
  </sheetViews>
  <sheetFormatPr defaultRowHeight="15.75" x14ac:dyDescent="0.25"/>
  <cols>
    <col min="1" max="1" width="17.25" bestFit="1" customWidth="1"/>
    <col min="2" max="2" width="23.625" bestFit="1" customWidth="1"/>
  </cols>
  <sheetData>
    <row r="3" spans="1:5" x14ac:dyDescent="0.25">
      <c r="A3" s="22" t="s">
        <v>420</v>
      </c>
      <c r="B3" t="s">
        <v>426</v>
      </c>
      <c r="D3" t="s">
        <v>427</v>
      </c>
      <c r="E3" t="s">
        <v>428</v>
      </c>
    </row>
    <row r="4" spans="1:5" x14ac:dyDescent="0.25">
      <c r="A4" s="23" t="s">
        <v>92</v>
      </c>
      <c r="B4" s="24">
        <v>20</v>
      </c>
      <c r="D4" t="str">
        <f>A4</f>
        <v>CH Gayle</v>
      </c>
      <c r="E4">
        <f>GETPIVOTDATA("player_of_match",$A$3,"player_of_match",A4)</f>
        <v>20</v>
      </c>
    </row>
    <row r="5" spans="1:5" x14ac:dyDescent="0.25">
      <c r="A5" s="23" t="s">
        <v>59</v>
      </c>
      <c r="B5" s="24">
        <v>18</v>
      </c>
      <c r="D5" t="str">
        <f t="shared" ref="D5:D13" si="0">A5</f>
        <v>AB de Villiers</v>
      </c>
      <c r="E5">
        <f t="shared" ref="E5:E13" si="1">GETPIVOTDATA("player_of_match",$A$3,"player_of_match",A5)</f>
        <v>18</v>
      </c>
    </row>
    <row r="6" spans="1:5" x14ac:dyDescent="0.25">
      <c r="A6" s="23" t="s">
        <v>157</v>
      </c>
      <c r="B6" s="24">
        <v>16</v>
      </c>
      <c r="D6" t="str">
        <f t="shared" si="0"/>
        <v>YK Pathan</v>
      </c>
      <c r="E6">
        <f t="shared" si="1"/>
        <v>16</v>
      </c>
    </row>
    <row r="7" spans="1:5" x14ac:dyDescent="0.25">
      <c r="A7" s="23" t="s">
        <v>83</v>
      </c>
      <c r="B7" s="24">
        <v>16</v>
      </c>
      <c r="D7" t="str">
        <f t="shared" si="0"/>
        <v>RG Sharma</v>
      </c>
      <c r="E7">
        <f t="shared" si="1"/>
        <v>16</v>
      </c>
    </row>
    <row r="8" spans="1:5" x14ac:dyDescent="0.25">
      <c r="A8" s="23" t="s">
        <v>134</v>
      </c>
      <c r="B8" s="24">
        <v>15</v>
      </c>
      <c r="D8" t="str">
        <f t="shared" si="0"/>
        <v>DA Warner</v>
      </c>
      <c r="E8">
        <f t="shared" si="1"/>
        <v>15</v>
      </c>
    </row>
    <row r="9" spans="1:5" x14ac:dyDescent="0.25">
      <c r="A9" s="23" t="s">
        <v>144</v>
      </c>
      <c r="B9" s="24">
        <v>14</v>
      </c>
      <c r="D9" t="str">
        <f t="shared" si="0"/>
        <v>SK Raina</v>
      </c>
      <c r="E9">
        <f t="shared" si="1"/>
        <v>14</v>
      </c>
    </row>
    <row r="10" spans="1:5" x14ac:dyDescent="0.25">
      <c r="A10" s="23" t="s">
        <v>87</v>
      </c>
      <c r="B10" s="24">
        <v>14</v>
      </c>
      <c r="D10" t="str">
        <f t="shared" si="0"/>
        <v>MS Dhoni</v>
      </c>
      <c r="E10">
        <f t="shared" si="1"/>
        <v>14</v>
      </c>
    </row>
    <row r="11" spans="1:5" x14ac:dyDescent="0.25">
      <c r="A11" s="23" t="s">
        <v>16</v>
      </c>
      <c r="B11" s="24">
        <v>13</v>
      </c>
      <c r="D11" t="str">
        <f t="shared" si="0"/>
        <v>SR Watson</v>
      </c>
      <c r="E11">
        <f t="shared" si="1"/>
        <v>13</v>
      </c>
    </row>
    <row r="12" spans="1:5" x14ac:dyDescent="0.25">
      <c r="A12" s="23" t="s">
        <v>139</v>
      </c>
      <c r="B12" s="24">
        <v>13</v>
      </c>
      <c r="D12" t="str">
        <f t="shared" si="0"/>
        <v>G Gambhir</v>
      </c>
      <c r="E12">
        <f t="shared" si="1"/>
        <v>13</v>
      </c>
    </row>
    <row r="13" spans="1:5" x14ac:dyDescent="0.25">
      <c r="A13" s="23" t="s">
        <v>171</v>
      </c>
      <c r="B13" s="24">
        <v>12</v>
      </c>
      <c r="D13" t="str">
        <f t="shared" si="0"/>
        <v>AM Rahane</v>
      </c>
      <c r="E13">
        <f t="shared" si="1"/>
        <v>12</v>
      </c>
    </row>
    <row r="14" spans="1:5" x14ac:dyDescent="0.25">
      <c r="A14" s="23" t="s">
        <v>215</v>
      </c>
      <c r="B14" s="24">
        <v>12</v>
      </c>
    </row>
    <row r="15" spans="1:5" x14ac:dyDescent="0.25">
      <c r="A15" s="23" t="s">
        <v>214</v>
      </c>
      <c r="B15" s="24">
        <v>11</v>
      </c>
    </row>
    <row r="16" spans="1:5" x14ac:dyDescent="0.25">
      <c r="A16" s="23" t="s">
        <v>159</v>
      </c>
      <c r="B16" s="24">
        <v>11</v>
      </c>
    </row>
    <row r="17" spans="1:2" x14ac:dyDescent="0.25">
      <c r="A17" s="23" t="s">
        <v>126</v>
      </c>
      <c r="B17" s="24">
        <v>11</v>
      </c>
    </row>
    <row r="18" spans="1:2" x14ac:dyDescent="0.25">
      <c r="A18" s="23" t="s">
        <v>36</v>
      </c>
      <c r="B18" s="24">
        <v>10</v>
      </c>
    </row>
    <row r="19" spans="1:2" x14ac:dyDescent="0.25">
      <c r="A19" s="23" t="s">
        <v>230</v>
      </c>
      <c r="B19" s="24">
        <v>10</v>
      </c>
    </row>
    <row r="20" spans="1:2" x14ac:dyDescent="0.25">
      <c r="A20" s="23" t="s">
        <v>69</v>
      </c>
      <c r="B20" s="24">
        <v>9</v>
      </c>
    </row>
    <row r="21" spans="1:2" x14ac:dyDescent="0.25">
      <c r="A21" s="23" t="s">
        <v>206</v>
      </c>
      <c r="B21" s="24">
        <v>9</v>
      </c>
    </row>
    <row r="22" spans="1:2" x14ac:dyDescent="0.25">
      <c r="A22" s="23" t="s">
        <v>67</v>
      </c>
      <c r="B22" s="24">
        <v>9</v>
      </c>
    </row>
    <row r="23" spans="1:2" x14ac:dyDescent="0.25">
      <c r="A23" s="23" t="s">
        <v>147</v>
      </c>
      <c r="B23" s="24">
        <v>9</v>
      </c>
    </row>
    <row r="24" spans="1:2" x14ac:dyDescent="0.25">
      <c r="A24" s="23" t="s">
        <v>247</v>
      </c>
      <c r="B24" s="24">
        <v>8</v>
      </c>
    </row>
    <row r="25" spans="1:2" x14ac:dyDescent="0.25">
      <c r="A25" s="23" t="s">
        <v>65</v>
      </c>
      <c r="B25" s="24">
        <v>8</v>
      </c>
    </row>
    <row r="26" spans="1:2" x14ac:dyDescent="0.25">
      <c r="A26" s="23" t="s">
        <v>77</v>
      </c>
      <c r="B26" s="24">
        <v>8</v>
      </c>
    </row>
    <row r="27" spans="1:2" x14ac:dyDescent="0.25">
      <c r="A27" s="23" t="s">
        <v>243</v>
      </c>
      <c r="B27" s="24">
        <v>7</v>
      </c>
    </row>
    <row r="28" spans="1:2" x14ac:dyDescent="0.25">
      <c r="A28" s="23" t="s">
        <v>30</v>
      </c>
      <c r="B28" s="24">
        <v>7</v>
      </c>
    </row>
    <row r="29" spans="1:2" x14ac:dyDescent="0.25">
      <c r="A29" s="23" t="s">
        <v>141</v>
      </c>
      <c r="B29" s="24">
        <v>7</v>
      </c>
    </row>
    <row r="30" spans="1:2" x14ac:dyDescent="0.25">
      <c r="A30" s="23" t="s">
        <v>232</v>
      </c>
      <c r="B30" s="24">
        <v>6</v>
      </c>
    </row>
    <row r="31" spans="1:2" x14ac:dyDescent="0.25">
      <c r="A31" s="23" t="s">
        <v>168</v>
      </c>
      <c r="B31" s="24">
        <v>6</v>
      </c>
    </row>
    <row r="32" spans="1:2" x14ac:dyDescent="0.25">
      <c r="A32" s="23" t="s">
        <v>195</v>
      </c>
      <c r="B32" s="24">
        <v>6</v>
      </c>
    </row>
    <row r="33" spans="1:2" x14ac:dyDescent="0.25">
      <c r="A33" s="23" t="s">
        <v>25</v>
      </c>
      <c r="B33" s="24">
        <v>6</v>
      </c>
    </row>
    <row r="34" spans="1:2" x14ac:dyDescent="0.25">
      <c r="A34" s="23" t="s">
        <v>227</v>
      </c>
      <c r="B34" s="24">
        <v>6</v>
      </c>
    </row>
    <row r="35" spans="1:2" x14ac:dyDescent="0.25">
      <c r="A35" s="23" t="s">
        <v>200</v>
      </c>
      <c r="B35" s="24">
        <v>5</v>
      </c>
    </row>
    <row r="36" spans="1:2" x14ac:dyDescent="0.25">
      <c r="A36" s="23" t="s">
        <v>218</v>
      </c>
      <c r="B36" s="24">
        <v>5</v>
      </c>
    </row>
    <row r="37" spans="1:2" x14ac:dyDescent="0.25">
      <c r="A37" s="23" t="s">
        <v>304</v>
      </c>
      <c r="B37" s="24">
        <v>5</v>
      </c>
    </row>
    <row r="38" spans="1:2" x14ac:dyDescent="0.25">
      <c r="A38" s="23" t="s">
        <v>179</v>
      </c>
      <c r="B38" s="24">
        <v>5</v>
      </c>
    </row>
    <row r="39" spans="1:2" x14ac:dyDescent="0.25">
      <c r="A39" s="23" t="s">
        <v>201</v>
      </c>
      <c r="B39" s="24">
        <v>5</v>
      </c>
    </row>
    <row r="40" spans="1:2" x14ac:dyDescent="0.25">
      <c r="A40" s="23" t="s">
        <v>145</v>
      </c>
      <c r="B40" s="24">
        <v>5</v>
      </c>
    </row>
    <row r="41" spans="1:2" x14ac:dyDescent="0.25">
      <c r="A41" s="23" t="s">
        <v>149</v>
      </c>
      <c r="B41" s="24">
        <v>5</v>
      </c>
    </row>
    <row r="42" spans="1:2" x14ac:dyDescent="0.25">
      <c r="A42" s="23" t="s">
        <v>95</v>
      </c>
      <c r="B42" s="24">
        <v>5</v>
      </c>
    </row>
    <row r="43" spans="1:2" x14ac:dyDescent="0.25">
      <c r="A43" s="23" t="s">
        <v>266</v>
      </c>
      <c r="B43" s="24">
        <v>5</v>
      </c>
    </row>
    <row r="44" spans="1:2" x14ac:dyDescent="0.25">
      <c r="A44" s="23" t="s">
        <v>269</v>
      </c>
      <c r="B44" s="24">
        <v>5</v>
      </c>
    </row>
    <row r="45" spans="1:2" x14ac:dyDescent="0.25">
      <c r="A45" s="23" t="s">
        <v>129</v>
      </c>
      <c r="B45" s="24">
        <v>5</v>
      </c>
    </row>
    <row r="46" spans="1:2" x14ac:dyDescent="0.25">
      <c r="A46" s="23" t="s">
        <v>211</v>
      </c>
      <c r="B46" s="24">
        <v>5</v>
      </c>
    </row>
    <row r="47" spans="1:2" x14ac:dyDescent="0.25">
      <c r="A47" s="23" t="s">
        <v>152</v>
      </c>
      <c r="B47" s="24">
        <v>5</v>
      </c>
    </row>
    <row r="48" spans="1:2" x14ac:dyDescent="0.25">
      <c r="A48" s="23" t="s">
        <v>102</v>
      </c>
      <c r="B48" s="24">
        <v>4</v>
      </c>
    </row>
    <row r="49" spans="1:2" x14ac:dyDescent="0.25">
      <c r="A49" s="23" t="s">
        <v>94</v>
      </c>
      <c r="B49" s="24">
        <v>4</v>
      </c>
    </row>
    <row r="50" spans="1:2" x14ac:dyDescent="0.25">
      <c r="A50" s="23" t="s">
        <v>213</v>
      </c>
      <c r="B50" s="24">
        <v>4</v>
      </c>
    </row>
    <row r="51" spans="1:2" x14ac:dyDescent="0.25">
      <c r="A51" s="23" t="s">
        <v>68</v>
      </c>
      <c r="B51" s="24">
        <v>4</v>
      </c>
    </row>
    <row r="52" spans="1:2" x14ac:dyDescent="0.25">
      <c r="A52" s="23" t="s">
        <v>173</v>
      </c>
      <c r="B52" s="24">
        <v>4</v>
      </c>
    </row>
    <row r="53" spans="1:2" x14ac:dyDescent="0.25">
      <c r="A53" s="23" t="s">
        <v>110</v>
      </c>
      <c r="B53" s="24">
        <v>4</v>
      </c>
    </row>
    <row r="54" spans="1:2" x14ac:dyDescent="0.25">
      <c r="A54" s="23" t="s">
        <v>151</v>
      </c>
      <c r="B54" s="24">
        <v>4</v>
      </c>
    </row>
    <row r="55" spans="1:2" x14ac:dyDescent="0.25">
      <c r="A55" s="23" t="s">
        <v>207</v>
      </c>
      <c r="B55" s="24">
        <v>4</v>
      </c>
    </row>
    <row r="56" spans="1:2" x14ac:dyDescent="0.25">
      <c r="A56" s="23" t="s">
        <v>327</v>
      </c>
      <c r="B56" s="24">
        <v>4</v>
      </c>
    </row>
    <row r="57" spans="1:2" x14ac:dyDescent="0.25">
      <c r="A57" s="23" t="s">
        <v>54</v>
      </c>
      <c r="B57" s="24">
        <v>4</v>
      </c>
    </row>
    <row r="58" spans="1:2" x14ac:dyDescent="0.25">
      <c r="A58" s="23" t="s">
        <v>107</v>
      </c>
      <c r="B58" s="24">
        <v>4</v>
      </c>
    </row>
    <row r="59" spans="1:2" x14ac:dyDescent="0.25">
      <c r="A59" s="23" t="s">
        <v>148</v>
      </c>
      <c r="B59" s="24">
        <v>4</v>
      </c>
    </row>
    <row r="60" spans="1:2" x14ac:dyDescent="0.25">
      <c r="A60" s="23" t="s">
        <v>70</v>
      </c>
      <c r="B60" s="24">
        <v>4</v>
      </c>
    </row>
    <row r="61" spans="1:2" x14ac:dyDescent="0.25">
      <c r="A61" s="23" t="s">
        <v>255</v>
      </c>
      <c r="B61" s="24">
        <v>4</v>
      </c>
    </row>
    <row r="62" spans="1:2" x14ac:dyDescent="0.25">
      <c r="A62" s="23" t="s">
        <v>303</v>
      </c>
      <c r="B62" s="24">
        <v>4</v>
      </c>
    </row>
    <row r="63" spans="1:2" x14ac:dyDescent="0.25">
      <c r="A63" s="23" t="s">
        <v>297</v>
      </c>
      <c r="B63" s="24">
        <v>3</v>
      </c>
    </row>
    <row r="64" spans="1:2" x14ac:dyDescent="0.25">
      <c r="A64" s="23" t="s">
        <v>251</v>
      </c>
      <c r="B64" s="24">
        <v>3</v>
      </c>
    </row>
    <row r="65" spans="1:2" x14ac:dyDescent="0.25">
      <c r="A65" s="23" t="s">
        <v>128</v>
      </c>
      <c r="B65" s="24">
        <v>3</v>
      </c>
    </row>
    <row r="66" spans="1:2" x14ac:dyDescent="0.25">
      <c r="A66" s="23" t="s">
        <v>313</v>
      </c>
      <c r="B66" s="24">
        <v>3</v>
      </c>
    </row>
    <row r="67" spans="1:2" x14ac:dyDescent="0.25">
      <c r="A67" s="23" t="s">
        <v>79</v>
      </c>
      <c r="B67" s="24">
        <v>3</v>
      </c>
    </row>
    <row r="68" spans="1:2" x14ac:dyDescent="0.25">
      <c r="A68" s="23" t="s">
        <v>85</v>
      </c>
      <c r="B68" s="24">
        <v>3</v>
      </c>
    </row>
    <row r="69" spans="1:2" x14ac:dyDescent="0.25">
      <c r="A69" s="23" t="s">
        <v>275</v>
      </c>
      <c r="B69" s="24">
        <v>3</v>
      </c>
    </row>
    <row r="70" spans="1:2" x14ac:dyDescent="0.25">
      <c r="A70" s="23" t="s">
        <v>241</v>
      </c>
      <c r="B70" s="24">
        <v>3</v>
      </c>
    </row>
    <row r="71" spans="1:2" x14ac:dyDescent="0.25">
      <c r="A71" s="23" t="s">
        <v>193</v>
      </c>
      <c r="B71" s="24">
        <v>3</v>
      </c>
    </row>
    <row r="72" spans="1:2" x14ac:dyDescent="0.25">
      <c r="A72" s="23" t="s">
        <v>119</v>
      </c>
      <c r="B72" s="24">
        <v>3</v>
      </c>
    </row>
    <row r="73" spans="1:2" x14ac:dyDescent="0.25">
      <c r="A73" s="23" t="s">
        <v>101</v>
      </c>
      <c r="B73" s="24">
        <v>3</v>
      </c>
    </row>
    <row r="74" spans="1:2" x14ac:dyDescent="0.25">
      <c r="A74" s="23" t="s">
        <v>301</v>
      </c>
      <c r="B74" s="24">
        <v>3</v>
      </c>
    </row>
    <row r="75" spans="1:2" x14ac:dyDescent="0.25">
      <c r="A75" s="23" t="s">
        <v>310</v>
      </c>
      <c r="B75" s="24">
        <v>3</v>
      </c>
    </row>
    <row r="76" spans="1:2" x14ac:dyDescent="0.25">
      <c r="A76" s="23" t="s">
        <v>270</v>
      </c>
      <c r="B76" s="24">
        <v>3</v>
      </c>
    </row>
    <row r="77" spans="1:2" x14ac:dyDescent="0.25">
      <c r="A77" s="23" t="s">
        <v>33</v>
      </c>
      <c r="B77" s="24">
        <v>3</v>
      </c>
    </row>
    <row r="78" spans="1:2" x14ac:dyDescent="0.25">
      <c r="A78" s="23" t="s">
        <v>73</v>
      </c>
      <c r="B78" s="24">
        <v>3</v>
      </c>
    </row>
    <row r="79" spans="1:2" x14ac:dyDescent="0.25">
      <c r="A79" s="23" t="s">
        <v>146</v>
      </c>
      <c r="B79" s="24">
        <v>3</v>
      </c>
    </row>
    <row r="80" spans="1:2" x14ac:dyDescent="0.25">
      <c r="A80" s="23" t="s">
        <v>133</v>
      </c>
      <c r="B80" s="24">
        <v>3</v>
      </c>
    </row>
    <row r="81" spans="1:2" x14ac:dyDescent="0.25">
      <c r="A81" s="23" t="s">
        <v>176</v>
      </c>
      <c r="B81" s="24">
        <v>3</v>
      </c>
    </row>
    <row r="82" spans="1:2" x14ac:dyDescent="0.25">
      <c r="A82" s="23" t="s">
        <v>74</v>
      </c>
      <c r="B82" s="24">
        <v>3</v>
      </c>
    </row>
    <row r="83" spans="1:2" x14ac:dyDescent="0.25">
      <c r="A83" s="23" t="s">
        <v>196</v>
      </c>
      <c r="B83" s="24">
        <v>3</v>
      </c>
    </row>
    <row r="84" spans="1:2" x14ac:dyDescent="0.25">
      <c r="A84" s="23" t="s">
        <v>121</v>
      </c>
      <c r="B84" s="24">
        <v>3</v>
      </c>
    </row>
    <row r="85" spans="1:2" x14ac:dyDescent="0.25">
      <c r="A85" s="23" t="s">
        <v>279</v>
      </c>
      <c r="B85" s="24">
        <v>2</v>
      </c>
    </row>
    <row r="86" spans="1:2" x14ac:dyDescent="0.25">
      <c r="A86" s="23" t="s">
        <v>268</v>
      </c>
      <c r="B86" s="24">
        <v>2</v>
      </c>
    </row>
    <row r="87" spans="1:2" x14ac:dyDescent="0.25">
      <c r="A87" s="23" t="s">
        <v>239</v>
      </c>
      <c r="B87" s="24">
        <v>2</v>
      </c>
    </row>
    <row r="88" spans="1:2" x14ac:dyDescent="0.25">
      <c r="A88" s="23" t="s">
        <v>249</v>
      </c>
      <c r="B88" s="24">
        <v>2</v>
      </c>
    </row>
    <row r="89" spans="1:2" x14ac:dyDescent="0.25">
      <c r="A89" s="23" t="s">
        <v>375</v>
      </c>
      <c r="B89" s="24">
        <v>2</v>
      </c>
    </row>
    <row r="90" spans="1:2" x14ac:dyDescent="0.25">
      <c r="A90" s="23" t="s">
        <v>212</v>
      </c>
      <c r="B90" s="24">
        <v>2</v>
      </c>
    </row>
    <row r="91" spans="1:2" x14ac:dyDescent="0.25">
      <c r="A91" s="23" t="s">
        <v>250</v>
      </c>
      <c r="B91" s="24">
        <v>2</v>
      </c>
    </row>
    <row r="92" spans="1:2" x14ac:dyDescent="0.25">
      <c r="A92" s="23" t="s">
        <v>338</v>
      </c>
      <c r="B92" s="24">
        <v>2</v>
      </c>
    </row>
    <row r="93" spans="1:2" x14ac:dyDescent="0.25">
      <c r="A93" s="23" t="s">
        <v>62</v>
      </c>
      <c r="B93" s="24">
        <v>2</v>
      </c>
    </row>
    <row r="94" spans="1:2" x14ac:dyDescent="0.25">
      <c r="A94" s="23" t="s">
        <v>169</v>
      </c>
      <c r="B94" s="24">
        <v>2</v>
      </c>
    </row>
    <row r="95" spans="1:2" x14ac:dyDescent="0.25">
      <c r="A95" s="23" t="s">
        <v>277</v>
      </c>
      <c r="B95" s="24">
        <v>2</v>
      </c>
    </row>
    <row r="96" spans="1:2" x14ac:dyDescent="0.25">
      <c r="A96" s="23" t="s">
        <v>187</v>
      </c>
      <c r="B96" s="24">
        <v>2</v>
      </c>
    </row>
    <row r="97" spans="1:2" x14ac:dyDescent="0.25">
      <c r="A97" s="23" t="s">
        <v>252</v>
      </c>
      <c r="B97" s="24">
        <v>2</v>
      </c>
    </row>
    <row r="98" spans="1:2" x14ac:dyDescent="0.25">
      <c r="A98" s="23" t="s">
        <v>90</v>
      </c>
      <c r="B98" s="24">
        <v>2</v>
      </c>
    </row>
    <row r="99" spans="1:2" x14ac:dyDescent="0.25">
      <c r="A99" s="23" t="s">
        <v>124</v>
      </c>
      <c r="B99" s="24">
        <v>2</v>
      </c>
    </row>
    <row r="100" spans="1:2" x14ac:dyDescent="0.25">
      <c r="A100" s="23" t="s">
        <v>306</v>
      </c>
      <c r="B100" s="24">
        <v>2</v>
      </c>
    </row>
    <row r="101" spans="1:2" x14ac:dyDescent="0.25">
      <c r="A101" s="23" t="s">
        <v>142</v>
      </c>
      <c r="B101" s="24">
        <v>2</v>
      </c>
    </row>
    <row r="102" spans="1:2" x14ac:dyDescent="0.25">
      <c r="A102" s="23" t="s">
        <v>165</v>
      </c>
      <c r="B102" s="24">
        <v>2</v>
      </c>
    </row>
    <row r="103" spans="1:2" x14ac:dyDescent="0.25">
      <c r="A103" s="23" t="s">
        <v>163</v>
      </c>
      <c r="B103" s="24">
        <v>2</v>
      </c>
    </row>
    <row r="104" spans="1:2" x14ac:dyDescent="0.25">
      <c r="A104" s="23" t="s">
        <v>219</v>
      </c>
      <c r="B104" s="24">
        <v>2</v>
      </c>
    </row>
    <row r="105" spans="1:2" x14ac:dyDescent="0.25">
      <c r="A105" s="23" t="s">
        <v>261</v>
      </c>
      <c r="B105" s="24">
        <v>2</v>
      </c>
    </row>
    <row r="106" spans="1:2" x14ac:dyDescent="0.25">
      <c r="A106" s="23" t="s">
        <v>257</v>
      </c>
      <c r="B106" s="24">
        <v>2</v>
      </c>
    </row>
    <row r="107" spans="1:2" x14ac:dyDescent="0.25">
      <c r="A107" s="23" t="s">
        <v>256</v>
      </c>
      <c r="B107" s="24">
        <v>2</v>
      </c>
    </row>
    <row r="108" spans="1:2" x14ac:dyDescent="0.25">
      <c r="A108" s="23" t="s">
        <v>292</v>
      </c>
      <c r="B108" s="24">
        <v>2</v>
      </c>
    </row>
    <row r="109" spans="1:2" x14ac:dyDescent="0.25">
      <c r="A109" s="23" t="s">
        <v>353</v>
      </c>
      <c r="B109" s="24">
        <v>2</v>
      </c>
    </row>
    <row r="110" spans="1:2" x14ac:dyDescent="0.25">
      <c r="A110" s="23" t="s">
        <v>293</v>
      </c>
      <c r="B110" s="24">
        <v>2</v>
      </c>
    </row>
    <row r="111" spans="1:2" x14ac:dyDescent="0.25">
      <c r="A111" s="23" t="s">
        <v>370</v>
      </c>
      <c r="B111" s="24">
        <v>2</v>
      </c>
    </row>
    <row r="112" spans="1:2" x14ac:dyDescent="0.25">
      <c r="A112" s="23" t="s">
        <v>302</v>
      </c>
      <c r="B112" s="24">
        <v>2</v>
      </c>
    </row>
    <row r="113" spans="1:2" x14ac:dyDescent="0.25">
      <c r="A113" s="23" t="s">
        <v>265</v>
      </c>
      <c r="B113" s="24">
        <v>2</v>
      </c>
    </row>
    <row r="114" spans="1:2" x14ac:dyDescent="0.25">
      <c r="A114" s="23" t="s">
        <v>156</v>
      </c>
      <c r="B114" s="24">
        <v>2</v>
      </c>
    </row>
    <row r="115" spans="1:2" x14ac:dyDescent="0.25">
      <c r="A115" s="23" t="s">
        <v>140</v>
      </c>
      <c r="B115" s="24">
        <v>2</v>
      </c>
    </row>
    <row r="116" spans="1:2" x14ac:dyDescent="0.25">
      <c r="A116" s="23" t="s">
        <v>264</v>
      </c>
      <c r="B116" s="24">
        <v>2</v>
      </c>
    </row>
    <row r="117" spans="1:2" x14ac:dyDescent="0.25">
      <c r="A117" s="23" t="s">
        <v>376</v>
      </c>
      <c r="B117" s="24">
        <v>2</v>
      </c>
    </row>
    <row r="118" spans="1:2" x14ac:dyDescent="0.25">
      <c r="A118" s="23" t="s">
        <v>298</v>
      </c>
      <c r="B118" s="24">
        <v>2</v>
      </c>
    </row>
    <row r="119" spans="1:2" x14ac:dyDescent="0.25">
      <c r="A119" s="23" t="s">
        <v>164</v>
      </c>
      <c r="B119" s="24">
        <v>2</v>
      </c>
    </row>
    <row r="120" spans="1:2" x14ac:dyDescent="0.25">
      <c r="A120" s="23" t="s">
        <v>244</v>
      </c>
      <c r="B120" s="24">
        <v>2</v>
      </c>
    </row>
    <row r="121" spans="1:2" x14ac:dyDescent="0.25">
      <c r="A121" s="23" t="s">
        <v>56</v>
      </c>
      <c r="B121" s="24">
        <v>2</v>
      </c>
    </row>
    <row r="122" spans="1:2" x14ac:dyDescent="0.25">
      <c r="A122" s="23" t="s">
        <v>143</v>
      </c>
      <c r="B122" s="24">
        <v>2</v>
      </c>
    </row>
    <row r="123" spans="1:2" x14ac:dyDescent="0.25">
      <c r="A123" s="23" t="s">
        <v>86</v>
      </c>
      <c r="B123" s="24">
        <v>2</v>
      </c>
    </row>
    <row r="124" spans="1:2" x14ac:dyDescent="0.25">
      <c r="A124" s="23" t="s">
        <v>356</v>
      </c>
      <c r="B124" s="24">
        <v>2</v>
      </c>
    </row>
    <row r="125" spans="1:2" x14ac:dyDescent="0.25">
      <c r="A125" s="23" t="s">
        <v>150</v>
      </c>
      <c r="B125" s="24">
        <v>2</v>
      </c>
    </row>
    <row r="126" spans="1:2" x14ac:dyDescent="0.25">
      <c r="A126" s="23" t="s">
        <v>366</v>
      </c>
      <c r="B126" s="24">
        <v>2</v>
      </c>
    </row>
    <row r="127" spans="1:2" x14ac:dyDescent="0.25">
      <c r="A127" s="23" t="s">
        <v>381</v>
      </c>
      <c r="B127" s="24">
        <v>1</v>
      </c>
    </row>
    <row r="128" spans="1:2" x14ac:dyDescent="0.25">
      <c r="A128" s="23" t="s">
        <v>272</v>
      </c>
      <c r="B128" s="24">
        <v>1</v>
      </c>
    </row>
    <row r="129" spans="1:2" x14ac:dyDescent="0.25">
      <c r="A129" s="23" t="s">
        <v>371</v>
      </c>
      <c r="B129" s="24">
        <v>1</v>
      </c>
    </row>
    <row r="130" spans="1:2" x14ac:dyDescent="0.25">
      <c r="A130" s="23" t="s">
        <v>282</v>
      </c>
      <c r="B130" s="24">
        <v>1</v>
      </c>
    </row>
    <row r="131" spans="1:2" x14ac:dyDescent="0.25">
      <c r="A131" s="23" t="s">
        <v>242</v>
      </c>
      <c r="B131" s="24">
        <v>1</v>
      </c>
    </row>
    <row r="132" spans="1:2" x14ac:dyDescent="0.25">
      <c r="A132" s="23" t="s">
        <v>78</v>
      </c>
      <c r="B132" s="24">
        <v>1</v>
      </c>
    </row>
    <row r="133" spans="1:2" x14ac:dyDescent="0.25">
      <c r="A133" s="23" t="s">
        <v>300</v>
      </c>
      <c r="B133" s="24">
        <v>1</v>
      </c>
    </row>
    <row r="134" spans="1:2" x14ac:dyDescent="0.25">
      <c r="A134" s="23" t="s">
        <v>276</v>
      </c>
      <c r="B134" s="24">
        <v>1</v>
      </c>
    </row>
    <row r="135" spans="1:2" x14ac:dyDescent="0.25">
      <c r="A135" s="23" t="s">
        <v>273</v>
      </c>
      <c r="B135" s="24">
        <v>1</v>
      </c>
    </row>
    <row r="136" spans="1:2" x14ac:dyDescent="0.25">
      <c r="A136" s="23" t="s">
        <v>132</v>
      </c>
      <c r="B136" s="24">
        <v>1</v>
      </c>
    </row>
    <row r="137" spans="1:2" x14ac:dyDescent="0.25">
      <c r="A137" s="23" t="s">
        <v>174</v>
      </c>
      <c r="B137" s="24">
        <v>1</v>
      </c>
    </row>
    <row r="138" spans="1:2" x14ac:dyDescent="0.25">
      <c r="A138" s="23" t="s">
        <v>115</v>
      </c>
      <c r="B138" s="24">
        <v>1</v>
      </c>
    </row>
    <row r="139" spans="1:2" x14ac:dyDescent="0.25">
      <c r="A139" s="23" t="s">
        <v>311</v>
      </c>
      <c r="B139" s="24">
        <v>1</v>
      </c>
    </row>
    <row r="140" spans="1:2" x14ac:dyDescent="0.25">
      <c r="A140" s="23" t="s">
        <v>350</v>
      </c>
      <c r="B140" s="24">
        <v>1</v>
      </c>
    </row>
    <row r="141" spans="1:2" x14ac:dyDescent="0.25">
      <c r="A141" s="23" t="s">
        <v>71</v>
      </c>
      <c r="B141" s="24">
        <v>1</v>
      </c>
    </row>
    <row r="142" spans="1:2" x14ac:dyDescent="0.25">
      <c r="A142" s="23" t="s">
        <v>290</v>
      </c>
      <c r="B142" s="24">
        <v>1</v>
      </c>
    </row>
    <row r="143" spans="1:2" x14ac:dyDescent="0.25">
      <c r="A143" s="23" t="s">
        <v>198</v>
      </c>
      <c r="B143" s="24">
        <v>1</v>
      </c>
    </row>
    <row r="144" spans="1:2" x14ac:dyDescent="0.25">
      <c r="A144" s="23" t="s">
        <v>258</v>
      </c>
      <c r="B144" s="24">
        <v>1</v>
      </c>
    </row>
    <row r="145" spans="1:2" x14ac:dyDescent="0.25">
      <c r="A145" s="23" t="s">
        <v>199</v>
      </c>
      <c r="B145" s="24">
        <v>1</v>
      </c>
    </row>
    <row r="146" spans="1:2" x14ac:dyDescent="0.25">
      <c r="A146" s="23" t="s">
        <v>96</v>
      </c>
      <c r="B146" s="24">
        <v>1</v>
      </c>
    </row>
    <row r="147" spans="1:2" x14ac:dyDescent="0.25">
      <c r="A147" s="23" t="s">
        <v>382</v>
      </c>
      <c r="B147" s="24">
        <v>1</v>
      </c>
    </row>
    <row r="148" spans="1:2" x14ac:dyDescent="0.25">
      <c r="A148" s="23" t="s">
        <v>253</v>
      </c>
      <c r="B148" s="24">
        <v>1</v>
      </c>
    </row>
    <row r="149" spans="1:2" x14ac:dyDescent="0.25">
      <c r="A149" s="23" t="s">
        <v>378</v>
      </c>
      <c r="B149" s="24">
        <v>1</v>
      </c>
    </row>
    <row r="150" spans="1:2" x14ac:dyDescent="0.25">
      <c r="A150" s="23" t="s">
        <v>175</v>
      </c>
      <c r="B150" s="24">
        <v>1</v>
      </c>
    </row>
    <row r="151" spans="1:2" x14ac:dyDescent="0.25">
      <c r="A151" s="23" t="s">
        <v>354</v>
      </c>
      <c r="B151" s="24">
        <v>1</v>
      </c>
    </row>
    <row r="152" spans="1:2" x14ac:dyDescent="0.25">
      <c r="A152" s="23" t="s">
        <v>194</v>
      </c>
      <c r="B152" s="24">
        <v>1</v>
      </c>
    </row>
    <row r="153" spans="1:2" x14ac:dyDescent="0.25">
      <c r="A153" s="23" t="s">
        <v>274</v>
      </c>
      <c r="B153" s="24">
        <v>1</v>
      </c>
    </row>
    <row r="154" spans="1:2" x14ac:dyDescent="0.25">
      <c r="A154" s="23" t="s">
        <v>167</v>
      </c>
      <c r="B154" s="24">
        <v>1</v>
      </c>
    </row>
    <row r="155" spans="1:2" x14ac:dyDescent="0.25">
      <c r="A155" s="23" t="s">
        <v>153</v>
      </c>
      <c r="B155" s="24">
        <v>1</v>
      </c>
    </row>
    <row r="156" spans="1:2" x14ac:dyDescent="0.25">
      <c r="A156" s="23" t="s">
        <v>326</v>
      </c>
      <c r="B156" s="24">
        <v>1</v>
      </c>
    </row>
    <row r="157" spans="1:2" x14ac:dyDescent="0.25">
      <c r="A157" s="23" t="s">
        <v>248</v>
      </c>
      <c r="B157" s="24">
        <v>1</v>
      </c>
    </row>
    <row r="158" spans="1:2" x14ac:dyDescent="0.25">
      <c r="A158" s="23" t="s">
        <v>323</v>
      </c>
      <c r="B158" s="24">
        <v>1</v>
      </c>
    </row>
    <row r="159" spans="1:2" x14ac:dyDescent="0.25">
      <c r="A159" s="23" t="s">
        <v>203</v>
      </c>
      <c r="B159" s="24">
        <v>1</v>
      </c>
    </row>
    <row r="160" spans="1:2" x14ac:dyDescent="0.25">
      <c r="A160" s="23" t="s">
        <v>324</v>
      </c>
      <c r="B160" s="24">
        <v>1</v>
      </c>
    </row>
    <row r="161" spans="1:2" x14ac:dyDescent="0.25">
      <c r="A161" s="23" t="s">
        <v>325</v>
      </c>
      <c r="B161" s="24">
        <v>1</v>
      </c>
    </row>
    <row r="162" spans="1:2" x14ac:dyDescent="0.25">
      <c r="A162" s="23" t="s">
        <v>380</v>
      </c>
      <c r="B162" s="24">
        <v>1</v>
      </c>
    </row>
    <row r="163" spans="1:2" x14ac:dyDescent="0.25">
      <c r="A163" s="23" t="s">
        <v>320</v>
      </c>
      <c r="B163" s="24">
        <v>1</v>
      </c>
    </row>
    <row r="164" spans="1:2" x14ac:dyDescent="0.25">
      <c r="A164" s="23" t="s">
        <v>296</v>
      </c>
      <c r="B164" s="24">
        <v>1</v>
      </c>
    </row>
    <row r="165" spans="1:2" x14ac:dyDescent="0.25">
      <c r="A165" s="23" t="s">
        <v>364</v>
      </c>
      <c r="B165" s="24">
        <v>1</v>
      </c>
    </row>
    <row r="166" spans="1:2" x14ac:dyDescent="0.25">
      <c r="A166" s="23" t="s">
        <v>267</v>
      </c>
      <c r="B166" s="24">
        <v>1</v>
      </c>
    </row>
    <row r="167" spans="1:2" x14ac:dyDescent="0.25">
      <c r="A167" s="23" t="s">
        <v>355</v>
      </c>
      <c r="B167" s="24">
        <v>1</v>
      </c>
    </row>
    <row r="168" spans="1:2" x14ac:dyDescent="0.25">
      <c r="A168" s="23" t="s">
        <v>246</v>
      </c>
      <c r="B168" s="24">
        <v>1</v>
      </c>
    </row>
    <row r="169" spans="1:2" x14ac:dyDescent="0.25">
      <c r="A169" s="23" t="s">
        <v>329</v>
      </c>
      <c r="B169" s="24">
        <v>1</v>
      </c>
    </row>
    <row r="170" spans="1:2" x14ac:dyDescent="0.25">
      <c r="A170" s="23" t="s">
        <v>322</v>
      </c>
      <c r="B170" s="24">
        <v>1</v>
      </c>
    </row>
    <row r="171" spans="1:2" x14ac:dyDescent="0.25">
      <c r="A171" s="23" t="s">
        <v>48</v>
      </c>
      <c r="B171" s="24">
        <v>1</v>
      </c>
    </row>
    <row r="172" spans="1:2" x14ac:dyDescent="0.25">
      <c r="A172" s="23" t="s">
        <v>210</v>
      </c>
      <c r="B172" s="24">
        <v>1</v>
      </c>
    </row>
    <row r="173" spans="1:2" x14ac:dyDescent="0.25">
      <c r="A173" s="23" t="s">
        <v>305</v>
      </c>
      <c r="B173" s="24">
        <v>1</v>
      </c>
    </row>
    <row r="174" spans="1:2" x14ac:dyDescent="0.25">
      <c r="A174" s="23" t="s">
        <v>361</v>
      </c>
      <c r="B174" s="24">
        <v>1</v>
      </c>
    </row>
    <row r="175" spans="1:2" x14ac:dyDescent="0.25">
      <c r="A175" s="23" t="s">
        <v>379</v>
      </c>
      <c r="B175" s="24">
        <v>1</v>
      </c>
    </row>
    <row r="176" spans="1:2" x14ac:dyDescent="0.25">
      <c r="A176" s="23" t="s">
        <v>172</v>
      </c>
      <c r="B176" s="24">
        <v>1</v>
      </c>
    </row>
    <row r="177" spans="1:2" x14ac:dyDescent="0.25">
      <c r="A177" s="23" t="s">
        <v>233</v>
      </c>
      <c r="B177" s="24">
        <v>1</v>
      </c>
    </row>
    <row r="178" spans="1:2" x14ac:dyDescent="0.25">
      <c r="A178" s="23" t="s">
        <v>177</v>
      </c>
      <c r="B178" s="24">
        <v>1</v>
      </c>
    </row>
    <row r="179" spans="1:2" x14ac:dyDescent="0.25">
      <c r="A179" s="23" t="s">
        <v>308</v>
      </c>
      <c r="B179" s="24">
        <v>1</v>
      </c>
    </row>
    <row r="180" spans="1:2" x14ac:dyDescent="0.25">
      <c r="A180" s="23" t="s">
        <v>316</v>
      </c>
      <c r="B180" s="24">
        <v>1</v>
      </c>
    </row>
    <row r="181" spans="1:2" x14ac:dyDescent="0.25">
      <c r="A181" s="23" t="s">
        <v>336</v>
      </c>
      <c r="B181" s="24">
        <v>1</v>
      </c>
    </row>
    <row r="182" spans="1:2" x14ac:dyDescent="0.25">
      <c r="A182" s="23" t="s">
        <v>343</v>
      </c>
      <c r="B182" s="24">
        <v>1</v>
      </c>
    </row>
    <row r="183" spans="1:2" x14ac:dyDescent="0.25">
      <c r="A183" s="23" t="s">
        <v>377</v>
      </c>
      <c r="B183" s="24">
        <v>1</v>
      </c>
    </row>
    <row r="184" spans="1:2" x14ac:dyDescent="0.25">
      <c r="A184" s="23" t="s">
        <v>367</v>
      </c>
      <c r="B184" s="24">
        <v>1</v>
      </c>
    </row>
    <row r="185" spans="1:2" x14ac:dyDescent="0.25">
      <c r="A185" s="23" t="s">
        <v>209</v>
      </c>
      <c r="B185" s="24">
        <v>1</v>
      </c>
    </row>
    <row r="186" spans="1:2" x14ac:dyDescent="0.25">
      <c r="A186" s="23" t="s">
        <v>314</v>
      </c>
      <c r="B186" s="24">
        <v>1</v>
      </c>
    </row>
    <row r="187" spans="1:2" x14ac:dyDescent="0.25">
      <c r="A187" s="23" t="s">
        <v>263</v>
      </c>
      <c r="B187" s="24">
        <v>1</v>
      </c>
    </row>
    <row r="188" spans="1:2" x14ac:dyDescent="0.25">
      <c r="A188" s="23" t="s">
        <v>271</v>
      </c>
      <c r="B188" s="24">
        <v>1</v>
      </c>
    </row>
    <row r="189" spans="1:2" x14ac:dyDescent="0.25">
      <c r="A189" s="23" t="s">
        <v>76</v>
      </c>
      <c r="B189" s="24">
        <v>1</v>
      </c>
    </row>
    <row r="190" spans="1:2" x14ac:dyDescent="0.25">
      <c r="A190" s="23" t="s">
        <v>97</v>
      </c>
      <c r="B190" s="24">
        <v>1</v>
      </c>
    </row>
    <row r="191" spans="1:2" x14ac:dyDescent="0.25">
      <c r="A191" s="23" t="s">
        <v>374</v>
      </c>
      <c r="B191" s="24">
        <v>1</v>
      </c>
    </row>
    <row r="192" spans="1:2" x14ac:dyDescent="0.25">
      <c r="A192" s="23" t="s">
        <v>357</v>
      </c>
      <c r="B192" s="24">
        <v>1</v>
      </c>
    </row>
    <row r="193" spans="1:2" x14ac:dyDescent="0.25">
      <c r="A193" s="23" t="s">
        <v>208</v>
      </c>
      <c r="B193" s="24">
        <v>1</v>
      </c>
    </row>
    <row r="194" spans="1:2" x14ac:dyDescent="0.25">
      <c r="A194" s="23" t="s">
        <v>131</v>
      </c>
      <c r="B194" s="24">
        <v>1</v>
      </c>
    </row>
    <row r="195" spans="1:2" x14ac:dyDescent="0.25">
      <c r="A195" s="23" t="s">
        <v>88</v>
      </c>
      <c r="B195" s="24">
        <v>1</v>
      </c>
    </row>
    <row r="196" spans="1:2" x14ac:dyDescent="0.25">
      <c r="A196" s="23" t="s">
        <v>63</v>
      </c>
      <c r="B196" s="24">
        <v>1</v>
      </c>
    </row>
    <row r="197" spans="1:2" x14ac:dyDescent="0.25">
      <c r="A197" s="23" t="s">
        <v>307</v>
      </c>
      <c r="B197" s="24">
        <v>1</v>
      </c>
    </row>
    <row r="198" spans="1:2" x14ac:dyDescent="0.25">
      <c r="A198" s="23" t="s">
        <v>278</v>
      </c>
      <c r="B198" s="24">
        <v>1</v>
      </c>
    </row>
    <row r="199" spans="1:2" x14ac:dyDescent="0.25">
      <c r="A199" s="23" t="s">
        <v>99</v>
      </c>
      <c r="B199" s="24">
        <v>1</v>
      </c>
    </row>
    <row r="200" spans="1:2" x14ac:dyDescent="0.25">
      <c r="A200" s="23" t="s">
        <v>106</v>
      </c>
      <c r="B200" s="24">
        <v>1</v>
      </c>
    </row>
    <row r="201" spans="1:2" x14ac:dyDescent="0.25">
      <c r="A201" s="23" t="s">
        <v>80</v>
      </c>
      <c r="B201" s="24">
        <v>1</v>
      </c>
    </row>
    <row r="202" spans="1:2" x14ac:dyDescent="0.25">
      <c r="A202" s="23" t="s">
        <v>319</v>
      </c>
      <c r="B202" s="24">
        <v>1</v>
      </c>
    </row>
    <row r="203" spans="1:2" x14ac:dyDescent="0.25">
      <c r="A203" s="23" t="s">
        <v>358</v>
      </c>
      <c r="B203" s="24">
        <v>1</v>
      </c>
    </row>
    <row r="204" spans="1:2" x14ac:dyDescent="0.25">
      <c r="A204" s="23" t="s">
        <v>365</v>
      </c>
      <c r="B204" s="24">
        <v>1</v>
      </c>
    </row>
    <row r="205" spans="1:2" x14ac:dyDescent="0.25">
      <c r="A205" s="23" t="s">
        <v>383</v>
      </c>
      <c r="B205" s="24">
        <v>1</v>
      </c>
    </row>
    <row r="206" spans="1:2" x14ac:dyDescent="0.25">
      <c r="A206" s="23" t="s">
        <v>291</v>
      </c>
      <c r="B206" s="24">
        <v>1</v>
      </c>
    </row>
    <row r="207" spans="1:2" x14ac:dyDescent="0.25">
      <c r="A207" s="23" t="s">
        <v>321</v>
      </c>
      <c r="B207" s="24">
        <v>1</v>
      </c>
    </row>
    <row r="208" spans="1:2" x14ac:dyDescent="0.25">
      <c r="A208" s="23" t="s">
        <v>362</v>
      </c>
      <c r="B208" s="24">
        <v>1</v>
      </c>
    </row>
    <row r="209" spans="1:2" x14ac:dyDescent="0.25">
      <c r="A209" s="23" t="s">
        <v>109</v>
      </c>
      <c r="B209" s="24">
        <v>1</v>
      </c>
    </row>
    <row r="210" spans="1:2" x14ac:dyDescent="0.25">
      <c r="A210" s="23" t="s">
        <v>43</v>
      </c>
      <c r="B210" s="24">
        <v>1</v>
      </c>
    </row>
    <row r="211" spans="1:2" x14ac:dyDescent="0.25">
      <c r="A211" s="23" t="s">
        <v>328</v>
      </c>
      <c r="B211" s="24">
        <v>1</v>
      </c>
    </row>
    <row r="212" spans="1:2" x14ac:dyDescent="0.25">
      <c r="A212" s="23" t="s">
        <v>309</v>
      </c>
      <c r="B212" s="24">
        <v>1</v>
      </c>
    </row>
    <row r="213" spans="1:2" x14ac:dyDescent="0.25">
      <c r="A213" s="23" t="s">
        <v>229</v>
      </c>
      <c r="B213" s="24">
        <v>1</v>
      </c>
    </row>
    <row r="214" spans="1:2" x14ac:dyDescent="0.25">
      <c r="A214" s="23" t="s">
        <v>289</v>
      </c>
      <c r="B214" s="24">
        <v>1</v>
      </c>
    </row>
    <row r="215" spans="1:2" x14ac:dyDescent="0.25">
      <c r="A215" s="23" t="s">
        <v>192</v>
      </c>
      <c r="B215" s="24">
        <v>1</v>
      </c>
    </row>
    <row r="216" spans="1:2" x14ac:dyDescent="0.25">
      <c r="A216" s="23" t="s">
        <v>347</v>
      </c>
      <c r="B216" s="24">
        <v>1</v>
      </c>
    </row>
    <row r="217" spans="1:2" x14ac:dyDescent="0.25">
      <c r="A217" s="23" t="s">
        <v>135</v>
      </c>
      <c r="B217" s="24">
        <v>1</v>
      </c>
    </row>
    <row r="218" spans="1:2" x14ac:dyDescent="0.25">
      <c r="A218" s="23" t="s">
        <v>425</v>
      </c>
      <c r="B218" s="24"/>
    </row>
    <row r="219" spans="1:2" x14ac:dyDescent="0.25">
      <c r="A219" s="23" t="s">
        <v>421</v>
      </c>
      <c r="B219" s="24">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591B7-2FA3-41C9-AC7D-6ECDFA98EC16}">
  <dimension ref="A3:H33"/>
  <sheetViews>
    <sheetView workbookViewId="0">
      <selection activeCell="O6" sqref="O6"/>
    </sheetView>
  </sheetViews>
  <sheetFormatPr defaultRowHeight="15.75" x14ac:dyDescent="0.25"/>
  <cols>
    <col min="1" max="1" width="12.375" bestFit="1" customWidth="1"/>
  </cols>
  <sheetData>
    <row r="3" spans="1:8" ht="30" x14ac:dyDescent="0.25">
      <c r="A3" s="22" t="s">
        <v>420</v>
      </c>
      <c r="D3" s="6" t="s">
        <v>384</v>
      </c>
      <c r="E3" s="6" t="s">
        <v>385</v>
      </c>
      <c r="F3" s="6" t="s">
        <v>386</v>
      </c>
      <c r="G3" s="6" t="s">
        <v>387</v>
      </c>
      <c r="H3" s="6" t="s">
        <v>388</v>
      </c>
    </row>
    <row r="4" spans="1:8" x14ac:dyDescent="0.25">
      <c r="A4" s="23" t="s">
        <v>418</v>
      </c>
      <c r="D4" s="23" t="str">
        <f>A4</f>
        <v>IPL-2008</v>
      </c>
      <c r="E4" t="str">
        <f>VLOOKUP($D$4,Table24[],2,0)</f>
        <v>Rajasthan Royals</v>
      </c>
      <c r="F4" t="str">
        <f>VLOOKUP($D$4,Table24[],3,0)</f>
        <v>Chennai Super Kings</v>
      </c>
      <c r="G4" t="str">
        <f>VLOOKUP($D$4,Table24[],4,0)</f>
        <v>Yusuf Pathan</v>
      </c>
      <c r="H4" t="str">
        <f>VLOOKUP($D$4,Table24[],5,0)</f>
        <v>Shane Watson</v>
      </c>
    </row>
    <row r="5" spans="1:8" x14ac:dyDescent="0.25">
      <c r="A5" s="23" t="s">
        <v>415</v>
      </c>
    </row>
    <row r="6" spans="1:8" x14ac:dyDescent="0.25">
      <c r="A6" s="23" t="s">
        <v>412</v>
      </c>
    </row>
    <row r="7" spans="1:8" x14ac:dyDescent="0.25">
      <c r="A7" s="23" t="s">
        <v>409</v>
      </c>
    </row>
    <row r="8" spans="1:8" x14ac:dyDescent="0.25">
      <c r="A8" s="23" t="s">
        <v>407</v>
      </c>
    </row>
    <row r="9" spans="1:8" x14ac:dyDescent="0.25">
      <c r="A9" s="23" t="s">
        <v>405</v>
      </c>
    </row>
    <row r="10" spans="1:8" x14ac:dyDescent="0.25">
      <c r="A10" s="23" t="s">
        <v>402</v>
      </c>
    </row>
    <row r="11" spans="1:8" x14ac:dyDescent="0.25">
      <c r="A11" s="23" t="s">
        <v>400</v>
      </c>
    </row>
    <row r="12" spans="1:8" x14ac:dyDescent="0.25">
      <c r="A12" s="23" t="s">
        <v>397</v>
      </c>
    </row>
    <row r="13" spans="1:8" x14ac:dyDescent="0.25">
      <c r="A13" s="23" t="s">
        <v>393</v>
      </c>
    </row>
    <row r="14" spans="1:8" x14ac:dyDescent="0.25">
      <c r="A14" s="23" t="s">
        <v>390</v>
      </c>
    </row>
    <row r="15" spans="1:8" x14ac:dyDescent="0.25">
      <c r="A15" s="23" t="s">
        <v>421</v>
      </c>
    </row>
    <row r="22" spans="2:6" ht="30" x14ac:dyDescent="0.25">
      <c r="B22" s="29" t="s">
        <v>384</v>
      </c>
      <c r="C22" s="30" t="s">
        <v>385</v>
      </c>
      <c r="D22" s="30" t="s">
        <v>386</v>
      </c>
      <c r="E22" s="30" t="s">
        <v>387</v>
      </c>
      <c r="F22" s="31" t="s">
        <v>388</v>
      </c>
    </row>
    <row r="23" spans="2:6" ht="45" x14ac:dyDescent="0.25">
      <c r="B23" s="26" t="s">
        <v>390</v>
      </c>
      <c r="C23" s="8" t="s">
        <v>19</v>
      </c>
      <c r="D23" s="7" t="s">
        <v>18</v>
      </c>
      <c r="E23" s="7" t="s">
        <v>391</v>
      </c>
      <c r="F23" s="27" t="s">
        <v>392</v>
      </c>
    </row>
    <row r="24" spans="2:6" ht="60" x14ac:dyDescent="0.25">
      <c r="B24" s="26" t="s">
        <v>393</v>
      </c>
      <c r="C24" s="6" t="s">
        <v>39</v>
      </c>
      <c r="D24" s="9" t="s">
        <v>394</v>
      </c>
      <c r="E24" s="9" t="s">
        <v>395</v>
      </c>
      <c r="F24" s="28" t="s">
        <v>396</v>
      </c>
    </row>
    <row r="25" spans="2:6" ht="60" x14ac:dyDescent="0.25">
      <c r="B25" s="26" t="s">
        <v>397</v>
      </c>
      <c r="C25" s="8" t="s">
        <v>18</v>
      </c>
      <c r="D25" s="7" t="s">
        <v>50</v>
      </c>
      <c r="E25" s="7" t="s">
        <v>398</v>
      </c>
      <c r="F25" s="27" t="s">
        <v>399</v>
      </c>
    </row>
    <row r="26" spans="2:6" ht="45" x14ac:dyDescent="0.25">
      <c r="B26" s="26" t="s">
        <v>400</v>
      </c>
      <c r="C26" s="6" t="s">
        <v>39</v>
      </c>
      <c r="D26" s="9" t="s">
        <v>19</v>
      </c>
      <c r="E26" s="9" t="s">
        <v>401</v>
      </c>
      <c r="F26" s="28" t="s">
        <v>389</v>
      </c>
    </row>
    <row r="27" spans="2:6" ht="45" x14ac:dyDescent="0.25">
      <c r="B27" s="26" t="s">
        <v>402</v>
      </c>
      <c r="C27" s="8" t="s">
        <v>27</v>
      </c>
      <c r="D27" s="7" t="s">
        <v>45</v>
      </c>
      <c r="E27" s="7" t="s">
        <v>403</v>
      </c>
      <c r="F27" s="27" t="s">
        <v>404</v>
      </c>
    </row>
    <row r="28" spans="2:6" ht="45" x14ac:dyDescent="0.25">
      <c r="B28" s="26" t="s">
        <v>405</v>
      </c>
      <c r="C28" s="6" t="s">
        <v>39</v>
      </c>
      <c r="D28" s="9" t="s">
        <v>19</v>
      </c>
      <c r="E28" s="9" t="s">
        <v>406</v>
      </c>
      <c r="F28" s="28" t="s">
        <v>391</v>
      </c>
    </row>
    <row r="29" spans="2:6" ht="45" x14ac:dyDescent="0.25">
      <c r="B29" s="26" t="s">
        <v>407</v>
      </c>
      <c r="C29" s="8" t="s">
        <v>27</v>
      </c>
      <c r="D29" s="7" t="s">
        <v>19</v>
      </c>
      <c r="E29" s="7" t="s">
        <v>408</v>
      </c>
      <c r="F29" s="27" t="s">
        <v>392</v>
      </c>
    </row>
    <row r="30" spans="2:6" ht="60" x14ac:dyDescent="0.25">
      <c r="B30" s="26" t="s">
        <v>409</v>
      </c>
      <c r="C30" s="6" t="s">
        <v>19</v>
      </c>
      <c r="D30" s="9" t="s">
        <v>50</v>
      </c>
      <c r="E30" s="9" t="s">
        <v>410</v>
      </c>
      <c r="F30" s="28" t="s">
        <v>411</v>
      </c>
    </row>
    <row r="31" spans="2:6" ht="45" x14ac:dyDescent="0.25">
      <c r="B31" s="26" t="s">
        <v>412</v>
      </c>
      <c r="C31" s="8" t="s">
        <v>19</v>
      </c>
      <c r="D31" s="7" t="s">
        <v>39</v>
      </c>
      <c r="E31" s="7" t="s">
        <v>413</v>
      </c>
      <c r="F31" s="27" t="s">
        <v>414</v>
      </c>
    </row>
    <row r="32" spans="2:6" ht="60" x14ac:dyDescent="0.25">
      <c r="B32" s="26" t="s">
        <v>415</v>
      </c>
      <c r="C32" s="6" t="s">
        <v>260</v>
      </c>
      <c r="D32" s="9" t="s">
        <v>50</v>
      </c>
      <c r="E32" s="9" t="s">
        <v>416</v>
      </c>
      <c r="F32" s="28" t="s">
        <v>417</v>
      </c>
    </row>
    <row r="33" spans="2:6" ht="45" x14ac:dyDescent="0.25">
      <c r="B33" s="32" t="s">
        <v>418</v>
      </c>
      <c r="C33" s="33" t="s">
        <v>31</v>
      </c>
      <c r="D33" s="34" t="s">
        <v>19</v>
      </c>
      <c r="E33" s="34" t="s">
        <v>419</v>
      </c>
      <c r="F33" s="35"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workbookViewId="0">
      <selection activeCell="C8" sqref="C8"/>
    </sheetView>
  </sheetViews>
  <sheetFormatPr defaultRowHeight="15.75" x14ac:dyDescent="0.25"/>
  <cols>
    <col min="2" max="2" width="13.25" bestFit="1" customWidth="1"/>
    <col min="3" max="3" width="13.25" customWidth="1"/>
    <col min="4" max="4" width="10.125" bestFit="1"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1" customFormat="1" x14ac:dyDescent="0.2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2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25">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25">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25">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25">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25">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25">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25">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25">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25">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25">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25">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25">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25">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25">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25">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25">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25">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25">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25">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25">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25">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25">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25">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25">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25">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25">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25">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25">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25">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25">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25">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25">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25">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25">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25">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25">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25">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25">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25">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25">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25">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25">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25">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25">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25">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25">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25">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25">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25">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25">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25">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25">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25">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25">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25">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25">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25">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25">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25">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25">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25">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25">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25">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25">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25">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25">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25">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25">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25">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25">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25">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25">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25">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25">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25">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25">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25">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25">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25">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25">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25">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25">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25">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25">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25">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25">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25">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25">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25">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25">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25">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25">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25">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25">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25">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25">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25">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25">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25">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25">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25">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25">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25">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25">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25">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25">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25">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25">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25">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25">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25">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25">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25">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25">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25">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25">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25">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25">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25">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25">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25">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25">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25">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25">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25">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25">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25">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25">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25">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25">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25">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25">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25">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25">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25">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25">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25">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25">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25">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25">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25">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25">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25">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25">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25">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25">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25">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25">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25">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25">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25">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25">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25">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25">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25">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25">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25">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25">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25">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25">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25">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25">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25">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25">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25">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25">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25">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25">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25">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25">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25">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25">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25">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25">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25">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25">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25">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25">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25">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25">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25">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25">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25">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25">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25">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25">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25">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25">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25">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25">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25">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25">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25">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25">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25">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25">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25">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25">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25">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25">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25">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25">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25">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25">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25">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25">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25">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25">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25">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25">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25">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25">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25">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25">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25">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25">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25">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25">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25">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25">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25">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25">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25">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25">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25">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25">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25">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25">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25">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25">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25">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25">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25">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25">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25">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25">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25">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25">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25">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25">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25">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25">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25">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25">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25">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25">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25">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25">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25">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25">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25">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25">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25">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25">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25">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25">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25">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25">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25">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25">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25">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25">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25">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25">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25">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25">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25">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25">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25">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25">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25">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25">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25">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25">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25">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25">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25">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25">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25">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25">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25">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25">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25">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25">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25">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25">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25">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25">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25">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25">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25">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25">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25">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25">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25">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25">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25">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25">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25">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25">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25">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25">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25">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25">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25">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25">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25">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25">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25">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25">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25">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25">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25">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25">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25">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25">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25">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25">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25">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25">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25">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25">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25">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25">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25">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25">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25">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25">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25">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25">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25">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25">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25">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25">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25">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25">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25">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25">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25">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25">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25">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25">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25">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25">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25">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25">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25">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25">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25">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25">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25">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25">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25">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25">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25">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25">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25">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25">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25">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25">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25">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25">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25">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25">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25">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25">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25">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25">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25">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25">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25">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25">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25">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25">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25">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25">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25">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25">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25">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25">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25">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25">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25">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25">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25">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25">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25">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25">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25">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25">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25">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25">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25">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25">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25">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25">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25">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25">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25">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25">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25">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25">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25">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25">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25">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25">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25">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25">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25">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25">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25">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25">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25">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25">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25">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25">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25">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25">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25">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25">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25">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25">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25">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25">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25">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25">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25">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25">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25">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25">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25">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25">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25">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25">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25">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25">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25">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25">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25">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25">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25">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25">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25">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25">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25">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25">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25">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25">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25">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25">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25">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25">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25">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25">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25">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25">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25">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25">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25">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25">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25">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25">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25">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25">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25">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25">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25">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25">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25">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25">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25">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25">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25">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25">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25">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25">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25">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25">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25">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25">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25">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25">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25">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25">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25">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25">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25">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25">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25">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25">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25">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25">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25">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25">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25">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25">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25">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25">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25">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25">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25">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25">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25">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25">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25">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25">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25">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25">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25">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25">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25">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25">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25">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25">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25">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25">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25">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25">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25">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25">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25">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25">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25">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25">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25">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25">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25">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25">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25">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25">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25">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25">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25">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25">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25">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25">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25">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25">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25">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25">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25">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25">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25">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25">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25">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25">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25">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25">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25">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25">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25">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25">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25">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25">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25">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25">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25">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25">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25">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25">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25">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25">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25">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25">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25">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25">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25">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25">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25">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25">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25">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25">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25">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25">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25">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25">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25">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25">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25">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25">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25">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25">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25">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25">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25">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25">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25">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25">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25">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25">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25">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25">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25">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25">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25">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25">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25">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25">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25">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25">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25">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25">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25">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25">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25">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25">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25">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25">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25">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25">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25">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25">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25">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25">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25">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25">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25">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25">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25">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25">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25">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25">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25">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25">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25">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25">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25">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25">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25">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25">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25">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25">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25">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25">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25">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25">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25">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25">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25">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25">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25">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25">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25">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25">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25">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25">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25">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25">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25">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25">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25">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25">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25">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25">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25">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25">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25">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25">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25">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25">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25">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25">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25">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25">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25">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25">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25">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25">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25">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25">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25">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25">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25">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25">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25">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25">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25">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25">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25">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25">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25">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25">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25">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25">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25">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25">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25">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25">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25">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25">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25">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25">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06BF-C4FD-4A0A-AB5F-44C99095460B}">
  <dimension ref="A3:E10"/>
  <sheetViews>
    <sheetView workbookViewId="0">
      <selection activeCell="F13" sqref="F13"/>
    </sheetView>
  </sheetViews>
  <sheetFormatPr defaultRowHeight="15.75" x14ac:dyDescent="0.25"/>
  <cols>
    <col min="1" max="1" width="18.375" bestFit="1" customWidth="1"/>
    <col min="2" max="2" width="15.25" bestFit="1" customWidth="1"/>
  </cols>
  <sheetData>
    <row r="3" spans="1:5" x14ac:dyDescent="0.25">
      <c r="A3" s="22" t="s">
        <v>420</v>
      </c>
      <c r="B3" t="s">
        <v>429</v>
      </c>
    </row>
    <row r="4" spans="1:5" x14ac:dyDescent="0.25">
      <c r="A4" s="23" t="s">
        <v>19</v>
      </c>
      <c r="B4" s="24">
        <v>3</v>
      </c>
      <c r="D4" t="str">
        <f>A4</f>
        <v>Chennai Super Kings</v>
      </c>
      <c r="E4">
        <f>GETPIVOTDATA("Winner",$A$3,"Winner",A4)</f>
        <v>3</v>
      </c>
    </row>
    <row r="5" spans="1:5" x14ac:dyDescent="0.25">
      <c r="A5" s="23" t="s">
        <v>39</v>
      </c>
      <c r="B5" s="24">
        <v>3</v>
      </c>
      <c r="D5" t="str">
        <f t="shared" ref="D5:D9" si="0">A5</f>
        <v>Mumbai Indians</v>
      </c>
      <c r="E5">
        <f t="shared" ref="E5:E9" si="1">GETPIVOTDATA("Winner",$A$3,"Winner",A5)</f>
        <v>3</v>
      </c>
    </row>
    <row r="6" spans="1:5" x14ac:dyDescent="0.25">
      <c r="A6" s="23" t="s">
        <v>27</v>
      </c>
      <c r="B6" s="24">
        <v>2</v>
      </c>
      <c r="D6" t="str">
        <f t="shared" si="0"/>
        <v>Kolkata Knight Riders</v>
      </c>
      <c r="E6">
        <f t="shared" si="1"/>
        <v>2</v>
      </c>
    </row>
    <row r="7" spans="1:5" x14ac:dyDescent="0.25">
      <c r="A7" s="23" t="s">
        <v>260</v>
      </c>
      <c r="B7" s="24">
        <v>1</v>
      </c>
      <c r="D7" t="str">
        <f t="shared" si="0"/>
        <v>Deccan Chargers</v>
      </c>
      <c r="E7">
        <f t="shared" si="1"/>
        <v>1</v>
      </c>
    </row>
    <row r="8" spans="1:5" x14ac:dyDescent="0.25">
      <c r="A8" s="23" t="s">
        <v>18</v>
      </c>
      <c r="B8" s="24">
        <v>1</v>
      </c>
      <c r="D8" t="str">
        <f t="shared" si="0"/>
        <v>Sunrisers Hyderabad</v>
      </c>
      <c r="E8">
        <f t="shared" si="1"/>
        <v>1</v>
      </c>
    </row>
    <row r="9" spans="1:5" x14ac:dyDescent="0.25">
      <c r="A9" s="23" t="s">
        <v>31</v>
      </c>
      <c r="B9" s="24">
        <v>1</v>
      </c>
      <c r="D9" t="str">
        <f t="shared" si="0"/>
        <v>Rajasthan Royals</v>
      </c>
      <c r="E9">
        <f t="shared" si="1"/>
        <v>1</v>
      </c>
    </row>
    <row r="10" spans="1:5" x14ac:dyDescent="0.25">
      <c r="A10" s="23" t="s">
        <v>421</v>
      </c>
      <c r="B10" s="24">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D17" sqref="D17"/>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9" t="s">
        <v>384</v>
      </c>
      <c r="B1" s="30" t="s">
        <v>385</v>
      </c>
      <c r="C1" s="30" t="s">
        <v>386</v>
      </c>
      <c r="D1" s="30" t="s">
        <v>387</v>
      </c>
      <c r="E1" s="31" t="s">
        <v>388</v>
      </c>
    </row>
    <row r="2" spans="1:5" ht="19.899999999999999" customHeight="1" x14ac:dyDescent="0.25">
      <c r="A2" s="26" t="s">
        <v>390</v>
      </c>
      <c r="B2" s="8" t="s">
        <v>19</v>
      </c>
      <c r="C2" s="7" t="s">
        <v>18</v>
      </c>
      <c r="D2" s="7" t="s">
        <v>391</v>
      </c>
      <c r="E2" s="27" t="s">
        <v>392</v>
      </c>
    </row>
    <row r="3" spans="1:5" ht="19.899999999999999" customHeight="1" x14ac:dyDescent="0.25">
      <c r="A3" s="26" t="s">
        <v>393</v>
      </c>
      <c r="B3" s="6" t="s">
        <v>39</v>
      </c>
      <c r="C3" s="9" t="s">
        <v>394</v>
      </c>
      <c r="D3" s="9" t="s">
        <v>395</v>
      </c>
      <c r="E3" s="28" t="s">
        <v>396</v>
      </c>
    </row>
    <row r="4" spans="1:5" ht="19.899999999999999" customHeight="1" x14ac:dyDescent="0.25">
      <c r="A4" s="26" t="s">
        <v>397</v>
      </c>
      <c r="B4" s="8" t="s">
        <v>18</v>
      </c>
      <c r="C4" s="7" t="s">
        <v>50</v>
      </c>
      <c r="D4" s="7" t="s">
        <v>398</v>
      </c>
      <c r="E4" s="27" t="s">
        <v>399</v>
      </c>
    </row>
    <row r="5" spans="1:5" ht="19.899999999999999" customHeight="1" x14ac:dyDescent="0.25">
      <c r="A5" s="26" t="s">
        <v>400</v>
      </c>
      <c r="B5" s="6" t="s">
        <v>39</v>
      </c>
      <c r="C5" s="9" t="s">
        <v>19</v>
      </c>
      <c r="D5" s="9" t="s">
        <v>401</v>
      </c>
      <c r="E5" s="28" t="s">
        <v>389</v>
      </c>
    </row>
    <row r="6" spans="1:5" ht="19.899999999999999" customHeight="1" x14ac:dyDescent="0.25">
      <c r="A6" s="26" t="s">
        <v>402</v>
      </c>
      <c r="B6" s="8" t="s">
        <v>27</v>
      </c>
      <c r="C6" s="7" t="s">
        <v>45</v>
      </c>
      <c r="D6" s="7" t="s">
        <v>403</v>
      </c>
      <c r="E6" s="27" t="s">
        <v>404</v>
      </c>
    </row>
    <row r="7" spans="1:5" ht="19.899999999999999" customHeight="1" x14ac:dyDescent="0.25">
      <c r="A7" s="26" t="s">
        <v>405</v>
      </c>
      <c r="B7" s="6" t="s">
        <v>39</v>
      </c>
      <c r="C7" s="9" t="s">
        <v>19</v>
      </c>
      <c r="D7" s="9" t="s">
        <v>406</v>
      </c>
      <c r="E7" s="28" t="s">
        <v>391</v>
      </c>
    </row>
    <row r="8" spans="1:5" ht="19.899999999999999" customHeight="1" x14ac:dyDescent="0.25">
      <c r="A8" s="26" t="s">
        <v>407</v>
      </c>
      <c r="B8" s="8" t="s">
        <v>27</v>
      </c>
      <c r="C8" s="7" t="s">
        <v>19</v>
      </c>
      <c r="D8" s="7" t="s">
        <v>408</v>
      </c>
      <c r="E8" s="27" t="s">
        <v>392</v>
      </c>
    </row>
    <row r="9" spans="1:5" ht="19.899999999999999" customHeight="1" x14ac:dyDescent="0.25">
      <c r="A9" s="26" t="s">
        <v>409</v>
      </c>
      <c r="B9" s="6" t="s">
        <v>19</v>
      </c>
      <c r="C9" s="9" t="s">
        <v>50</v>
      </c>
      <c r="D9" s="9" t="s">
        <v>410</v>
      </c>
      <c r="E9" s="28" t="s">
        <v>411</v>
      </c>
    </row>
    <row r="10" spans="1:5" ht="19.899999999999999" customHeight="1" x14ac:dyDescent="0.25">
      <c r="A10" s="26" t="s">
        <v>412</v>
      </c>
      <c r="B10" s="8" t="s">
        <v>19</v>
      </c>
      <c r="C10" s="7" t="s">
        <v>39</v>
      </c>
      <c r="D10" s="7" t="s">
        <v>413</v>
      </c>
      <c r="E10" s="27" t="s">
        <v>414</v>
      </c>
    </row>
    <row r="11" spans="1:5" ht="19.899999999999999" customHeight="1" x14ac:dyDescent="0.25">
      <c r="A11" s="26" t="s">
        <v>415</v>
      </c>
      <c r="B11" s="6" t="s">
        <v>260</v>
      </c>
      <c r="C11" s="9" t="s">
        <v>50</v>
      </c>
      <c r="D11" s="9" t="s">
        <v>416</v>
      </c>
      <c r="E11" s="28" t="s">
        <v>417</v>
      </c>
    </row>
    <row r="12" spans="1:5" ht="19.899999999999999" customHeight="1" x14ac:dyDescent="0.25">
      <c r="A12" s="32" t="s">
        <v>418</v>
      </c>
      <c r="B12" s="33" t="s">
        <v>31</v>
      </c>
      <c r="C12" s="34" t="s">
        <v>19</v>
      </c>
      <c r="D12" s="34" t="s">
        <v>419</v>
      </c>
      <c r="E12" s="35"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ACCB7-1252-4333-961D-8770B4C5B306}">
  <dimension ref="A1"/>
  <sheetViews>
    <sheetView showGridLines="0" topLeftCell="A13" workbookViewId="0">
      <selection activeCell="L32" sqref="L32"/>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KPI</vt:lpstr>
      <vt:lpstr>IPL Matches 2008-2018</vt:lpstr>
      <vt:lpstr>Title winner</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Nadeem Khan</cp:lastModifiedBy>
  <dcterms:created xsi:type="dcterms:W3CDTF">2023-05-25T13:59:02Z</dcterms:created>
  <dcterms:modified xsi:type="dcterms:W3CDTF">2023-08-26T08:06:34Z</dcterms:modified>
</cp:coreProperties>
</file>