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002b7c2e994ac1/Education^J Profession ^0 Affiliations/Nadeem Hussain/Software Development/"/>
    </mc:Choice>
  </mc:AlternateContent>
  <xr:revisionPtr revIDLastSave="549" documentId="8_{5D956074-6134-4AB7-ABB4-C83D51CAD12F}" xr6:coauthVersionLast="47" xr6:coauthVersionMax="47" xr10:uidLastSave="{48AB4893-2724-4069-B1B0-2100027348AC}"/>
  <bookViews>
    <workbookView xWindow="-108" yWindow="-108" windowWidth="23256" windowHeight="12576" xr2:uid="{16A4A20F-2E63-4ED7-AC2B-FE0BA61D9C2B}"/>
  </bookViews>
  <sheets>
    <sheet name="Sep 2023 Coursera CNN" sheetId="1" r:id="rId1"/>
  </sheets>
  <definedNames>
    <definedName name="_xlnm.Print_Area" localSheetId="0">'Sep 2023 Coursera CNN'!$A$1:$R$111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1" l="1"/>
  <c r="D161" i="1"/>
  <c r="F133" i="1"/>
  <c r="F130" i="1"/>
  <c r="D169" i="1"/>
  <c r="C159" i="1"/>
  <c r="C153" i="1"/>
  <c r="C149" i="1" s="1"/>
  <c r="C148" i="1"/>
  <c r="C136" i="1"/>
  <c r="C144" i="1"/>
  <c r="C137" i="1" s="1"/>
  <c r="B133" i="1"/>
  <c r="B130" i="1"/>
  <c r="B124" i="1"/>
  <c r="H121" i="1"/>
  <c r="F121" i="1"/>
  <c r="D121" i="1"/>
  <c r="B123" i="1"/>
  <c r="D117" i="1" s="1"/>
  <c r="L60" i="1"/>
  <c r="J65" i="1"/>
  <c r="G65" i="1"/>
  <c r="D65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C27" i="1"/>
  <c r="D16" i="1"/>
  <c r="C14" i="1"/>
  <c r="D6" i="1"/>
  <c r="E2" i="1"/>
  <c r="E1" i="1"/>
  <c r="D124" i="1" l="1"/>
  <c r="D123" i="1"/>
  <c r="F117" i="1" s="1"/>
  <c r="F124" i="1" s="1"/>
  <c r="C116" i="1"/>
  <c r="E116" i="1"/>
  <c r="F123" i="1" l="1"/>
  <c r="H117" i="1" s="1"/>
  <c r="H124" i="1" s="1"/>
  <c r="G116" i="1"/>
  <c r="H123" i="1" l="1"/>
  <c r="I116" i="1" s="1"/>
</calcChain>
</file>

<file path=xl/sharedStrings.xml><?xml version="1.0" encoding="utf-8"?>
<sst xmlns="http://schemas.openxmlformats.org/spreadsheetml/2006/main" count="197" uniqueCount="83">
  <si>
    <t>pixels</t>
  </si>
  <si>
    <t>RGB Image</t>
  </si>
  <si>
    <t>Padding</t>
  </si>
  <si>
    <t>Convolution</t>
  </si>
  <si>
    <t>n</t>
  </si>
  <si>
    <t>f</t>
  </si>
  <si>
    <t>=</t>
  </si>
  <si>
    <t>Image</t>
  </si>
  <si>
    <t>Filter</t>
  </si>
  <si>
    <t>Result conv Image</t>
  </si>
  <si>
    <t>4x4</t>
  </si>
  <si>
    <t>3x3</t>
  </si>
  <si>
    <t>6x6</t>
  </si>
  <si>
    <t>p</t>
  </si>
  <si>
    <t>To keep the same size result conv</t>
  </si>
  <si>
    <t xml:space="preserve">P = </t>
  </si>
  <si>
    <t>Result conv Image =</t>
  </si>
  <si>
    <t>Required Padding</t>
  </si>
  <si>
    <t>Strided Convolution</t>
  </si>
  <si>
    <t>Stride</t>
  </si>
  <si>
    <t>s</t>
  </si>
  <si>
    <t>*</t>
  </si>
  <si>
    <t>Flip V Axis</t>
  </si>
  <si>
    <t>Twist Anti Clock Wise</t>
  </si>
  <si>
    <t>Cross-Correlation</t>
  </si>
  <si>
    <t>Flip H Axis</t>
  </si>
  <si>
    <t>Multiple Filters</t>
  </si>
  <si>
    <t xml:space="preserve">Multiple Filters add in the channels as much the filters are, while size is given </t>
  </si>
  <si>
    <t>in the manner ahead</t>
  </si>
  <si>
    <t>Numbers of Parameters in one Layer of CNN</t>
  </si>
  <si>
    <t>3x3 RGB Filter means 3x3x3 size filters will give 3*3*3 Paramters + 1 bias = 28 parameters</t>
  </si>
  <si>
    <t>10 such filters will 28*10 = 280 parameters</t>
  </si>
  <si>
    <t>Summary of Notations for a Layer of CNN</t>
  </si>
  <si>
    <t>Example of the Conv Net</t>
  </si>
  <si>
    <t xml:space="preserve">39x39x3  *  </t>
  </si>
  <si>
    <t>nc</t>
  </si>
  <si>
    <t>Result n</t>
  </si>
  <si>
    <t xml:space="preserve">37x37x10  *  </t>
  </si>
  <si>
    <t># of Filters</t>
  </si>
  <si>
    <t xml:space="preserve">17x17x20  *  </t>
  </si>
  <si>
    <t xml:space="preserve">7x7x40  *  </t>
  </si>
  <si>
    <t>Softmax</t>
  </si>
  <si>
    <t>Type of Layers in CNN</t>
  </si>
  <si>
    <t>1- Convolution</t>
  </si>
  <si>
    <t>2- Pooling</t>
  </si>
  <si>
    <t>3- Fully connected</t>
  </si>
  <si>
    <t>Pooling Layers</t>
  </si>
  <si>
    <t>1- Max Pooling</t>
  </si>
  <si>
    <t>2- Average Pooling</t>
  </si>
  <si>
    <t>Takes Avg: of the image and Filter match</t>
  </si>
  <si>
    <t>Takes Max: Value of the image and Filter match</t>
  </si>
  <si>
    <t>No Parameters to learn</t>
  </si>
  <si>
    <t>Neural Network Example</t>
  </si>
  <si>
    <t xml:space="preserve">32x32x3  *  </t>
  </si>
  <si>
    <t>Conv 1</t>
  </si>
  <si>
    <t>Pool 1</t>
  </si>
  <si>
    <t>Conv 2</t>
  </si>
  <si>
    <t>Pool 2</t>
  </si>
  <si>
    <t>FC1</t>
  </si>
  <si>
    <t>FC2</t>
  </si>
  <si>
    <t>FC3</t>
  </si>
  <si>
    <t>Soft Max</t>
  </si>
  <si>
    <t>Out puts</t>
  </si>
  <si>
    <t>Activation Size</t>
  </si>
  <si>
    <t># of</t>
  </si>
  <si>
    <t>nurons</t>
  </si>
  <si>
    <t>Test:</t>
  </si>
  <si>
    <t>Q1:</t>
  </si>
  <si>
    <t>Understood</t>
  </si>
  <si>
    <t>Q2:</t>
  </si>
  <si>
    <t xml:space="preserve">128x128 RGB image, 64 neuron hiden layer, FC, Parameters? </t>
  </si>
  <si>
    <t>128 * 128 * 3 * 64 (weights) + 64 (biases)</t>
  </si>
  <si>
    <t>Q3:</t>
  </si>
  <si>
    <t>5 * 5 * 3 * 100 (weights) + 100 (biases)</t>
  </si>
  <si>
    <t>Q4:</t>
  </si>
  <si>
    <t>Q5:</t>
  </si>
  <si>
    <t>Output Volume</t>
  </si>
  <si>
    <t>Input Volume</t>
  </si>
  <si>
    <t>Q6:</t>
  </si>
  <si>
    <t>Q7:</t>
  </si>
  <si>
    <t>Channels</t>
  </si>
  <si>
    <t>Q8:</t>
  </si>
  <si>
    <t>Q9: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</si>
</sst>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457200</xdr:colOff>
      <xdr:row>8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2FE6D7-9CB7-BE07-2AE5-F5A36D431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8720" y="548640"/>
          <a:ext cx="282702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11</xdr:col>
      <xdr:colOff>205740</xdr:colOff>
      <xdr:row>14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4A1C1B-4521-E2DC-D985-27C3A53DD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8720" y="1828800"/>
          <a:ext cx="374142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99060</xdr:colOff>
      <xdr:row>15</xdr:row>
      <xdr:rowOff>30480</xdr:rowOff>
    </xdr:from>
    <xdr:to>
      <xdr:col>9</xdr:col>
      <xdr:colOff>99060</xdr:colOff>
      <xdr:row>18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F24453-131E-5F52-16B4-15E644B78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9880" y="2773680"/>
          <a:ext cx="1760220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160020</xdr:rowOff>
    </xdr:from>
    <xdr:to>
      <xdr:col>9</xdr:col>
      <xdr:colOff>30480</xdr:colOff>
      <xdr:row>26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321CE4-890D-B3B0-45C7-7AECFAC1F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820" y="4000500"/>
          <a:ext cx="1790700" cy="79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</xdr:colOff>
      <xdr:row>48</xdr:row>
      <xdr:rowOff>0</xdr:rowOff>
    </xdr:from>
    <xdr:to>
      <xdr:col>7</xdr:col>
      <xdr:colOff>297180</xdr:colOff>
      <xdr:row>49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B935D3-D30D-58F0-0CFD-190E373B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8778240"/>
          <a:ext cx="8763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205740</xdr:colOff>
      <xdr:row>67</xdr:row>
      <xdr:rowOff>99060</xdr:rowOff>
    </xdr:from>
    <xdr:to>
      <xdr:col>10</xdr:col>
      <xdr:colOff>464820</xdr:colOff>
      <xdr:row>82</xdr:row>
      <xdr:rowOff>99060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9E98C65-7010-AB73-0784-28AC291C8390}"/>
            </a:ext>
          </a:extLst>
        </xdr:cNvPr>
        <xdr:cNvGrpSpPr/>
      </xdr:nvGrpSpPr>
      <xdr:grpSpPr>
        <a:xfrm>
          <a:off x="1280160" y="12352020"/>
          <a:ext cx="8115300" cy="2743200"/>
          <a:chOff x="5257800" y="9913620"/>
          <a:chExt cx="7574280" cy="2743200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DC55FEA2-CEDF-5D5E-4F1C-B0C6707E9BFB}"/>
              </a:ext>
            </a:extLst>
          </xdr:cNvPr>
          <xdr:cNvGrpSpPr/>
        </xdr:nvGrpSpPr>
        <xdr:grpSpPr>
          <a:xfrm>
            <a:off x="5257800" y="9913620"/>
            <a:ext cx="6911340" cy="2743200"/>
            <a:chOff x="5951220" y="10233660"/>
            <a:chExt cx="6911340" cy="2743200"/>
          </a:xfrm>
        </xdr:grpSpPr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37ECE009-0E81-C475-3652-8FC2E0235E5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51220" y="10241280"/>
              <a:ext cx="4168140" cy="273558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A0531865-649F-7FE8-2297-8F617CB652B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096500" y="10233660"/>
              <a:ext cx="2766060" cy="6553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1C1E64A-E81A-C418-F442-CB8DA55A7B2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62900" y="10416540"/>
            <a:ext cx="4869180" cy="11734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1005840</xdr:colOff>
      <xdr:row>95</xdr:row>
      <xdr:rowOff>175261</xdr:rowOff>
    </xdr:from>
    <xdr:to>
      <xdr:col>6</xdr:col>
      <xdr:colOff>411480</xdr:colOff>
      <xdr:row>109</xdr:row>
      <xdr:rowOff>120961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9BD7415-A7AB-87B0-42F3-959AEB061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7548861"/>
          <a:ext cx="5356860" cy="250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</xdr:row>
      <xdr:rowOff>0</xdr:rowOff>
    </xdr:from>
    <xdr:to>
      <xdr:col>12</xdr:col>
      <xdr:colOff>510540</xdr:colOff>
      <xdr:row>110</xdr:row>
      <xdr:rowOff>144780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11712C-1337-128D-09F8-EE1DCBE75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820" y="16459200"/>
          <a:ext cx="4655820" cy="3802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155</xdr:row>
      <xdr:rowOff>0</xdr:rowOff>
    </xdr:from>
    <xdr:ext cx="3741420" cy="891540"/>
    <xdr:pic>
      <xdr:nvPicPr>
        <xdr:cNvPr id="14" name="Picture 13">
          <a:extLst>
            <a:ext uri="{FF2B5EF4-FFF2-40B4-BE49-F238E27FC236}">
              <a16:creationId xmlns:a16="http://schemas.microsoft.com/office/drawing/2014/main" id="{20389257-0775-44E8-8526-73B7AC303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820" y="1828800"/>
          <a:ext cx="374142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99060</xdr:colOff>
      <xdr:row>160</xdr:row>
      <xdr:rowOff>30480</xdr:rowOff>
    </xdr:from>
    <xdr:ext cx="1760220" cy="693420"/>
    <xdr:pic>
      <xdr:nvPicPr>
        <xdr:cNvPr id="15" name="Picture 14">
          <a:extLst>
            <a:ext uri="{FF2B5EF4-FFF2-40B4-BE49-F238E27FC236}">
              <a16:creationId xmlns:a16="http://schemas.microsoft.com/office/drawing/2014/main" id="{10ECCDAD-DEBE-4E57-A26E-25CBA8DA0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9880" y="2773680"/>
          <a:ext cx="1760220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CFF8-A7D6-4120-A2EE-8F309374011E}">
  <dimension ref="A1:S173"/>
  <sheetViews>
    <sheetView tabSelected="1" topLeftCell="A159" zoomScaleNormal="100" workbookViewId="0">
      <selection activeCell="C165" sqref="C165"/>
    </sheetView>
  </sheetViews>
  <sheetFormatPr defaultRowHeight="14.4" x14ac:dyDescent="0.3"/>
  <cols>
    <col min="1" max="1" width="15.6640625" customWidth="1"/>
    <col min="2" max="2" width="13.44140625" customWidth="1"/>
    <col min="3" max="3" width="13.6640625" customWidth="1"/>
    <col min="4" max="4" width="12.88671875" customWidth="1"/>
    <col min="5" max="5" width="17.44140625" customWidth="1"/>
    <col min="6" max="6" width="13.6640625" customWidth="1"/>
    <col min="8" max="8" width="16.77734375" customWidth="1"/>
    <col min="11" max="11" width="17" customWidth="1"/>
  </cols>
  <sheetData>
    <row r="1" spans="1:19" x14ac:dyDescent="0.3">
      <c r="A1" s="1" t="s">
        <v>1</v>
      </c>
      <c r="B1">
        <v>64</v>
      </c>
      <c r="C1">
        <v>64</v>
      </c>
      <c r="D1">
        <v>3</v>
      </c>
      <c r="E1" s="2">
        <f>+D1*C1*B1</f>
        <v>12288</v>
      </c>
      <c r="F1" t="s">
        <v>0</v>
      </c>
    </row>
    <row r="2" spans="1:19" x14ac:dyDescent="0.3">
      <c r="A2" s="1" t="s">
        <v>1</v>
      </c>
      <c r="B2">
        <v>1000</v>
      </c>
      <c r="C2">
        <v>1000</v>
      </c>
      <c r="D2">
        <v>3</v>
      </c>
      <c r="E2" s="2">
        <f>+D2*C2*B2</f>
        <v>3000000</v>
      </c>
      <c r="F2" t="s">
        <v>0</v>
      </c>
    </row>
    <row r="4" spans="1:19" x14ac:dyDescent="0.3">
      <c r="A4" s="1" t="s">
        <v>3</v>
      </c>
      <c r="B4" t="s">
        <v>7</v>
      </c>
      <c r="C4" t="s">
        <v>4</v>
      </c>
      <c r="D4">
        <v>6</v>
      </c>
      <c r="E4" t="s">
        <v>12</v>
      </c>
    </row>
    <row r="5" spans="1:19" x14ac:dyDescent="0.3">
      <c r="B5" t="s">
        <v>8</v>
      </c>
      <c r="C5" t="s">
        <v>5</v>
      </c>
      <c r="D5">
        <v>3</v>
      </c>
      <c r="E5" t="s">
        <v>11</v>
      </c>
    </row>
    <row r="6" spans="1:19" x14ac:dyDescent="0.3">
      <c r="B6" t="s">
        <v>9</v>
      </c>
      <c r="D6">
        <f>+D4-D5+1</f>
        <v>4</v>
      </c>
      <c r="E6" t="s">
        <v>10</v>
      </c>
    </row>
    <row r="10" spans="1:19" x14ac:dyDescent="0.3">
      <c r="A10" s="1" t="s">
        <v>2</v>
      </c>
      <c r="S10">
        <v>0</v>
      </c>
    </row>
    <row r="11" spans="1:19" x14ac:dyDescent="0.3">
      <c r="A11" t="s">
        <v>7</v>
      </c>
      <c r="B11" t="s">
        <v>4</v>
      </c>
      <c r="C11">
        <v>6</v>
      </c>
      <c r="D11" t="s">
        <v>12</v>
      </c>
    </row>
    <row r="12" spans="1:19" x14ac:dyDescent="0.3">
      <c r="A12" t="s">
        <v>8</v>
      </c>
      <c r="B12" t="s">
        <v>5</v>
      </c>
      <c r="C12">
        <v>3</v>
      </c>
      <c r="D12" t="s">
        <v>11</v>
      </c>
    </row>
    <row r="13" spans="1:19" x14ac:dyDescent="0.3">
      <c r="A13" t="s">
        <v>2</v>
      </c>
      <c r="B13" t="s">
        <v>13</v>
      </c>
      <c r="C13">
        <v>1</v>
      </c>
      <c r="D13" t="s">
        <v>14</v>
      </c>
    </row>
    <row r="14" spans="1:19" x14ac:dyDescent="0.3">
      <c r="A14" t="s">
        <v>16</v>
      </c>
      <c r="C14">
        <f>+C11+2*C13-C12+1</f>
        <v>6</v>
      </c>
      <c r="D14" t="s">
        <v>12</v>
      </c>
    </row>
    <row r="16" spans="1:19" x14ac:dyDescent="0.3">
      <c r="A16" t="s">
        <v>17</v>
      </c>
      <c r="C16" t="s">
        <v>15</v>
      </c>
      <c r="D16">
        <f>(+C12-1)/2</f>
        <v>1</v>
      </c>
    </row>
    <row r="22" spans="1:17" x14ac:dyDescent="0.3">
      <c r="A22" s="1" t="s">
        <v>18</v>
      </c>
    </row>
    <row r="23" spans="1:17" x14ac:dyDescent="0.3">
      <c r="A23" t="s">
        <v>7</v>
      </c>
      <c r="B23" t="s">
        <v>4</v>
      </c>
      <c r="C23">
        <v>7</v>
      </c>
      <c r="D23" t="s">
        <v>12</v>
      </c>
    </row>
    <row r="24" spans="1:17" x14ac:dyDescent="0.3">
      <c r="A24" t="s">
        <v>8</v>
      </c>
      <c r="B24" t="s">
        <v>5</v>
      </c>
      <c r="C24">
        <v>3</v>
      </c>
      <c r="D24" t="s">
        <v>11</v>
      </c>
    </row>
    <row r="25" spans="1:17" x14ac:dyDescent="0.3">
      <c r="A25" t="s">
        <v>2</v>
      </c>
      <c r="B25" t="s">
        <v>13</v>
      </c>
      <c r="C25">
        <v>0</v>
      </c>
    </row>
    <row r="26" spans="1:17" x14ac:dyDescent="0.3">
      <c r="A26" t="s">
        <v>19</v>
      </c>
      <c r="B26" t="s">
        <v>20</v>
      </c>
      <c r="C26">
        <v>2</v>
      </c>
    </row>
    <row r="27" spans="1:17" x14ac:dyDescent="0.3">
      <c r="A27" t="s">
        <v>16</v>
      </c>
      <c r="C27">
        <f>+(C23+2*C25-C24)/C26+1</f>
        <v>3</v>
      </c>
      <c r="D27" t="s">
        <v>11</v>
      </c>
    </row>
    <row r="29" spans="1:17" x14ac:dyDescent="0.3">
      <c r="A29" s="1" t="s">
        <v>24</v>
      </c>
    </row>
    <row r="30" spans="1:17" x14ac:dyDescent="0.3">
      <c r="A30">
        <v>2</v>
      </c>
      <c r="B30">
        <v>3</v>
      </c>
      <c r="C30">
        <v>7</v>
      </c>
      <c r="D30">
        <v>4</v>
      </c>
      <c r="E30">
        <v>6</v>
      </c>
      <c r="F30">
        <v>2</v>
      </c>
      <c r="N30">
        <f>+A30*$I$31+B30*$J$31+C30*$K$31+A31*$I$32+B31*$J$32+C31*$K$32+A32*$I$33+B32*$J$33+C32*$K$33</f>
        <v>186</v>
      </c>
      <c r="O30">
        <f>+B30*$I$31+C30*$J$31+D30*$K$31+B31*$I$32+C31*$J$32+D31*$K$32+B32*$I$33+C32*$J$33+D32*$K$33</f>
        <v>165</v>
      </c>
      <c r="P30">
        <f>+C30*$I$31+D30*$J$31+E30*$K$31+C31*$I$32+D31*$J$32+E31*$K$32+C32*$I$33+D32*$J$33+E32*$K$33</f>
        <v>220</v>
      </c>
      <c r="Q30">
        <f>+D30*$I$31+E30*$J$31+F30*$K$31+D31*$I$32+E31*$J$32+F31*$K$32+D32*$I$33+E32*$J$33+F32*$K$33</f>
        <v>178</v>
      </c>
    </row>
    <row r="31" spans="1:17" x14ac:dyDescent="0.3">
      <c r="A31">
        <v>6</v>
      </c>
      <c r="B31">
        <v>6</v>
      </c>
      <c r="C31">
        <v>9</v>
      </c>
      <c r="D31">
        <v>8</v>
      </c>
      <c r="E31">
        <v>7</v>
      </c>
      <c r="F31">
        <v>4</v>
      </c>
      <c r="I31">
        <v>3</v>
      </c>
      <c r="J31">
        <v>1</v>
      </c>
      <c r="K31">
        <v>-1</v>
      </c>
      <c r="N31">
        <f>+A31*$I$31+B31*$J$31+C31*$K$31+A32*$I$32+B32*$J$32+C32*$K$32+A33*$I$33+B33*$J$33+C33*$K$33</f>
        <v>171</v>
      </c>
      <c r="O31">
        <f>+B31*$I$31+C31*$J$31+D31*$K$31+B32*$I$32+C32*$J$32+D32*$K$32+B33*$I$33+C33*$J$33+D33*$K$33</f>
        <v>150</v>
      </c>
      <c r="P31">
        <f>+C31*$I$31+D31*$J$31+E31*$K$31+C32*$I$32+D32*$J$32+E32*$K$32+C33*$I$33+D33*$J$33+E33*$K$33</f>
        <v>201</v>
      </c>
      <c r="Q31">
        <f>+D31*$I$31+E31*$J$31+F31*$K$31+D32*$I$32+E32*$J$32+F32*$K$32+D33*$I$33+E33*$J$33+F33*$K$33</f>
        <v>183</v>
      </c>
    </row>
    <row r="32" spans="1:17" x14ac:dyDescent="0.3">
      <c r="A32">
        <v>3</v>
      </c>
      <c r="B32">
        <v>4</v>
      </c>
      <c r="C32">
        <v>8</v>
      </c>
      <c r="D32">
        <v>3</v>
      </c>
      <c r="E32">
        <v>8</v>
      </c>
      <c r="F32">
        <v>9</v>
      </c>
      <c r="H32" t="s">
        <v>21</v>
      </c>
      <c r="I32">
        <v>4</v>
      </c>
      <c r="J32">
        <v>0</v>
      </c>
      <c r="K32">
        <v>9</v>
      </c>
      <c r="M32" t="s">
        <v>6</v>
      </c>
      <c r="N32">
        <f>+A32*$I$31+B32*$J$31+C32*$K$31+A33*$I$32+B33*$J$32+C33*$K$32+A34*$I$33+B34*$J$33+C34*$K$33</f>
        <v>91</v>
      </c>
      <c r="O32">
        <f>+B32*$I$31+C32*$J$31+D32*$K$31+B33*$I$32+C33*$J$32+D33*$K$32+B34*$I$33+C34*$J$33+D34*$K$33</f>
        <v>171</v>
      </c>
      <c r="P32">
        <f>+C32*$I$31+D32*$J$31+E32*$K$31+C33*$I$32+D33*$J$32+E33*$K$32+C34*$I$33+D34*$J$33+E34*$K$33</f>
        <v>127</v>
      </c>
      <c r="Q32">
        <f>+D32*$I$31+E32*$J$31+F32*$K$31+D33*$I$32+E33*$J$32+F33*$K$32+D34*$I$33+E34*$J$33+F34*$K$33</f>
        <v>133</v>
      </c>
    </row>
    <row r="33" spans="1:17" x14ac:dyDescent="0.3">
      <c r="A33">
        <v>7</v>
      </c>
      <c r="B33">
        <v>8</v>
      </c>
      <c r="C33">
        <v>3</v>
      </c>
      <c r="D33">
        <v>6</v>
      </c>
      <c r="E33">
        <v>6</v>
      </c>
      <c r="F33">
        <v>3</v>
      </c>
      <c r="I33">
        <v>5</v>
      </c>
      <c r="J33">
        <v>2</v>
      </c>
      <c r="K33">
        <v>7</v>
      </c>
      <c r="N33">
        <f>+A33*$I$31+B33*$J$31+C33*$K$31+A34*$I$32+B34*$J$32+C34*$K$32+A35*$I$33+B35*$J$33+C35*$K$33</f>
        <v>98</v>
      </c>
      <c r="O33">
        <f>+B33*$I$31+C33*$J$31+D33*$K$31+B34*$I$32+C34*$J$32+D34*$K$32+B35*$I$33+C35*$J$33+D35*$K$33</f>
        <v>126</v>
      </c>
      <c r="P33">
        <f>+C33*$I$31+D33*$J$31+E33*$K$31+C34*$I$32+D34*$J$32+E34*$K$32+C35*$I$33+D35*$J$33+E35*$K$33</f>
        <v>125</v>
      </c>
      <c r="Q33">
        <f>+D33*$I$31+E33*$J$31+F33*$K$31+D34*$I$32+E34*$J$32+F34*$K$32+D35*$I$33+E35*$J$33+F35*$K$33</f>
        <v>168</v>
      </c>
    </row>
    <row r="34" spans="1:17" x14ac:dyDescent="0.3">
      <c r="A34">
        <v>4</v>
      </c>
      <c r="B34">
        <v>2</v>
      </c>
      <c r="C34">
        <v>1</v>
      </c>
      <c r="D34">
        <v>8</v>
      </c>
      <c r="E34">
        <v>3</v>
      </c>
      <c r="F34">
        <v>4</v>
      </c>
    </row>
    <row r="35" spans="1:17" x14ac:dyDescent="0.3">
      <c r="A35">
        <v>3</v>
      </c>
      <c r="B35">
        <v>2</v>
      </c>
      <c r="C35">
        <v>4</v>
      </c>
      <c r="D35">
        <v>1</v>
      </c>
      <c r="E35">
        <v>9</v>
      </c>
      <c r="F35">
        <v>8</v>
      </c>
    </row>
    <row r="38" spans="1:17" x14ac:dyDescent="0.3">
      <c r="B38">
        <v>166</v>
      </c>
      <c r="C38">
        <v>168</v>
      </c>
      <c r="D38">
        <v>165</v>
      </c>
      <c r="E38">
        <v>194</v>
      </c>
      <c r="G38">
        <v>170</v>
      </c>
      <c r="H38">
        <v>154</v>
      </c>
      <c r="I38">
        <v>215</v>
      </c>
      <c r="J38">
        <v>170</v>
      </c>
      <c r="L38">
        <v>186</v>
      </c>
      <c r="M38">
        <v>165</v>
      </c>
      <c r="N38">
        <v>220</v>
      </c>
      <c r="O38">
        <v>178</v>
      </c>
    </row>
    <row r="39" spans="1:17" x14ac:dyDescent="0.3">
      <c r="B39">
        <v>192</v>
      </c>
      <c r="C39">
        <v>165</v>
      </c>
      <c r="D39">
        <v>211</v>
      </c>
      <c r="E39">
        <v>162</v>
      </c>
      <c r="G39">
        <v>168</v>
      </c>
      <c r="H39">
        <v>161</v>
      </c>
      <c r="I39">
        <v>239</v>
      </c>
      <c r="J39">
        <v>162</v>
      </c>
      <c r="L39">
        <v>171</v>
      </c>
      <c r="M39">
        <v>150</v>
      </c>
      <c r="N39">
        <v>201</v>
      </c>
      <c r="O39">
        <v>183</v>
      </c>
    </row>
    <row r="40" spans="1:17" x14ac:dyDescent="0.3">
      <c r="B40">
        <v>99</v>
      </c>
      <c r="C40">
        <v>142</v>
      </c>
      <c r="D40">
        <v>183</v>
      </c>
      <c r="E40">
        <v>145</v>
      </c>
      <c r="G40">
        <v>145</v>
      </c>
      <c r="H40">
        <v>178</v>
      </c>
      <c r="I40">
        <v>169</v>
      </c>
      <c r="J40">
        <v>155</v>
      </c>
      <c r="L40">
        <v>91</v>
      </c>
      <c r="M40">
        <v>171</v>
      </c>
      <c r="N40">
        <v>127</v>
      </c>
      <c r="O40">
        <v>133</v>
      </c>
    </row>
    <row r="41" spans="1:17" x14ac:dyDescent="0.3">
      <c r="B41">
        <v>117</v>
      </c>
      <c r="C41">
        <v>125</v>
      </c>
      <c r="D41">
        <v>138</v>
      </c>
      <c r="E41">
        <v>209</v>
      </c>
      <c r="G41">
        <v>131</v>
      </c>
      <c r="H41">
        <v>147</v>
      </c>
      <c r="I41">
        <v>108</v>
      </c>
      <c r="J41">
        <v>189</v>
      </c>
      <c r="L41">
        <v>98</v>
      </c>
      <c r="M41">
        <v>126</v>
      </c>
      <c r="N41">
        <v>125</v>
      </c>
      <c r="O41">
        <v>168</v>
      </c>
    </row>
    <row r="43" spans="1:17" x14ac:dyDescent="0.3">
      <c r="B43">
        <v>7</v>
      </c>
      <c r="C43">
        <v>2</v>
      </c>
      <c r="D43">
        <v>5</v>
      </c>
      <c r="G43">
        <v>7</v>
      </c>
      <c r="H43">
        <v>2</v>
      </c>
      <c r="I43">
        <v>5</v>
      </c>
      <c r="L43">
        <v>3</v>
      </c>
      <c r="M43">
        <v>1</v>
      </c>
      <c r="N43">
        <v>-1</v>
      </c>
    </row>
    <row r="44" spans="1:17" x14ac:dyDescent="0.3">
      <c r="B44">
        <v>9</v>
      </c>
      <c r="C44">
        <v>0</v>
      </c>
      <c r="D44">
        <v>4</v>
      </c>
      <c r="F44" t="s">
        <v>22</v>
      </c>
      <c r="G44">
        <v>9</v>
      </c>
      <c r="H44">
        <v>0</v>
      </c>
      <c r="I44">
        <v>4</v>
      </c>
      <c r="K44" t="s">
        <v>23</v>
      </c>
      <c r="L44">
        <v>4</v>
      </c>
      <c r="M44">
        <v>0</v>
      </c>
      <c r="N44">
        <v>9</v>
      </c>
      <c r="P44" t="s">
        <v>25</v>
      </c>
    </row>
    <row r="45" spans="1:17" x14ac:dyDescent="0.3">
      <c r="B45">
        <v>-1</v>
      </c>
      <c r="C45">
        <v>1</v>
      </c>
      <c r="D45">
        <v>3</v>
      </c>
      <c r="F45" t="s">
        <v>23</v>
      </c>
      <c r="G45">
        <v>-1</v>
      </c>
      <c r="H45">
        <v>1</v>
      </c>
      <c r="I45">
        <v>3</v>
      </c>
      <c r="K45" t="s">
        <v>25</v>
      </c>
      <c r="L45">
        <v>5</v>
      </c>
      <c r="M45">
        <v>2</v>
      </c>
      <c r="N45">
        <v>7</v>
      </c>
      <c r="P45" t="s">
        <v>23</v>
      </c>
    </row>
    <row r="48" spans="1:17" x14ac:dyDescent="0.3">
      <c r="A48" s="1" t="s">
        <v>26</v>
      </c>
    </row>
    <row r="49" spans="1:12" x14ac:dyDescent="0.3">
      <c r="B49" t="s">
        <v>27</v>
      </c>
    </row>
    <row r="50" spans="1:12" x14ac:dyDescent="0.3">
      <c r="B50" t="s">
        <v>28</v>
      </c>
    </row>
    <row r="53" spans="1:12" x14ac:dyDescent="0.3">
      <c r="A53" s="1" t="s">
        <v>29</v>
      </c>
    </row>
    <row r="54" spans="1:12" x14ac:dyDescent="0.3">
      <c r="B54" t="s">
        <v>30</v>
      </c>
    </row>
    <row r="55" spans="1:12" x14ac:dyDescent="0.3">
      <c r="B55" t="s">
        <v>31</v>
      </c>
    </row>
    <row r="57" spans="1:12" x14ac:dyDescent="0.3">
      <c r="A57" s="1" t="s">
        <v>32</v>
      </c>
    </row>
    <row r="58" spans="1:12" x14ac:dyDescent="0.3">
      <c r="B58" s="3" t="s">
        <v>33</v>
      </c>
    </row>
    <row r="59" spans="1:12" x14ac:dyDescent="0.3">
      <c r="B59" t="s">
        <v>34</v>
      </c>
      <c r="C59" t="s">
        <v>4</v>
      </c>
      <c r="D59">
        <v>39</v>
      </c>
      <c r="E59" t="s">
        <v>37</v>
      </c>
      <c r="F59" t="s">
        <v>4</v>
      </c>
      <c r="G59">
        <v>37</v>
      </c>
      <c r="H59" t="s">
        <v>39</v>
      </c>
      <c r="I59" t="s">
        <v>4</v>
      </c>
      <c r="J59">
        <v>17</v>
      </c>
      <c r="K59" t="s">
        <v>40</v>
      </c>
    </row>
    <row r="60" spans="1:12" x14ac:dyDescent="0.3">
      <c r="C60" t="s">
        <v>5</v>
      </c>
      <c r="D60">
        <v>3</v>
      </c>
      <c r="F60" t="s">
        <v>5</v>
      </c>
      <c r="G60">
        <v>5</v>
      </c>
      <c r="I60" t="s">
        <v>5</v>
      </c>
      <c r="J60">
        <v>5</v>
      </c>
      <c r="K60" t="s">
        <v>41</v>
      </c>
      <c r="L60">
        <f>7*7*40</f>
        <v>1960</v>
      </c>
    </row>
    <row r="61" spans="1:12" x14ac:dyDescent="0.3">
      <c r="C61" t="s">
        <v>13</v>
      </c>
      <c r="D61">
        <v>0</v>
      </c>
      <c r="F61" t="s">
        <v>13</v>
      </c>
      <c r="G61">
        <v>0</v>
      </c>
      <c r="I61" t="s">
        <v>13</v>
      </c>
      <c r="J61">
        <v>0</v>
      </c>
    </row>
    <row r="62" spans="1:12" x14ac:dyDescent="0.3">
      <c r="C62" t="s">
        <v>20</v>
      </c>
      <c r="D62">
        <v>1</v>
      </c>
      <c r="F62" t="s">
        <v>20</v>
      </c>
      <c r="G62">
        <v>2</v>
      </c>
      <c r="I62" t="s">
        <v>20</v>
      </c>
      <c r="J62">
        <v>2</v>
      </c>
    </row>
    <row r="63" spans="1:12" x14ac:dyDescent="0.3">
      <c r="C63" t="s">
        <v>35</v>
      </c>
      <c r="D63">
        <v>3</v>
      </c>
      <c r="F63" t="s">
        <v>35</v>
      </c>
      <c r="G63">
        <v>10</v>
      </c>
      <c r="I63" t="s">
        <v>35</v>
      </c>
      <c r="J63">
        <v>20</v>
      </c>
    </row>
    <row r="64" spans="1:12" x14ac:dyDescent="0.3">
      <c r="C64" t="s">
        <v>38</v>
      </c>
      <c r="D64">
        <v>10</v>
      </c>
      <c r="F64" t="s">
        <v>38</v>
      </c>
      <c r="G64">
        <v>20</v>
      </c>
      <c r="I64" t="s">
        <v>38</v>
      </c>
      <c r="J64">
        <v>40</v>
      </c>
    </row>
    <row r="65" spans="3:10" x14ac:dyDescent="0.3">
      <c r="C65" t="s">
        <v>36</v>
      </c>
      <c r="D65">
        <f>+(D59+2*D61-D60)/D62+1</f>
        <v>37</v>
      </c>
      <c r="F65" t="s">
        <v>36</v>
      </c>
      <c r="G65">
        <f>+(G59+2*G61-G60)/G62+1</f>
        <v>17</v>
      </c>
      <c r="I65" t="s">
        <v>36</v>
      </c>
      <c r="J65">
        <f>+(J59+2*J61-J60)/J62+1</f>
        <v>7</v>
      </c>
    </row>
    <row r="85" spans="1:4" x14ac:dyDescent="0.3">
      <c r="A85" s="1" t="s">
        <v>42</v>
      </c>
    </row>
    <row r="86" spans="1:4" x14ac:dyDescent="0.3">
      <c r="B86" t="s">
        <v>43</v>
      </c>
    </row>
    <row r="87" spans="1:4" x14ac:dyDescent="0.3">
      <c r="B87" t="s">
        <v>44</v>
      </c>
    </row>
    <row r="88" spans="1:4" x14ac:dyDescent="0.3">
      <c r="B88" t="s">
        <v>45</v>
      </c>
    </row>
    <row r="90" spans="1:4" x14ac:dyDescent="0.3">
      <c r="A90" s="1" t="s">
        <v>46</v>
      </c>
    </row>
    <row r="91" spans="1:4" x14ac:dyDescent="0.3">
      <c r="B91" t="s">
        <v>51</v>
      </c>
    </row>
    <row r="93" spans="1:4" x14ac:dyDescent="0.3">
      <c r="B93" t="s">
        <v>47</v>
      </c>
      <c r="D93" t="s">
        <v>50</v>
      </c>
    </row>
    <row r="95" spans="1:4" x14ac:dyDescent="0.3">
      <c r="B95" t="s">
        <v>48</v>
      </c>
      <c r="D95" t="s">
        <v>49</v>
      </c>
    </row>
    <row r="113" spans="1:12" x14ac:dyDescent="0.3">
      <c r="A113" s="1" t="s">
        <v>52</v>
      </c>
    </row>
    <row r="115" spans="1:12" x14ac:dyDescent="0.3">
      <c r="A115" s="5" t="s">
        <v>54</v>
      </c>
      <c r="B115" s="5"/>
      <c r="C115" s="5" t="s">
        <v>55</v>
      </c>
      <c r="D115" s="5"/>
      <c r="E115" s="5" t="s">
        <v>56</v>
      </c>
      <c r="F115" s="5"/>
      <c r="G115" s="5" t="s">
        <v>57</v>
      </c>
      <c r="H115" s="5"/>
      <c r="I115" s="6" t="s">
        <v>58</v>
      </c>
      <c r="J115" s="6" t="s">
        <v>59</v>
      </c>
      <c r="K115" s="6" t="s">
        <v>60</v>
      </c>
      <c r="L115" s="6" t="s">
        <v>61</v>
      </c>
    </row>
    <row r="116" spans="1:12" x14ac:dyDescent="0.3">
      <c r="A116" t="s">
        <v>53</v>
      </c>
      <c r="C116" s="4" t="str">
        <f>_xlfn.CONCAT(D117, "x", D117, "x", D121, "   *")</f>
        <v>28x28x6   *</v>
      </c>
      <c r="E116" s="4" t="str">
        <f>_xlfn.CONCAT(F117, "x", F117, "x", F121, "   *")</f>
        <v>14x14x6   *</v>
      </c>
      <c r="G116" s="4" t="str">
        <f>_xlfn.CONCAT(H117, "x", H117, "x", H121, "   *")</f>
        <v>10x10x16   *</v>
      </c>
      <c r="I116" s="7">
        <f>+H123*H123*H122</f>
        <v>400</v>
      </c>
      <c r="J116" s="7">
        <v>120</v>
      </c>
      <c r="K116" s="7">
        <v>120</v>
      </c>
      <c r="L116" s="7">
        <v>10</v>
      </c>
    </row>
    <row r="117" spans="1:12" x14ac:dyDescent="0.3">
      <c r="A117" t="s">
        <v>4</v>
      </c>
      <c r="B117">
        <v>32</v>
      </c>
      <c r="C117" t="s">
        <v>4</v>
      </c>
      <c r="D117">
        <f>+B123</f>
        <v>28</v>
      </c>
      <c r="E117" t="s">
        <v>4</v>
      </c>
      <c r="F117">
        <f>+D123</f>
        <v>14</v>
      </c>
      <c r="G117" t="s">
        <v>4</v>
      </c>
      <c r="H117">
        <f>+F123</f>
        <v>10</v>
      </c>
      <c r="I117" s="8" t="s">
        <v>64</v>
      </c>
      <c r="J117" s="8" t="s">
        <v>64</v>
      </c>
      <c r="K117" s="8" t="s">
        <v>64</v>
      </c>
      <c r="L117" s="8" t="s">
        <v>62</v>
      </c>
    </row>
    <row r="118" spans="1:12" x14ac:dyDescent="0.3">
      <c r="A118" t="s">
        <v>5</v>
      </c>
      <c r="B118">
        <v>5</v>
      </c>
      <c r="C118" t="s">
        <v>5</v>
      </c>
      <c r="D118">
        <v>2</v>
      </c>
      <c r="E118" t="s">
        <v>5</v>
      </c>
      <c r="F118">
        <v>5</v>
      </c>
      <c r="G118" t="s">
        <v>5</v>
      </c>
      <c r="H118">
        <v>2</v>
      </c>
      <c r="I118" s="8" t="s">
        <v>65</v>
      </c>
      <c r="J118" s="8" t="s">
        <v>65</v>
      </c>
      <c r="K118" s="8" t="s">
        <v>65</v>
      </c>
      <c r="L118" s="8"/>
    </row>
    <row r="119" spans="1:12" x14ac:dyDescent="0.3">
      <c r="A119" t="s">
        <v>13</v>
      </c>
      <c r="B119">
        <v>0</v>
      </c>
      <c r="C119" t="s">
        <v>13</v>
      </c>
      <c r="D119">
        <v>0</v>
      </c>
      <c r="E119" t="s">
        <v>13</v>
      </c>
      <c r="F119">
        <v>0</v>
      </c>
      <c r="G119" t="s">
        <v>13</v>
      </c>
      <c r="H119">
        <v>0</v>
      </c>
    </row>
    <row r="120" spans="1:12" x14ac:dyDescent="0.3">
      <c r="A120" t="s">
        <v>20</v>
      </c>
      <c r="B120">
        <v>1</v>
      </c>
      <c r="C120" t="s">
        <v>20</v>
      </c>
      <c r="D120">
        <v>2</v>
      </c>
      <c r="E120" t="s">
        <v>20</v>
      </c>
      <c r="F120">
        <v>1</v>
      </c>
      <c r="G120" t="s">
        <v>20</v>
      </c>
      <c r="H120">
        <v>2</v>
      </c>
    </row>
    <row r="121" spans="1:12" x14ac:dyDescent="0.3">
      <c r="A121" t="s">
        <v>35</v>
      </c>
      <c r="B121">
        <v>3</v>
      </c>
      <c r="C121" t="s">
        <v>35</v>
      </c>
      <c r="D121">
        <f>+B122</f>
        <v>6</v>
      </c>
      <c r="E121" t="s">
        <v>35</v>
      </c>
      <c r="F121">
        <f>+D122</f>
        <v>6</v>
      </c>
      <c r="G121" t="s">
        <v>35</v>
      </c>
      <c r="H121">
        <f>+F122</f>
        <v>16</v>
      </c>
    </row>
    <row r="122" spans="1:12" x14ac:dyDescent="0.3">
      <c r="A122" t="s">
        <v>38</v>
      </c>
      <c r="B122">
        <v>6</v>
      </c>
      <c r="C122" t="s">
        <v>38</v>
      </c>
      <c r="D122">
        <v>6</v>
      </c>
      <c r="E122" t="s">
        <v>38</v>
      </c>
      <c r="F122">
        <v>16</v>
      </c>
      <c r="G122" t="s">
        <v>38</v>
      </c>
      <c r="H122">
        <v>16</v>
      </c>
    </row>
    <row r="123" spans="1:12" x14ac:dyDescent="0.3">
      <c r="A123" t="s">
        <v>36</v>
      </c>
      <c r="B123">
        <f>+(B117+2*B119-B118)/B120+1</f>
        <v>28</v>
      </c>
      <c r="C123" t="s">
        <v>36</v>
      </c>
      <c r="D123">
        <f>+(D117+2*D119-D118)/D120+1</f>
        <v>14</v>
      </c>
      <c r="E123" t="s">
        <v>36</v>
      </c>
      <c r="F123">
        <f>+(F117+2*F119-F118)/F120+1</f>
        <v>10</v>
      </c>
      <c r="G123" t="s">
        <v>36</v>
      </c>
      <c r="H123">
        <f>+(H117+2*H119-H118)/H120+1</f>
        <v>5</v>
      </c>
    </row>
    <row r="124" spans="1:12" x14ac:dyDescent="0.3">
      <c r="A124" t="s">
        <v>63</v>
      </c>
      <c r="B124">
        <f>+B117*B117*B121</f>
        <v>3072</v>
      </c>
      <c r="C124" t="s">
        <v>63</v>
      </c>
      <c r="D124">
        <f>+D117*D117*D121</f>
        <v>4704</v>
      </c>
      <c r="E124" t="s">
        <v>63</v>
      </c>
      <c r="F124">
        <f>+F117*F117*F121</f>
        <v>1176</v>
      </c>
      <c r="G124" t="s">
        <v>63</v>
      </c>
      <c r="H124">
        <f>+H117*H117*H121</f>
        <v>1600</v>
      </c>
    </row>
    <row r="126" spans="1:12" x14ac:dyDescent="0.3">
      <c r="A126" s="1" t="s">
        <v>66</v>
      </c>
    </row>
    <row r="127" spans="1:12" x14ac:dyDescent="0.3">
      <c r="A127" s="1" t="s">
        <v>67</v>
      </c>
      <c r="B127" t="s">
        <v>68</v>
      </c>
    </row>
    <row r="128" spans="1:12" x14ac:dyDescent="0.3">
      <c r="A128" s="1" t="s">
        <v>69</v>
      </c>
      <c r="B128" t="s">
        <v>70</v>
      </c>
    </row>
    <row r="129" spans="1:6" x14ac:dyDescent="0.3">
      <c r="B129" t="s">
        <v>71</v>
      </c>
    </row>
    <row r="130" spans="1:6" x14ac:dyDescent="0.3">
      <c r="B130">
        <f>128*128*3*64+64</f>
        <v>3145792</v>
      </c>
      <c r="F130">
        <f>300*300*3*100+100</f>
        <v>27000100</v>
      </c>
    </row>
    <row r="131" spans="1:6" x14ac:dyDescent="0.3">
      <c r="A131" s="1" t="s">
        <v>72</v>
      </c>
    </row>
    <row r="132" spans="1:6" x14ac:dyDescent="0.3">
      <c r="B132" t="s">
        <v>73</v>
      </c>
    </row>
    <row r="133" spans="1:6" x14ac:dyDescent="0.3">
      <c r="B133">
        <f>5*5*3*100+100</f>
        <v>7600</v>
      </c>
      <c r="F133">
        <f>3*3*128+128</f>
        <v>1280</v>
      </c>
    </row>
    <row r="134" spans="1:6" x14ac:dyDescent="0.3">
      <c r="A134" s="1" t="s">
        <v>74</v>
      </c>
    </row>
    <row r="135" spans="1:6" x14ac:dyDescent="0.3">
      <c r="B135" s="5" t="s">
        <v>54</v>
      </c>
      <c r="C135" s="5"/>
    </row>
    <row r="136" spans="1:6" x14ac:dyDescent="0.3">
      <c r="B136" t="s">
        <v>77</v>
      </c>
      <c r="C136" s="4" t="str">
        <f>_xlfn.CONCAT(C138, "x", C138, "x", C142)</f>
        <v>127x127x16</v>
      </c>
    </row>
    <row r="137" spans="1:6" x14ac:dyDescent="0.3">
      <c r="B137" t="s">
        <v>76</v>
      </c>
      <c r="C137" s="4" t="str">
        <f>_xlfn.CONCAT(C144, "x", C144, "x", C143)</f>
        <v>62x62x32</v>
      </c>
    </row>
    <row r="138" spans="1:6" x14ac:dyDescent="0.3">
      <c r="B138" t="s">
        <v>4</v>
      </c>
      <c r="C138">
        <v>127</v>
      </c>
    </row>
    <row r="139" spans="1:6" x14ac:dyDescent="0.3">
      <c r="B139" t="s">
        <v>5</v>
      </c>
      <c r="C139">
        <v>5</v>
      </c>
    </row>
    <row r="140" spans="1:6" x14ac:dyDescent="0.3">
      <c r="B140" t="s">
        <v>13</v>
      </c>
      <c r="C140">
        <v>0</v>
      </c>
    </row>
    <row r="141" spans="1:6" x14ac:dyDescent="0.3">
      <c r="B141" t="s">
        <v>20</v>
      </c>
      <c r="C141">
        <v>2</v>
      </c>
    </row>
    <row r="142" spans="1:6" x14ac:dyDescent="0.3">
      <c r="B142" t="s">
        <v>35</v>
      </c>
      <c r="C142">
        <v>16</v>
      </c>
    </row>
    <row r="143" spans="1:6" x14ac:dyDescent="0.3">
      <c r="B143" t="s">
        <v>38</v>
      </c>
      <c r="C143">
        <v>32</v>
      </c>
    </row>
    <row r="144" spans="1:6" x14ac:dyDescent="0.3">
      <c r="B144" t="s">
        <v>36</v>
      </c>
      <c r="C144">
        <f>+(C138+2*C140-C139)/C141+1</f>
        <v>62</v>
      </c>
    </row>
    <row r="146" spans="1:4" x14ac:dyDescent="0.3">
      <c r="A146" s="1" t="s">
        <v>75</v>
      </c>
    </row>
    <row r="147" spans="1:4" x14ac:dyDescent="0.3">
      <c r="B147" s="5" t="s">
        <v>54</v>
      </c>
      <c r="C147" s="5"/>
    </row>
    <row r="148" spans="1:4" x14ac:dyDescent="0.3">
      <c r="B148" s="9" t="s">
        <v>77</v>
      </c>
      <c r="C148" s="10" t="str">
        <f>_xlfn.CONCAT(C150, "x", C150, "x", C152)</f>
        <v>31x31x32</v>
      </c>
    </row>
    <row r="149" spans="1:4" x14ac:dyDescent="0.3">
      <c r="B149" s="9" t="s">
        <v>76</v>
      </c>
      <c r="C149" s="10" t="str">
        <f xml:space="preserve"> _xlfn.CONCAT(C153, "x", C153, "x",C152)</f>
        <v>33x33x32</v>
      </c>
    </row>
    <row r="150" spans="1:4" x14ac:dyDescent="0.3">
      <c r="B150" t="s">
        <v>4</v>
      </c>
      <c r="C150">
        <v>31</v>
      </c>
    </row>
    <row r="151" spans="1:4" x14ac:dyDescent="0.3">
      <c r="B151" t="s">
        <v>13</v>
      </c>
      <c r="C151">
        <v>1</v>
      </c>
    </row>
    <row r="152" spans="1:4" x14ac:dyDescent="0.3">
      <c r="B152" t="s">
        <v>35</v>
      </c>
      <c r="C152">
        <v>32</v>
      </c>
    </row>
    <row r="153" spans="1:4" x14ac:dyDescent="0.3">
      <c r="B153" t="s">
        <v>36</v>
      </c>
      <c r="C153">
        <f>+C150+2*C151</f>
        <v>33</v>
      </c>
    </row>
    <row r="154" spans="1:4" x14ac:dyDescent="0.3">
      <c r="B154" s="4"/>
    </row>
    <row r="155" spans="1:4" x14ac:dyDescent="0.3">
      <c r="A155" s="1" t="s">
        <v>78</v>
      </c>
    </row>
    <row r="156" spans="1:4" x14ac:dyDescent="0.3">
      <c r="A156" t="s">
        <v>7</v>
      </c>
      <c r="B156" t="s">
        <v>4</v>
      </c>
      <c r="C156">
        <v>6</v>
      </c>
    </row>
    <row r="157" spans="1:4" x14ac:dyDescent="0.3">
      <c r="A157" t="s">
        <v>8</v>
      </c>
      <c r="B157" t="s">
        <v>5</v>
      </c>
      <c r="C157">
        <v>9</v>
      </c>
    </row>
    <row r="158" spans="1:4" x14ac:dyDescent="0.3">
      <c r="A158" t="s">
        <v>2</v>
      </c>
      <c r="B158" t="s">
        <v>13</v>
      </c>
      <c r="C158">
        <v>1</v>
      </c>
      <c r="D158" t="s">
        <v>14</v>
      </c>
    </row>
    <row r="159" spans="1:4" x14ac:dyDescent="0.3">
      <c r="A159" t="s">
        <v>16</v>
      </c>
      <c r="C159">
        <f>+C156+2*C158-C157+1</f>
        <v>0</v>
      </c>
      <c r="D159" t="s">
        <v>12</v>
      </c>
    </row>
    <row r="161" spans="1:4" x14ac:dyDescent="0.3">
      <c r="A161" t="s">
        <v>17</v>
      </c>
      <c r="C161" t="s">
        <v>15</v>
      </c>
      <c r="D161">
        <f>(+C157-1)/2</f>
        <v>4</v>
      </c>
    </row>
    <row r="163" spans="1:4" x14ac:dyDescent="0.3">
      <c r="A163" s="1" t="s">
        <v>79</v>
      </c>
    </row>
    <row r="164" spans="1:4" x14ac:dyDescent="0.3">
      <c r="A164" t="s">
        <v>7</v>
      </c>
      <c r="B164" t="s">
        <v>4</v>
      </c>
      <c r="C164">
        <v>128</v>
      </c>
    </row>
    <row r="165" spans="1:4" x14ac:dyDescent="0.3">
      <c r="A165" t="s">
        <v>8</v>
      </c>
      <c r="B165" t="s">
        <v>5</v>
      </c>
      <c r="C165">
        <v>4</v>
      </c>
    </row>
    <row r="166" spans="1:4" x14ac:dyDescent="0.3">
      <c r="A166" t="s">
        <v>2</v>
      </c>
      <c r="B166" t="s">
        <v>13</v>
      </c>
      <c r="C166">
        <v>0</v>
      </c>
    </row>
    <row r="167" spans="1:4" x14ac:dyDescent="0.3">
      <c r="A167" t="s">
        <v>19</v>
      </c>
      <c r="B167" t="s">
        <v>20</v>
      </c>
      <c r="C167">
        <v>4</v>
      </c>
    </row>
    <row r="168" spans="1:4" x14ac:dyDescent="0.3">
      <c r="A168" t="s">
        <v>80</v>
      </c>
      <c r="B168" t="s">
        <v>35</v>
      </c>
      <c r="C168">
        <v>12</v>
      </c>
    </row>
    <row r="169" spans="1:4" x14ac:dyDescent="0.3">
      <c r="A169" t="s">
        <v>16</v>
      </c>
      <c r="C169">
        <f>+(C164+2*C166-C165)/C167+1</f>
        <v>32</v>
      </c>
      <c r="D169" s="10" t="str">
        <f xml:space="preserve"> _xlfn.CONCAT(C169, "x", C169, "x",C168)</f>
        <v>32x32x12</v>
      </c>
    </row>
    <row r="171" spans="1:4" x14ac:dyDescent="0.3">
      <c r="A171" s="1" t="s">
        <v>81</v>
      </c>
      <c r="B171" t="s">
        <v>68</v>
      </c>
    </row>
    <row r="173" spans="1:4" x14ac:dyDescent="0.3">
      <c r="A173" s="1" t="s">
        <v>82</v>
      </c>
      <c r="B173" t="s">
        <v>68</v>
      </c>
    </row>
  </sheetData>
  <mergeCells count="6">
    <mergeCell ref="A115:B115"/>
    <mergeCell ref="C115:D115"/>
    <mergeCell ref="E115:F115"/>
    <mergeCell ref="G115:H115"/>
    <mergeCell ref="B135:C135"/>
    <mergeCell ref="B147:C147"/>
  </mergeCells>
  <pageMargins left="0.7" right="0.7" top="0.75" bottom="0.75" header="0.3" footer="0.3"/>
  <pageSetup scale="58" orientation="landscape" r:id="rId1"/>
  <colBreaks count="1" manualBreakCount="1">
    <brk id="1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 2023 Coursera CNN</vt:lpstr>
      <vt:lpstr>'Sep 2023 Coursera CNN'!Print_Area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 Koondhar</dc:creator>
  <cp:lastModifiedBy>Nadeem Koondhar</cp:lastModifiedBy>
  <cp:lastPrinted>2023-09-15T04:11:34Z</cp:lastPrinted>
  <dcterms:created xsi:type="dcterms:W3CDTF">2023-09-14T02:34:10Z</dcterms:created>
  <dcterms:modified xsi:type="dcterms:W3CDTF">2023-09-15T06:46:10Z</dcterms:modified>
</cp:coreProperties>
</file>