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AD KANPUR JOB ROUTE BOOK DT.10.02.2021\"/>
    </mc:Choice>
  </mc:AlternateContent>
  <xr:revisionPtr revIDLastSave="0" documentId="13_ncr:1_{72BE85DA-E00D-4788-8F23-379EEBD9E2B5}" xr6:coauthVersionLast="46" xr6:coauthVersionMax="46" xr10:uidLastSave="{00000000-0000-0000-0000-000000000000}"/>
  <bookViews>
    <workbookView xWindow="-120" yWindow="-120" windowWidth="20730" windowHeight="11760" tabRatio="774" activeTab="2" xr2:uid="{00000000-000D-0000-FFFF-FFFF00000000}"/>
  </bookViews>
  <sheets>
    <sheet name="JOB ROUTE CARD" sheetId="1" r:id="rId1"/>
    <sheet name="MASTER PROCESS SHEET" sheetId="5" r:id="rId2"/>
    <sheet name="FAI RECORD SHEET " sheetId="2" r:id="rId3"/>
    <sheet name="INPROCESS INSPECTION REPORT" sheetId="3" r:id="rId4"/>
  </sheets>
  <calcPr calcId="181029"/>
</workbook>
</file>

<file path=xl/calcChain.xml><?xml version="1.0" encoding="utf-8"?>
<calcChain xmlns="http://schemas.openxmlformats.org/spreadsheetml/2006/main">
  <c r="C16" i="5" l="1"/>
  <c r="B16" i="5"/>
  <c r="C15" i="5"/>
  <c r="B15" i="5"/>
  <c r="C14" i="5"/>
  <c r="C13" i="5"/>
  <c r="C12" i="5"/>
  <c r="C11" i="5"/>
  <c r="C10" i="5"/>
  <c r="C9" i="5"/>
  <c r="B14" i="5"/>
  <c r="B13" i="5"/>
  <c r="B12" i="5"/>
  <c r="B11" i="5"/>
  <c r="B10" i="5"/>
  <c r="B9" i="5"/>
  <c r="D7" i="3"/>
  <c r="K4" i="1"/>
  <c r="C5" i="2"/>
  <c r="I7" i="5"/>
  <c r="I3" i="5"/>
  <c r="I4" i="5"/>
  <c r="D3" i="3"/>
  <c r="D4" i="3"/>
  <c r="C4" i="2"/>
  <c r="C8" i="2"/>
  <c r="C5" i="5"/>
  <c r="D12" i="1"/>
  <c r="A34" i="2" s="1"/>
  <c r="D10" i="1"/>
  <c r="K11" i="1"/>
  <c r="J6" i="3"/>
  <c r="I7" i="2"/>
  <c r="I5" i="5"/>
  <c r="J5" i="3"/>
  <c r="I6" i="2"/>
  <c r="I6" i="5"/>
  <c r="J4" i="3"/>
  <c r="I5" i="2"/>
  <c r="C6" i="5"/>
  <c r="D6" i="3"/>
  <c r="C7" i="2"/>
  <c r="C4" i="5"/>
  <c r="J3" i="3"/>
  <c r="C6" i="2"/>
  <c r="D5" i="3"/>
  <c r="C3" i="5"/>
</calcChain>
</file>

<file path=xl/sharedStrings.xml><?xml version="1.0" encoding="utf-8"?>
<sst xmlns="http://schemas.openxmlformats.org/spreadsheetml/2006/main" count="176" uniqueCount="147">
  <si>
    <r>
      <rPr>
        <b/>
        <i/>
        <sz val="13"/>
        <rFont val="Times New Roman"/>
        <family val="1"/>
      </rPr>
      <t>CUSTOMER RAW MATERIAL DETAILS</t>
    </r>
  </si>
  <si>
    <r>
      <rPr>
        <b/>
        <i/>
        <sz val="12"/>
        <rFont val="Times New Roman"/>
        <family val="1"/>
      </rPr>
      <t>ENQUIRY NO.</t>
    </r>
  </si>
  <si>
    <r>
      <rPr>
        <b/>
        <i/>
        <sz val="12"/>
        <rFont val="Times New Roman"/>
        <family val="1"/>
      </rPr>
      <t>PART NO.</t>
    </r>
  </si>
  <si>
    <r>
      <rPr>
        <b/>
        <i/>
        <sz val="12"/>
        <rFont val="Times New Roman"/>
        <family val="1"/>
      </rPr>
      <t>SPECIFICATION</t>
    </r>
  </si>
  <si>
    <r>
      <rPr>
        <b/>
        <i/>
        <sz val="12"/>
        <rFont val="Times New Roman"/>
        <family val="1"/>
      </rPr>
      <t>PART NAME</t>
    </r>
  </si>
  <si>
    <r>
      <rPr>
        <b/>
        <i/>
        <sz val="12"/>
        <rFont val="Times New Roman"/>
        <family val="1"/>
      </rPr>
      <t>BATCH NO.</t>
    </r>
  </si>
  <si>
    <r>
      <rPr>
        <b/>
        <i/>
        <sz val="12"/>
        <rFont val="Times New Roman"/>
        <family val="1"/>
      </rPr>
      <t>ME OPN. NO.</t>
    </r>
  </si>
  <si>
    <r>
      <rPr>
        <b/>
        <i/>
        <sz val="11"/>
        <rFont val="Times New Roman"/>
        <family val="1"/>
      </rPr>
      <t>R/M Checked by</t>
    </r>
  </si>
  <si>
    <r>
      <rPr>
        <b/>
        <i/>
        <sz val="11"/>
        <rFont val="Times New Roman"/>
        <family val="1"/>
      </rPr>
      <t>R/M Stored by</t>
    </r>
  </si>
  <si>
    <r>
      <rPr>
        <b/>
        <i/>
        <sz val="11"/>
        <rFont val="Times New Roman"/>
        <family val="1"/>
      </rPr>
      <t>R/M Recd by Shop Operator&amp; Incharge</t>
    </r>
  </si>
  <si>
    <r>
      <rPr>
        <b/>
        <i/>
        <sz val="11"/>
        <rFont val="Times New Roman"/>
        <family val="1"/>
      </rPr>
      <t>Shop Manager Sign</t>
    </r>
  </si>
  <si>
    <r>
      <rPr>
        <b/>
        <i/>
        <sz val="11"/>
        <rFont val="Times New Roman"/>
        <family val="1"/>
      </rPr>
      <t>Remarks</t>
    </r>
  </si>
  <si>
    <r>
      <rPr>
        <b/>
        <i/>
        <sz val="10"/>
        <rFont val="Times New Roman"/>
        <family val="1"/>
      </rPr>
      <t>OPN</t>
    </r>
  </si>
  <si>
    <r>
      <rPr>
        <b/>
        <i/>
        <sz val="10"/>
        <rFont val="Times New Roman"/>
        <family val="1"/>
      </rPr>
      <t xml:space="preserve">QC STAMP
</t>
    </r>
    <r>
      <rPr>
        <b/>
        <i/>
        <sz val="10"/>
        <rFont val="Times New Roman"/>
        <family val="1"/>
      </rPr>
      <t>&amp; SIGN</t>
    </r>
  </si>
  <si>
    <r>
      <rPr>
        <b/>
        <i/>
        <sz val="10"/>
        <rFont val="Times New Roman"/>
        <family val="1"/>
      </rPr>
      <t>ACP</t>
    </r>
  </si>
  <si>
    <r>
      <rPr>
        <b/>
        <i/>
        <sz val="10"/>
        <rFont val="Times New Roman"/>
        <family val="1"/>
      </rPr>
      <t>R/W</t>
    </r>
  </si>
  <si>
    <r>
      <rPr>
        <b/>
        <i/>
        <sz val="10"/>
        <rFont val="Times New Roman"/>
        <family val="1"/>
      </rPr>
      <t>REJ</t>
    </r>
  </si>
  <si>
    <t xml:space="preserve">RECORD                             </t>
  </si>
  <si>
    <t>CUSTOMER / PROJECT</t>
  </si>
  <si>
    <t>NC PROGRAM NO.</t>
  </si>
  <si>
    <t>DA NO. / LOT NO.</t>
  </si>
  <si>
    <t>REQUIRED DIMENSION</t>
  </si>
  <si>
    <t>SL.NO.</t>
  </si>
  <si>
    <t>ACTUAL DIMENSION</t>
  </si>
  <si>
    <r>
      <rPr>
        <b/>
        <i/>
        <sz val="11"/>
        <rFont val="Times New Roman"/>
        <family val="1"/>
      </rPr>
      <t>PROBABLE
DATE OF RETURN</t>
    </r>
  </si>
  <si>
    <t>OK</t>
  </si>
  <si>
    <t>NOT OK</t>
  </si>
  <si>
    <t>OPERATOR SIGNATURE</t>
  </si>
  <si>
    <t>QTY LOADED</t>
  </si>
  <si>
    <t>QTY IN NOS</t>
  </si>
  <si>
    <t>STORES</t>
  </si>
  <si>
    <t>RAW MATERIAL DESCRIPTION / SIZE</t>
  </si>
  <si>
    <t>OPERATION DESCRIPTION</t>
  </si>
  <si>
    <r>
      <rPr>
        <b/>
        <i/>
        <sz val="11"/>
        <rFont val="Times New Roman"/>
        <family val="1"/>
      </rPr>
      <t>OPER
NAME</t>
    </r>
  </si>
  <si>
    <t>OPER SIGN</t>
  </si>
  <si>
    <t>WORK ORDER NO.</t>
  </si>
  <si>
    <t>P.O.NO. &amp; DATE</t>
  </si>
  <si>
    <t>P.O. QTY</t>
  </si>
  <si>
    <t>DRG NO. &amp; ISSUE</t>
  </si>
  <si>
    <t>W/C</t>
  </si>
  <si>
    <t>QTY TO BE MADE</t>
  </si>
  <si>
    <r>
      <rPr>
        <b/>
        <i/>
        <sz val="12"/>
        <color rgb="FF000000"/>
        <rFont val="Bookman Old Style"/>
        <family val="1"/>
      </rPr>
      <t>QF/PRD/04</t>
    </r>
    <r>
      <rPr>
        <b/>
        <i/>
        <sz val="10"/>
        <color rgb="FF000000"/>
        <rFont val="Bookman Old Style"/>
        <family val="1"/>
      </rPr>
      <t xml:space="preserve"> REV.02 DT.04.09.2020</t>
    </r>
  </si>
  <si>
    <t>INSPECTION</t>
  </si>
  <si>
    <r>
      <rPr>
        <b/>
        <i/>
        <sz val="12"/>
        <rFont val="Times New Roman"/>
        <family val="1"/>
      </rPr>
      <t xml:space="preserve">FIRST OFF SAMPLE </t>
    </r>
    <r>
      <rPr>
        <b/>
        <i/>
        <sz val="11"/>
        <rFont val="Times New Roman"/>
        <family val="1"/>
      </rPr>
      <t>CRITICAL DIMENSION CHECKED</t>
    </r>
  </si>
  <si>
    <t>Signature and Stamp of Quality Inspector</t>
  </si>
  <si>
    <t>Operator Name</t>
  </si>
  <si>
    <t>Instrument Sl.No.</t>
  </si>
  <si>
    <t>Not OK</t>
  </si>
  <si>
    <t>Actual Dimension</t>
  </si>
  <si>
    <t xml:space="preserve">Drawing Dimension </t>
  </si>
  <si>
    <t>Drawing Reference (View/Sec.)</t>
  </si>
  <si>
    <t>Sl.No.</t>
  </si>
  <si>
    <t>SPECIFICATION</t>
  </si>
  <si>
    <t>DRG ISSUE NO.</t>
  </si>
  <si>
    <t>BATCH NO.</t>
  </si>
  <si>
    <t xml:space="preserve">PART NAME </t>
  </si>
  <si>
    <t xml:space="preserve">WORK ORDER NO. </t>
  </si>
  <si>
    <t>PART NO.</t>
  </si>
  <si>
    <t>QUANTITY</t>
  </si>
  <si>
    <t>P.O.NO.</t>
  </si>
  <si>
    <t>FIRST-OFF ARTICLE INSPECTION RECORD SHEET</t>
  </si>
  <si>
    <t>MICRON ENGINEERS</t>
  </si>
  <si>
    <t>Grid / View</t>
  </si>
  <si>
    <t>Sl.No. 1</t>
  </si>
  <si>
    <t>Sl.No. 2</t>
  </si>
  <si>
    <t>Sl.No. 3</t>
  </si>
  <si>
    <t>Sl.No. 4</t>
  </si>
  <si>
    <t>Sl.No. 5</t>
  </si>
  <si>
    <t>Sl.No. 6</t>
  </si>
  <si>
    <t xml:space="preserve">  </t>
  </si>
  <si>
    <t xml:space="preserve"> Instrument / Gauge</t>
  </si>
  <si>
    <t>Drawing Dimension</t>
  </si>
  <si>
    <t xml:space="preserve">CUSTOMER </t>
  </si>
  <si>
    <t>P.O.NO</t>
  </si>
  <si>
    <t xml:space="preserve">PART NO. </t>
  </si>
  <si>
    <t>PART NAME</t>
  </si>
  <si>
    <t>CUSTOMER</t>
  </si>
  <si>
    <t>CRITICAL PART</t>
  </si>
  <si>
    <t>Checking Instrument Used</t>
  </si>
  <si>
    <t>Note :</t>
  </si>
  <si>
    <t>FOD is verified is not found.</t>
  </si>
  <si>
    <t>INPROCESS/STAGE INSPECTION REPORT</t>
  </si>
  <si>
    <t>OPN NO.</t>
  </si>
  <si>
    <t>WORK CENTRE</t>
  </si>
  <si>
    <t>A.R.Sundar</t>
  </si>
  <si>
    <t>FINAL INSPECT ALL DIMENSIONS AS PER THE DRAWING AND MAKE THE FINAL DIMENSIONAL REPORT &amp; PUT THE IDENTIFICATION TAG.</t>
  </si>
  <si>
    <t>CLEAN THE PART &amp; PACKING THE PART USING POLYTHENE COVER AND CREDIT THE STOCK ENTRY.</t>
  </si>
  <si>
    <t>FINAL DISPATCH THE PART WITH ALONG ALL DOCUMENTS.</t>
  </si>
  <si>
    <t>MASTER PROCESS SHEET</t>
  </si>
  <si>
    <t>Page 1 OF 1</t>
  </si>
  <si>
    <t>PROJECT</t>
  </si>
  <si>
    <t>R/M SIZE</t>
  </si>
  <si>
    <r>
      <rPr>
        <b/>
        <sz val="11"/>
        <color theme="1"/>
        <rFont val="Bookman Old Style"/>
        <family val="1"/>
      </rPr>
      <t>QF/PRD/08</t>
    </r>
    <r>
      <rPr>
        <b/>
        <sz val="11"/>
        <color theme="1"/>
        <rFont val="Calibri"/>
        <family val="2"/>
        <scheme val="minor"/>
      </rPr>
      <t xml:space="preserve">       Rev.02 Dt.04.09.2020</t>
    </r>
  </si>
  <si>
    <r>
      <rPr>
        <b/>
        <sz val="11"/>
        <color theme="1"/>
        <rFont val="Bookman Old Style"/>
        <family val="1"/>
      </rPr>
      <t xml:space="preserve">QF/PRD/10                </t>
    </r>
    <r>
      <rPr>
        <sz val="1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Rev.02              Dt.04.09.2020</t>
    </r>
  </si>
  <si>
    <r>
      <rPr>
        <b/>
        <sz val="11"/>
        <color theme="1"/>
        <rFont val="Bookman Old Style"/>
        <family val="1"/>
      </rPr>
      <t>QF/PRD/06</t>
    </r>
    <r>
      <rPr>
        <b/>
        <sz val="11"/>
        <color theme="1"/>
        <rFont val="Calibri"/>
        <family val="2"/>
        <scheme val="minor"/>
      </rPr>
      <t xml:space="preserve">                                         Rev.02                                                         Dt.04.09.2020</t>
    </r>
  </si>
  <si>
    <t xml:space="preserve">APPROVED BY : </t>
  </si>
  <si>
    <t xml:space="preserve">SIGNATURE : </t>
  </si>
  <si>
    <t>A.Babu</t>
  </si>
  <si>
    <t xml:space="preserve">PREPARED BY : </t>
  </si>
  <si>
    <t xml:space="preserve">  SIGNATURE : </t>
  </si>
  <si>
    <t>MPS NO./ISSUE/DATE</t>
  </si>
  <si>
    <t>NO</t>
  </si>
  <si>
    <t>QUANTITY IN NOS.</t>
  </si>
  <si>
    <r>
      <t xml:space="preserve">MICRON ENGINEERS    </t>
    </r>
    <r>
      <rPr>
        <b/>
        <i/>
        <u/>
        <sz val="20"/>
        <color rgb="FF000000"/>
        <rFont val="Bookman Old Style"/>
        <family val="1"/>
      </rPr>
      <t>JOB ROUTE CARD</t>
    </r>
  </si>
  <si>
    <t>TAD</t>
  </si>
  <si>
    <t>DA.NO. &amp; DATE</t>
  </si>
  <si>
    <t>HAL - TAD KANPUR</t>
  </si>
  <si>
    <t>Sl.No. 7</t>
  </si>
  <si>
    <t>Sl.No. 8</t>
  </si>
  <si>
    <t>Sl.No. 9</t>
  </si>
  <si>
    <t>Sl.No. 10</t>
  </si>
  <si>
    <t>Tolerance</t>
  </si>
  <si>
    <t xml:space="preserve">Tolerance </t>
  </si>
  <si>
    <r>
      <t>Remarks:</t>
    </r>
    <r>
      <rPr>
        <b/>
        <sz val="13"/>
        <color theme="1"/>
        <rFont val="Calibri"/>
        <family val="2"/>
        <scheme val="minor"/>
      </rPr>
      <t xml:space="preserve"> </t>
    </r>
    <r>
      <rPr>
        <sz val="13"/>
        <color theme="1"/>
        <rFont val="Calibri"/>
        <family val="2"/>
        <scheme val="minor"/>
      </rPr>
      <t>Dimension Checked for all the parts, Inprocess/Stage Inspection results recorded 10 Nos only.</t>
    </r>
  </si>
  <si>
    <t>L</t>
  </si>
  <si>
    <t>10 - 80</t>
  </si>
  <si>
    <t>PAGE 1 OF 1</t>
  </si>
  <si>
    <t>CHECK THE RAW MATERIAL SIZES AND W.O.NO., BATCH NO. &amp; SPECIFICATION AS PER HAL SUPPLIED DA.NO.DADC-1157 DT.13.01.2021.</t>
  </si>
  <si>
    <t>P.O SL.NO</t>
  </si>
  <si>
    <t>TURNING</t>
  </si>
  <si>
    <t>DOCIV</t>
  </si>
  <si>
    <t>DT 14.12.2021</t>
  </si>
  <si>
    <t>R/M RECD ON : DT.10.02.2021</t>
  </si>
  <si>
    <t>DC/RFQ/49</t>
  </si>
  <si>
    <t>ALUMINIUM ROD</t>
  </si>
  <si>
    <t>DC/ES/121</t>
  </si>
  <si>
    <t>DRILLING</t>
  </si>
  <si>
    <t>MILLING</t>
  </si>
  <si>
    <t>DT.21.01.2021</t>
  </si>
  <si>
    <t>INSPECT</t>
  </si>
  <si>
    <t>JRC NO. ME-63  DT.11.02.2020</t>
  </si>
  <si>
    <t>DADC-1263</t>
  </si>
  <si>
    <t xml:space="preserve">16 NOS           </t>
  </si>
  <si>
    <t>E C AA682000A12B</t>
  </si>
  <si>
    <t>FEED THROUGH</t>
  </si>
  <si>
    <t xml:space="preserve"> 'A'</t>
  </si>
  <si>
    <t>Ø80 X 1090 MM- 02 NOS</t>
  </si>
  <si>
    <t>DOR/L/27321/R.BAR</t>
  </si>
  <si>
    <t>LN1799-3.1354</t>
  </si>
  <si>
    <t>FACE TURN FOR THREAD DIA 41.2 DIA 32 WITH R 2.5,DIA 38.13-0 -13*9.3+0.38 LG WITH 45 DEG. RUN OUT CHAMFER ON THREAD 45 DEG DIA 38. CHAMFER 37 DEG DIA 29.13+0.08 CORNER. DIM CROSS SUPPORT DIA 60 RACESS 13.5 WIDE DIA 32 WITH R2.5 DIMENSION 34 FLANGE DIA 78 CUT THREAD15/8"-12 UNJ-3A DRILL DIA 20 COUNTER BORE DIA 27.5.</t>
  </si>
  <si>
    <t>REVERSE FACE,TURN ON 103MM COLLAR TO DIA 61.8 RACESS 12 WIDE DIMENSION 19 DIA 38 WIDTH R2.5. COLLER THICK- NESS 3.5 AND CHAMFER 1*45 DEG TURN DIA 51-8H9*15.5 DEEP. BEVEL 10 DEGREE DIA 34 AND CHAMFER 20 DEGREE. WITH R2 UNTILL DIA 53. FINE TURN &amp; BREAK EDGES.</t>
  </si>
  <si>
    <t>REVERSE AND BORE TO 27.5 DIA AND TAPER TO 34 DIA AND BORE 5.3 DIA</t>
  </si>
  <si>
    <t>MILL CENTRE SUPPORT 32*40 WITH R2 CHAMFER 9*45DEG-2 CHAMFER 19 LONG ON DIMN 25 SQUARE 58 AT THE FLANGE.</t>
  </si>
  <si>
    <t>MILL FLANGE AT 30 DEG TO 58 SQUARE</t>
  </si>
  <si>
    <t>DRILL 4 HOLES 5.2 DIA ON FLANGE DRILL AND CUT THREADS AS PER MS33649-08-3/4"-16UNJF-3A</t>
  </si>
  <si>
    <t>COUNTER BORE &amp; CHAMFER 45 DEGREE</t>
  </si>
  <si>
    <t>ME-63(HAL-TAD)/A/11.02.2021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</si>
</sst>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;@"/>
    <numFmt numFmtId="165" formatCode="###0;###0"/>
    <numFmt numFmtId="166" formatCode="###00;###00"/>
    <numFmt numFmtId="167" formatCode="0.0"/>
  </numFmts>
  <fonts count="7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name val="Times New Roman"/>
      <family val="1"/>
    </font>
    <font>
      <b/>
      <i/>
      <sz val="13"/>
      <name val="Times New Roman"/>
      <family val="1"/>
    </font>
    <font>
      <b/>
      <i/>
      <sz val="11"/>
      <name val="Times New Roman"/>
      <family val="1"/>
    </font>
    <font>
      <b/>
      <i/>
      <sz val="14"/>
      <name val="Times New Roman"/>
      <family val="1"/>
    </font>
    <font>
      <b/>
      <i/>
      <sz val="14"/>
      <color rgb="FF000000"/>
      <name val="Times New Roman"/>
      <family val="2"/>
    </font>
    <font>
      <b/>
      <i/>
      <sz val="10"/>
      <color rgb="FF000000"/>
      <name val="Times New Roman"/>
      <family val="2"/>
    </font>
    <font>
      <b/>
      <i/>
      <sz val="10"/>
      <name val="Times New Roman"/>
      <family val="1"/>
    </font>
    <font>
      <i/>
      <sz val="11"/>
      <name val="Bookman Old Style"/>
      <family val="1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3"/>
      <name val="Times New Roman"/>
      <family val="1"/>
    </font>
    <font>
      <b/>
      <i/>
      <sz val="14"/>
      <name val="Times New Roman"/>
      <family val="1"/>
    </font>
    <font>
      <b/>
      <i/>
      <sz val="22"/>
      <name val="Times New Roman"/>
      <family val="1"/>
    </font>
    <font>
      <b/>
      <i/>
      <sz val="8"/>
      <name val="Times New Roman"/>
      <family val="1"/>
    </font>
    <font>
      <b/>
      <i/>
      <sz val="10"/>
      <name val="Times New Roman"/>
      <family val="1"/>
    </font>
    <font>
      <b/>
      <i/>
      <sz val="9"/>
      <name val="Times New Roman"/>
      <family val="1"/>
    </font>
    <font>
      <b/>
      <i/>
      <sz val="11"/>
      <name val="Bookman Old Style"/>
      <family val="1"/>
    </font>
    <font>
      <b/>
      <i/>
      <sz val="23"/>
      <name val="Bookman Old Style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i/>
      <sz val="8"/>
      <color rgb="FF000000"/>
      <name val="Times New Roman"/>
      <family val="1"/>
    </font>
    <font>
      <b/>
      <i/>
      <sz val="20"/>
      <color rgb="FF000000"/>
      <name val="Bookman Old Style"/>
      <family val="1"/>
    </font>
    <font>
      <b/>
      <i/>
      <sz val="11"/>
      <color rgb="FF000000"/>
      <name val="Times New Roman"/>
      <family val="1"/>
    </font>
    <font>
      <b/>
      <i/>
      <sz val="10"/>
      <color rgb="FF000000"/>
      <name val="Bookman Old Style"/>
      <family val="1"/>
    </font>
    <font>
      <sz val="14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b/>
      <i/>
      <sz val="12"/>
      <color rgb="FF000000"/>
      <name val="Bookman Old Style"/>
      <family val="1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b/>
      <sz val="18"/>
      <color theme="1"/>
      <name val="Bookman Old Style"/>
      <family val="1"/>
    </font>
    <font>
      <b/>
      <sz val="11.5"/>
      <color theme="1"/>
      <name val="Calibri"/>
      <family val="2"/>
      <scheme val="minor"/>
    </font>
    <font>
      <b/>
      <u/>
      <sz val="20"/>
      <color theme="1"/>
      <name val="Bookman Old Style"/>
      <family val="1"/>
    </font>
    <font>
      <b/>
      <sz val="22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13"/>
      <color theme="1"/>
      <name val="Calibri"/>
      <family val="2"/>
    </font>
    <font>
      <b/>
      <sz val="19"/>
      <color theme="1"/>
      <name val="Bookman Old Style"/>
      <family val="1"/>
    </font>
    <font>
      <b/>
      <i/>
      <u/>
      <sz val="20"/>
      <color rgb="FF000000"/>
      <name val="Bookman Old Style"/>
      <family val="1"/>
    </font>
    <font>
      <b/>
      <u/>
      <sz val="16"/>
      <color theme="1"/>
      <name val="Bookman Old Style"/>
      <family val="1"/>
    </font>
    <font>
      <b/>
      <u/>
      <sz val="18"/>
      <color theme="1"/>
      <name val="Bookman Old Style"/>
      <family val="1"/>
    </font>
    <font>
      <b/>
      <i/>
      <sz val="15"/>
      <name val="Times New Roman"/>
      <family val="1"/>
    </font>
    <font>
      <b/>
      <sz val="15"/>
      <color theme="1"/>
      <name val="Calibri"/>
      <family val="2"/>
    </font>
    <font>
      <b/>
      <sz val="14"/>
      <color theme="1"/>
      <name val="Calibri"/>
      <family val="2"/>
    </font>
    <font>
      <b/>
      <i/>
      <sz val="16"/>
      <color rgb="FF000000"/>
      <name val="Times New Roman"/>
      <family val="1"/>
    </font>
    <font>
      <b/>
      <i/>
      <sz val="22"/>
      <name val="Arial Black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3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30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20" fillId="0" borderId="1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5" fillId="0" borderId="0" xfId="1"/>
    <xf numFmtId="167" fontId="5" fillId="0" borderId="0" xfId="1" applyNumberFormat="1" applyAlignment="1"/>
    <xf numFmtId="167" fontId="5" fillId="0" borderId="0" xfId="1" applyNumberFormat="1"/>
    <xf numFmtId="0" fontId="36" fillId="0" borderId="0" xfId="1" applyFont="1"/>
    <xf numFmtId="167" fontId="36" fillId="0" borderId="0" xfId="1" applyNumberFormat="1" applyFont="1" applyAlignment="1"/>
    <xf numFmtId="167" fontId="36" fillId="0" borderId="0" xfId="1" applyNumberFormat="1" applyFont="1"/>
    <xf numFmtId="0" fontId="5" fillId="0" borderId="15" xfId="1" applyBorder="1" applyAlignment="1">
      <alignment vertical="center"/>
    </xf>
    <xf numFmtId="0" fontId="36" fillId="0" borderId="15" xfId="1" applyFont="1" applyBorder="1" applyAlignment="1">
      <alignment horizontal="center" vertical="center"/>
    </xf>
    <xf numFmtId="0" fontId="5" fillId="0" borderId="0" xfId="1" applyAlignment="1">
      <alignment vertical="center"/>
    </xf>
    <xf numFmtId="0" fontId="38" fillId="0" borderId="31" xfId="1" applyFont="1" applyBorder="1" applyAlignment="1">
      <alignment horizontal="center" vertical="center" wrapText="1"/>
    </xf>
    <xf numFmtId="0" fontId="38" fillId="0" borderId="23" xfId="1" applyFont="1" applyBorder="1" applyAlignment="1">
      <alignment horizontal="center" vertical="center" wrapText="1"/>
    </xf>
    <xf numFmtId="167" fontId="38" fillId="0" borderId="31" xfId="1" applyNumberFormat="1" applyFont="1" applyBorder="1" applyAlignment="1">
      <alignment horizontal="center" vertical="center" wrapText="1"/>
    </xf>
    <xf numFmtId="0" fontId="38" fillId="0" borderId="31" xfId="1" applyFont="1" applyBorder="1" applyAlignment="1">
      <alignment horizontal="center" vertical="center"/>
    </xf>
    <xf numFmtId="0" fontId="38" fillId="0" borderId="0" xfId="1" applyFont="1" applyBorder="1" applyAlignment="1">
      <alignment vertical="center"/>
    </xf>
    <xf numFmtId="0" fontId="38" fillId="0" borderId="0" xfId="1" applyFont="1" applyAlignment="1">
      <alignment vertical="center"/>
    </xf>
    <xf numFmtId="0" fontId="43" fillId="0" borderId="0" xfId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5" fillId="0" borderId="0" xfId="1" applyFont="1" applyAlignment="1">
      <alignment horizontal="center" vertical="center"/>
    </xf>
    <xf numFmtId="0" fontId="47" fillId="0" borderId="0" xfId="1" applyFont="1" applyAlignment="1">
      <alignment horizontal="center"/>
    </xf>
    <xf numFmtId="0" fontId="38" fillId="0" borderId="0" xfId="1" applyFont="1" applyAlignment="1">
      <alignment horizontal="left" vertical="center"/>
    </xf>
    <xf numFmtId="0" fontId="38" fillId="0" borderId="0" xfId="1" applyFont="1" applyBorder="1" applyAlignment="1">
      <alignment horizontal="left" vertical="center"/>
    </xf>
    <xf numFmtId="0" fontId="46" fillId="0" borderId="0" xfId="1" applyFont="1" applyAlignment="1">
      <alignment vertical="center" wrapText="1"/>
    </xf>
    <xf numFmtId="0" fontId="5" fillId="0" borderId="15" xfId="1" applyBorder="1" applyAlignment="1">
      <alignment horizontal="center" vertical="center" wrapText="1"/>
    </xf>
    <xf numFmtId="0" fontId="5" fillId="0" borderId="15" xfId="1" applyBorder="1" applyAlignment="1">
      <alignment horizontal="center" vertical="center"/>
    </xf>
    <xf numFmtId="0" fontId="46" fillId="0" borderId="15" xfId="1" applyFont="1" applyBorder="1" applyAlignment="1">
      <alignment horizontal="center" vertical="center" wrapText="1"/>
    </xf>
    <xf numFmtId="0" fontId="37" fillId="0" borderId="0" xfId="1" applyFont="1" applyBorder="1" applyAlignment="1">
      <alignment vertical="center"/>
    </xf>
    <xf numFmtId="0" fontId="39" fillId="0" borderId="0" xfId="1" applyFont="1" applyAlignment="1">
      <alignment vertical="center"/>
    </xf>
    <xf numFmtId="0" fontId="41" fillId="0" borderId="15" xfId="1" applyFont="1" applyBorder="1" applyAlignment="1">
      <alignment horizontal="center" vertical="center"/>
    </xf>
    <xf numFmtId="0" fontId="51" fillId="0" borderId="0" xfId="1" applyFont="1" applyAlignment="1">
      <alignment vertical="center"/>
    </xf>
    <xf numFmtId="0" fontId="35" fillId="0" borderId="0" xfId="1" applyFont="1" applyAlignment="1">
      <alignment horizontal="left" vertical="top" wrapText="1"/>
    </xf>
    <xf numFmtId="0" fontId="38" fillId="0" borderId="15" xfId="1" applyFont="1" applyBorder="1" applyAlignment="1">
      <alignment horizontal="left" vertical="center" indent="1"/>
    </xf>
    <xf numFmtId="0" fontId="35" fillId="0" borderId="0" xfId="1" applyFont="1" applyAlignment="1">
      <alignment horizontal="left" vertical="center"/>
    </xf>
    <xf numFmtId="0" fontId="38" fillId="0" borderId="15" xfId="1" applyFont="1" applyBorder="1" applyAlignment="1">
      <alignment vertical="center" wrapText="1"/>
    </xf>
    <xf numFmtId="0" fontId="38" fillId="0" borderId="15" xfId="1" applyFont="1" applyBorder="1" applyAlignment="1">
      <alignment horizontal="center" vertical="center" wrapText="1"/>
    </xf>
    <xf numFmtId="0" fontId="33" fillId="0" borderId="15" xfId="0" quotePrefix="1" applyFont="1" applyFill="1" applyBorder="1" applyAlignment="1">
      <alignment horizontal="center" vertical="center" wrapText="1"/>
    </xf>
    <xf numFmtId="167" fontId="54" fillId="0" borderId="15" xfId="1" applyNumberFormat="1" applyFont="1" applyBorder="1" applyAlignment="1">
      <alignment horizontal="center" vertical="center"/>
    </xf>
    <xf numFmtId="167" fontId="60" fillId="0" borderId="15" xfId="1" applyNumberFormat="1" applyFont="1" applyBorder="1" applyAlignment="1">
      <alignment horizontal="center" vertical="center"/>
    </xf>
    <xf numFmtId="0" fontId="25" fillId="0" borderId="8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/>
    </xf>
    <xf numFmtId="167" fontId="41" fillId="0" borderId="17" xfId="1" applyNumberFormat="1" applyFont="1" applyBorder="1" applyAlignment="1">
      <alignment horizontal="center" vertical="center" wrapText="1"/>
    </xf>
    <xf numFmtId="0" fontId="2" fillId="0" borderId="0" xfId="1" applyFont="1"/>
    <xf numFmtId="167" fontId="61" fillId="0" borderId="15" xfId="1" applyNumberFormat="1" applyFont="1" applyBorder="1" applyAlignment="1">
      <alignment horizontal="center" vertical="center" wrapText="1"/>
    </xf>
    <xf numFmtId="166" fontId="64" fillId="0" borderId="5" xfId="0" applyNumberFormat="1" applyFont="1" applyFill="1" applyBorder="1" applyAlignment="1">
      <alignment horizontal="center" vertical="center" wrapText="1"/>
    </xf>
    <xf numFmtId="0" fontId="64" fillId="0" borderId="5" xfId="0" applyFont="1" applyFill="1" applyBorder="1" applyAlignment="1">
      <alignment horizontal="center" vertical="center" wrapText="1"/>
    </xf>
    <xf numFmtId="0" fontId="64" fillId="0" borderId="1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167" fontId="66" fillId="0" borderId="15" xfId="1" applyNumberFormat="1" applyFont="1" applyBorder="1" applyAlignment="1">
      <alignment horizontal="center" vertical="center" wrapText="1"/>
    </xf>
    <xf numFmtId="0" fontId="66" fillId="0" borderId="0" xfId="1" applyFont="1"/>
    <xf numFmtId="0" fontId="38" fillId="0" borderId="15" xfId="1" applyFont="1" applyBorder="1" applyAlignment="1">
      <alignment horizontal="left" vertical="center" indent="1"/>
    </xf>
    <xf numFmtId="0" fontId="38" fillId="0" borderId="15" xfId="1" applyFont="1" applyBorder="1" applyAlignment="1">
      <alignment vertical="center"/>
    </xf>
    <xf numFmtId="166" fontId="67" fillId="0" borderId="15" xfId="0" applyNumberFormat="1" applyFont="1" applyFill="1" applyBorder="1" applyAlignment="1">
      <alignment horizontal="center" vertical="center" wrapText="1"/>
    </xf>
    <xf numFmtId="0" fontId="67" fillId="0" borderId="15" xfId="0" applyFont="1" applyFill="1" applyBorder="1" applyAlignment="1">
      <alignment horizontal="center" vertical="center" wrapText="1"/>
    </xf>
    <xf numFmtId="0" fontId="68" fillId="0" borderId="15" xfId="1" applyFont="1" applyBorder="1" applyAlignment="1">
      <alignment horizontal="center" vertical="center"/>
    </xf>
    <xf numFmtId="0" fontId="69" fillId="0" borderId="15" xfId="1" applyFont="1" applyBorder="1" applyAlignment="1">
      <alignment horizontal="center" vertical="center"/>
    </xf>
    <xf numFmtId="0" fontId="37" fillId="0" borderId="0" xfId="1" applyFont="1" applyAlignment="1">
      <alignment horizontal="left" vertical="center"/>
    </xf>
    <xf numFmtId="167" fontId="61" fillId="0" borderId="23" xfId="1" applyNumberFormat="1" applyFont="1" applyBorder="1" applyAlignment="1">
      <alignment horizontal="center" vertical="center" wrapText="1"/>
    </xf>
    <xf numFmtId="167" fontId="61" fillId="0" borderId="25" xfId="1" applyNumberFormat="1" applyFont="1" applyBorder="1" applyAlignment="1">
      <alignment horizontal="center" vertical="center" wrapText="1"/>
    </xf>
    <xf numFmtId="0" fontId="35" fillId="0" borderId="25" xfId="1" applyFont="1" applyBorder="1" applyAlignment="1">
      <alignment vertical="center"/>
    </xf>
    <xf numFmtId="167" fontId="54" fillId="0" borderId="25" xfId="1" applyNumberFormat="1" applyFont="1" applyBorder="1" applyAlignment="1">
      <alignment horizontal="center" vertical="center" wrapText="1"/>
    </xf>
    <xf numFmtId="0" fontId="5" fillId="0" borderId="25" xfId="1" applyBorder="1" applyAlignment="1">
      <alignment vertical="center"/>
    </xf>
    <xf numFmtId="0" fontId="70" fillId="0" borderId="15" xfId="0" applyFont="1" applyFill="1" applyBorder="1" applyAlignment="1">
      <alignment horizontal="center" vertical="center" wrapText="1"/>
    </xf>
    <xf numFmtId="167" fontId="66" fillId="0" borderId="23" xfId="1" applyNumberFormat="1" applyFont="1" applyBorder="1" applyAlignment="1">
      <alignment horizontal="center" vertical="center" wrapText="1"/>
    </xf>
    <xf numFmtId="0" fontId="70" fillId="0" borderId="23" xfId="0" applyFont="1" applyFill="1" applyBorder="1" applyAlignment="1">
      <alignment horizontal="center" vertical="center" wrapText="1"/>
    </xf>
    <xf numFmtId="0" fontId="70" fillId="0" borderId="25" xfId="0" applyFont="1" applyFill="1" applyBorder="1" applyAlignment="1">
      <alignment horizontal="center" vertical="center" wrapText="1"/>
    </xf>
    <xf numFmtId="0" fontId="71" fillId="0" borderId="15" xfId="0" applyFont="1" applyFill="1" applyBorder="1" applyAlignment="1">
      <alignment horizontal="center" vertical="center" wrapText="1"/>
    </xf>
    <xf numFmtId="0" fontId="70" fillId="0" borderId="26" xfId="0" applyFont="1" applyFill="1" applyBorder="1" applyAlignment="1">
      <alignment horizontal="center" vertical="center" wrapText="1"/>
    </xf>
    <xf numFmtId="0" fontId="70" fillId="0" borderId="22" xfId="0" applyFont="1" applyFill="1" applyBorder="1" applyAlignment="1">
      <alignment horizontal="center" vertical="center" wrapText="1"/>
    </xf>
    <xf numFmtId="0" fontId="71" fillId="0" borderId="26" xfId="0" applyFont="1" applyFill="1" applyBorder="1" applyAlignment="1">
      <alignment horizontal="center" vertical="center" wrapText="1"/>
    </xf>
    <xf numFmtId="0" fontId="64" fillId="0" borderId="15" xfId="0" applyFont="1" applyFill="1" applyBorder="1" applyAlignment="1">
      <alignment horizontal="center" vertical="center"/>
    </xf>
    <xf numFmtId="0" fontId="71" fillId="0" borderId="15" xfId="0" applyFont="1" applyFill="1" applyBorder="1" applyAlignment="1">
      <alignment horizontal="left" vertical="center" wrapText="1"/>
    </xf>
    <xf numFmtId="49" fontId="9" fillId="0" borderId="15" xfId="0" applyNumberFormat="1" applyFont="1" applyFill="1" applyBorder="1" applyAlignment="1">
      <alignment vertical="center"/>
    </xf>
    <xf numFmtId="0" fontId="9" fillId="0" borderId="15" xfId="0" applyNumberFormat="1" applyFont="1" applyFill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6" fillId="0" borderId="23" xfId="0" applyFont="1" applyFill="1" applyBorder="1" applyAlignment="1">
      <alignment vertical="center"/>
    </xf>
    <xf numFmtId="0" fontId="6" fillId="0" borderId="26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 wrapText="1"/>
    </xf>
    <xf numFmtId="0" fontId="31" fillId="0" borderId="24" xfId="0" applyFont="1" applyFill="1" applyBorder="1" applyAlignment="1">
      <alignment vertical="center" wrapText="1"/>
    </xf>
    <xf numFmtId="0" fontId="67" fillId="0" borderId="2" xfId="0" applyFont="1" applyFill="1" applyBorder="1" applyAlignment="1">
      <alignment horizontal="center" vertical="center" wrapText="1"/>
    </xf>
    <xf numFmtId="0" fontId="64" fillId="0" borderId="15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left" vertical="center" wrapText="1"/>
    </xf>
    <xf numFmtId="0" fontId="67" fillId="0" borderId="2" xfId="0" applyNumberFormat="1" applyFont="1" applyFill="1" applyBorder="1" applyAlignment="1">
      <alignment horizontal="center" vertical="center" wrapText="1"/>
    </xf>
    <xf numFmtId="0" fontId="67" fillId="0" borderId="15" xfId="0" applyNumberFormat="1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left" vertical="center" wrapText="1" indent="8"/>
    </xf>
    <xf numFmtId="0" fontId="30" fillId="0" borderId="25" xfId="0" applyFont="1" applyFill="1" applyBorder="1" applyAlignment="1">
      <alignment horizontal="left" vertical="center" wrapText="1" indent="8"/>
    </xf>
    <xf numFmtId="0" fontId="26" fillId="0" borderId="21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left" vertical="center" wrapText="1"/>
    </xf>
    <xf numFmtId="0" fontId="22" fillId="0" borderId="24" xfId="0" applyFont="1" applyFill="1" applyBorder="1" applyAlignment="1">
      <alignment horizontal="left" vertical="center" wrapText="1"/>
    </xf>
    <xf numFmtId="0" fontId="28" fillId="0" borderId="24" xfId="0" applyFont="1" applyFill="1" applyBorder="1" applyAlignment="1">
      <alignment horizontal="left" vertical="center" wrapText="1" indent="4"/>
    </xf>
    <xf numFmtId="0" fontId="13" fillId="0" borderId="21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left" vertical="center" wrapText="1"/>
    </xf>
    <xf numFmtId="49" fontId="8" fillId="0" borderId="15" xfId="0" applyNumberFormat="1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horizontal="center" vertical="center" wrapText="1"/>
    </xf>
    <xf numFmtId="0" fontId="32" fillId="0" borderId="2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32" fillId="0" borderId="11" xfId="0" applyFont="1" applyFill="1" applyBorder="1" applyAlignment="1">
      <alignment horizontal="left" vertical="center" wrapText="1"/>
    </xf>
    <xf numFmtId="0" fontId="32" fillId="0" borderId="7" xfId="0" applyFont="1" applyFill="1" applyBorder="1" applyAlignment="1">
      <alignment horizontal="left" vertical="center" wrapText="1"/>
    </xf>
    <xf numFmtId="0" fontId="32" fillId="0" borderId="8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164" fontId="26" fillId="0" borderId="23" xfId="0" applyNumberFormat="1" applyFont="1" applyFill="1" applyBorder="1" applyAlignment="1">
      <alignment horizontal="left" vertical="center" wrapText="1"/>
    </xf>
    <xf numFmtId="164" fontId="26" fillId="0" borderId="25" xfId="0" applyNumberFormat="1" applyFont="1" applyFill="1" applyBorder="1" applyAlignment="1">
      <alignment horizontal="left" vertical="center" wrapText="1"/>
    </xf>
    <xf numFmtId="164" fontId="10" fillId="0" borderId="23" xfId="0" applyNumberFormat="1" applyFont="1" applyFill="1" applyBorder="1" applyAlignment="1">
      <alignment horizontal="left" vertical="center" wrapText="1"/>
    </xf>
    <xf numFmtId="164" fontId="10" fillId="0" borderId="24" xfId="0" applyNumberFormat="1" applyFont="1" applyFill="1" applyBorder="1" applyAlignment="1">
      <alignment horizontal="left" vertical="center" wrapText="1"/>
    </xf>
    <xf numFmtId="164" fontId="10" fillId="0" borderId="22" xfId="0" applyNumberFormat="1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15" fillId="0" borderId="17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/>
    </xf>
    <xf numFmtId="0" fontId="63" fillId="0" borderId="7" xfId="0" applyFont="1" applyFill="1" applyBorder="1" applyAlignment="1">
      <alignment horizontal="center" vertical="center" wrapText="1"/>
    </xf>
    <xf numFmtId="0" fontId="63" fillId="0" borderId="27" xfId="0" applyFont="1" applyFill="1" applyBorder="1" applyAlignment="1">
      <alignment horizontal="center" vertical="center" wrapText="1"/>
    </xf>
    <xf numFmtId="165" fontId="10" fillId="0" borderId="10" xfId="0" applyNumberFormat="1" applyFont="1" applyFill="1" applyBorder="1" applyAlignment="1">
      <alignment horizontal="left" vertical="center" wrapText="1"/>
    </xf>
    <xf numFmtId="165" fontId="10" fillId="0" borderId="11" xfId="0" applyNumberFormat="1" applyFont="1" applyFill="1" applyBorder="1" applyAlignment="1">
      <alignment horizontal="left" vertical="center" wrapText="1"/>
    </xf>
    <xf numFmtId="165" fontId="10" fillId="0" borderId="12" xfId="0" applyNumberFormat="1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49" fontId="9" fillId="0" borderId="15" xfId="0" applyNumberFormat="1" applyFont="1" applyFill="1" applyBorder="1" applyAlignment="1">
      <alignment horizontal="left" vertical="center" wrapText="1"/>
    </xf>
    <xf numFmtId="49" fontId="17" fillId="0" borderId="15" xfId="0" applyNumberFormat="1" applyFont="1" applyFill="1" applyBorder="1" applyAlignment="1">
      <alignment horizontal="left" vertical="center" wrapText="1"/>
    </xf>
    <xf numFmtId="165" fontId="62" fillId="0" borderId="6" xfId="0" applyNumberFormat="1" applyFont="1" applyFill="1" applyBorder="1" applyAlignment="1">
      <alignment horizontal="left" vertical="center" wrapText="1"/>
    </xf>
    <xf numFmtId="165" fontId="62" fillId="0" borderId="7" xfId="0" applyNumberFormat="1" applyFont="1" applyFill="1" applyBorder="1" applyAlignment="1">
      <alignment horizontal="left" vertical="center" wrapText="1"/>
    </xf>
    <xf numFmtId="165" fontId="62" fillId="0" borderId="27" xfId="0" applyNumberFormat="1" applyFont="1" applyFill="1" applyBorder="1" applyAlignment="1">
      <alignment horizontal="left" vertical="center" wrapText="1"/>
    </xf>
    <xf numFmtId="0" fontId="59" fillId="0" borderId="2" xfId="0" applyFont="1" applyFill="1" applyBorder="1" applyAlignment="1">
      <alignment horizontal="left" vertical="center" wrapText="1"/>
    </xf>
    <xf numFmtId="0" fontId="59" fillId="0" borderId="3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vertical="center" wrapText="1"/>
    </xf>
    <xf numFmtId="165" fontId="33" fillId="0" borderId="15" xfId="0" applyNumberFormat="1" applyFont="1" applyFill="1" applyBorder="1" applyAlignment="1">
      <alignment horizontal="left" vertical="center" wrapText="1"/>
    </xf>
    <xf numFmtId="165" fontId="32" fillId="0" borderId="10" xfId="0" applyNumberFormat="1" applyFont="1" applyFill="1" applyBorder="1" applyAlignment="1">
      <alignment horizontal="left" vertical="center" wrapText="1"/>
    </xf>
    <xf numFmtId="165" fontId="32" fillId="0" borderId="11" xfId="0" applyNumberFormat="1" applyFont="1" applyFill="1" applyBorder="1" applyAlignment="1">
      <alignment horizontal="left" vertical="center" wrapText="1"/>
    </xf>
    <xf numFmtId="165" fontId="32" fillId="0" borderId="12" xfId="0" applyNumberFormat="1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64" fillId="0" borderId="15" xfId="0" quotePrefix="1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2" fillId="0" borderId="20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2" fillId="0" borderId="22" xfId="0" applyFont="1" applyFill="1" applyBorder="1" applyAlignment="1">
      <alignment horizontal="left" vertical="center" wrapText="1"/>
    </xf>
    <xf numFmtId="165" fontId="11" fillId="0" borderId="15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64" fillId="0" borderId="15" xfId="0" applyFont="1" applyFill="1" applyBorder="1" applyAlignment="1">
      <alignment horizontal="left" vertical="center"/>
    </xf>
    <xf numFmtId="0" fontId="64" fillId="0" borderId="2" xfId="0" quotePrefix="1" applyFont="1" applyFill="1" applyBorder="1" applyAlignment="1">
      <alignment horizontal="left" vertical="center" wrapText="1"/>
    </xf>
    <xf numFmtId="0" fontId="64" fillId="0" borderId="3" xfId="0" quotePrefix="1" applyFont="1" applyFill="1" applyBorder="1" applyAlignment="1">
      <alignment horizontal="left" vertical="center" wrapText="1"/>
    </xf>
    <xf numFmtId="0" fontId="64" fillId="0" borderId="4" xfId="0" quotePrefix="1" applyFont="1" applyFill="1" applyBorder="1" applyAlignment="1">
      <alignment horizontal="left" vertical="center" wrapText="1"/>
    </xf>
    <xf numFmtId="0" fontId="65" fillId="0" borderId="6" xfId="0" applyFont="1" applyFill="1" applyBorder="1" applyAlignment="1">
      <alignment horizontal="left" vertical="center" wrapText="1"/>
    </xf>
    <xf numFmtId="0" fontId="64" fillId="0" borderId="7" xfId="0" applyFont="1" applyFill="1" applyBorder="1" applyAlignment="1">
      <alignment horizontal="left" vertical="center" wrapText="1"/>
    </xf>
    <xf numFmtId="0" fontId="64" fillId="0" borderId="8" xfId="0" applyFont="1" applyFill="1" applyBorder="1" applyAlignment="1">
      <alignment horizontal="left" vertical="center" wrapText="1"/>
    </xf>
    <xf numFmtId="0" fontId="64" fillId="0" borderId="3" xfId="0" applyFont="1" applyFill="1" applyBorder="1" applyAlignment="1">
      <alignment horizontal="left" vertical="center" wrapText="1"/>
    </xf>
    <xf numFmtId="0" fontId="64" fillId="0" borderId="4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 wrapText="1" indent="2"/>
    </xf>
    <xf numFmtId="0" fontId="0" fillId="0" borderId="1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67" fontId="42" fillId="0" borderId="15" xfId="1" applyNumberFormat="1" applyFont="1" applyBorder="1" applyAlignment="1">
      <alignment horizontal="left" vertical="center" wrapText="1" indent="15"/>
    </xf>
    <xf numFmtId="0" fontId="38" fillId="0" borderId="15" xfId="1" applyFont="1" applyBorder="1" applyAlignment="1">
      <alignment horizontal="left" vertical="center" wrapText="1" indent="1"/>
    </xf>
    <xf numFmtId="0" fontId="38" fillId="0" borderId="15" xfId="1" applyFont="1" applyBorder="1" applyAlignment="1">
      <alignment horizontal="left" vertical="center"/>
    </xf>
    <xf numFmtId="0" fontId="38" fillId="0" borderId="15" xfId="1" applyFont="1" applyBorder="1" applyAlignment="1">
      <alignment horizontal="left" vertical="center" indent="1"/>
    </xf>
    <xf numFmtId="0" fontId="42" fillId="0" borderId="15" xfId="1" applyFont="1" applyBorder="1" applyAlignment="1">
      <alignment horizontal="left" vertical="center" wrapText="1" indent="1"/>
    </xf>
    <xf numFmtId="0" fontId="38" fillId="0" borderId="15" xfId="1" applyFont="1" applyBorder="1" applyAlignment="1">
      <alignment vertical="center" wrapText="1"/>
    </xf>
    <xf numFmtId="0" fontId="61" fillId="0" borderId="23" xfId="1" applyFont="1" applyBorder="1" applyAlignment="1">
      <alignment horizontal="left" vertical="center" indent="1"/>
    </xf>
    <xf numFmtId="0" fontId="61" fillId="0" borderId="25" xfId="1" applyFont="1" applyBorder="1" applyAlignment="1">
      <alignment horizontal="left" vertical="center" indent="1"/>
    </xf>
    <xf numFmtId="0" fontId="52" fillId="0" borderId="0" xfId="1" applyFont="1" applyAlignment="1">
      <alignment horizontal="center" vertical="center"/>
    </xf>
    <xf numFmtId="0" fontId="42" fillId="0" borderId="15" xfId="1" applyFont="1" applyBorder="1" applyAlignment="1">
      <alignment horizontal="left" vertical="center" indent="1"/>
    </xf>
    <xf numFmtId="0" fontId="38" fillId="0" borderId="15" xfId="1" applyNumberFormat="1" applyFont="1" applyBorder="1" applyAlignment="1">
      <alignment horizontal="left" vertical="center" indent="1"/>
    </xf>
    <xf numFmtId="0" fontId="35" fillId="0" borderId="0" xfId="1" applyFont="1" applyAlignment="1">
      <alignment horizontal="left" vertical="center" wrapText="1"/>
    </xf>
    <xf numFmtId="0" fontId="35" fillId="0" borderId="21" xfId="1" applyFont="1" applyBorder="1" applyAlignment="1">
      <alignment horizontal="left" vertical="center" wrapText="1"/>
    </xf>
    <xf numFmtId="0" fontId="51" fillId="0" borderId="21" xfId="1" applyFont="1" applyBorder="1" applyAlignment="1">
      <alignment horizontal="center" vertical="center"/>
    </xf>
    <xf numFmtId="0" fontId="44" fillId="0" borderId="21" xfId="1" applyFont="1" applyBorder="1" applyAlignment="1">
      <alignment horizontal="center" vertical="center"/>
    </xf>
    <xf numFmtId="0" fontId="42" fillId="0" borderId="15" xfId="1" quotePrefix="1" applyFont="1" applyBorder="1" applyAlignment="1">
      <alignment horizontal="left" vertical="center" indent="1"/>
    </xf>
    <xf numFmtId="0" fontId="67" fillId="0" borderId="23" xfId="0" quotePrefix="1" applyFont="1" applyFill="1" applyBorder="1" applyAlignment="1">
      <alignment horizontal="left" vertical="center" wrapText="1"/>
    </xf>
    <xf numFmtId="0" fontId="67" fillId="0" borderId="24" xfId="0" quotePrefix="1" applyFont="1" applyFill="1" applyBorder="1" applyAlignment="1">
      <alignment horizontal="left" vertical="center" wrapText="1"/>
    </xf>
    <xf numFmtId="0" fontId="67" fillId="0" borderId="25" xfId="0" quotePrefix="1" applyFont="1" applyFill="1" applyBorder="1" applyAlignment="1">
      <alignment horizontal="left" vertical="center" wrapText="1"/>
    </xf>
    <xf numFmtId="0" fontId="35" fillId="0" borderId="15" xfId="1" applyFont="1" applyBorder="1" applyAlignment="1">
      <alignment horizontal="center" vertical="center"/>
    </xf>
    <xf numFmtId="167" fontId="68" fillId="0" borderId="15" xfId="1" applyNumberFormat="1" applyFont="1" applyBorder="1" applyAlignment="1">
      <alignment vertical="center" wrapText="1"/>
    </xf>
    <xf numFmtId="0" fontId="42" fillId="0" borderId="26" xfId="1" applyFont="1" applyBorder="1" applyAlignment="1">
      <alignment horizontal="left" vertical="center" indent="1"/>
    </xf>
    <xf numFmtId="0" fontId="41" fillId="0" borderId="15" xfId="1" applyFont="1" applyBorder="1" applyAlignment="1">
      <alignment horizontal="right" vertical="center"/>
    </xf>
    <xf numFmtId="0" fontId="3" fillId="0" borderId="15" xfId="1" applyFont="1" applyBorder="1" applyAlignment="1">
      <alignment horizontal="center" vertical="center"/>
    </xf>
    <xf numFmtId="0" fontId="41" fillId="0" borderId="26" xfId="1" applyFont="1" applyBorder="1" applyAlignment="1">
      <alignment horizontal="right" vertical="center"/>
    </xf>
    <xf numFmtId="0" fontId="40" fillId="0" borderId="23" xfId="1" applyNumberFormat="1" applyFont="1" applyBorder="1" applyAlignment="1">
      <alignment horizontal="left" vertical="center"/>
    </xf>
    <xf numFmtId="0" fontId="40" fillId="0" borderId="24" xfId="1" applyNumberFormat="1" applyFont="1" applyBorder="1" applyAlignment="1">
      <alignment horizontal="left" vertical="center"/>
    </xf>
    <xf numFmtId="0" fontId="40" fillId="0" borderId="25" xfId="1" applyNumberFormat="1" applyFont="1" applyBorder="1" applyAlignment="1">
      <alignment horizontal="left" vertical="center"/>
    </xf>
    <xf numFmtId="0" fontId="42" fillId="0" borderId="15" xfId="1" applyFont="1" applyBorder="1" applyAlignment="1">
      <alignment horizontal="left" vertical="center"/>
    </xf>
    <xf numFmtId="0" fontId="42" fillId="0" borderId="23" xfId="1" applyFont="1" applyBorder="1" applyAlignment="1">
      <alignment horizontal="left" vertical="center" indent="1"/>
    </xf>
    <xf numFmtId="0" fontId="42" fillId="0" borderId="25" xfId="1" applyFont="1" applyBorder="1" applyAlignment="1">
      <alignment horizontal="left" vertical="center" indent="1"/>
    </xf>
    <xf numFmtId="0" fontId="40" fillId="0" borderId="23" xfId="1" quotePrefix="1" applyFont="1" applyBorder="1" applyAlignment="1">
      <alignment horizontal="left" vertical="center"/>
    </xf>
    <xf numFmtId="0" fontId="40" fillId="0" borderId="24" xfId="1" quotePrefix="1" applyFont="1" applyBorder="1" applyAlignment="1">
      <alignment horizontal="left" vertical="center"/>
    </xf>
    <xf numFmtId="0" fontId="40" fillId="0" borderId="25" xfId="1" quotePrefix="1" applyFont="1" applyBorder="1" applyAlignment="1">
      <alignment horizontal="left" vertical="center"/>
    </xf>
    <xf numFmtId="0" fontId="40" fillId="0" borderId="23" xfId="1" applyFont="1" applyBorder="1" applyAlignment="1">
      <alignment horizontal="left" vertical="center"/>
    </xf>
    <xf numFmtId="0" fontId="40" fillId="0" borderId="24" xfId="1" applyFont="1" applyBorder="1" applyAlignment="1">
      <alignment horizontal="left" vertical="center"/>
    </xf>
    <xf numFmtId="0" fontId="40" fillId="0" borderId="25" xfId="1" applyFont="1" applyBorder="1" applyAlignment="1">
      <alignment horizontal="left" vertical="center"/>
    </xf>
    <xf numFmtId="0" fontId="42" fillId="0" borderId="23" xfId="1" applyFont="1" applyBorder="1" applyAlignment="1">
      <alignment horizontal="left" vertical="center" wrapText="1"/>
    </xf>
    <xf numFmtId="0" fontId="42" fillId="0" borderId="25" xfId="1" applyFont="1" applyBorder="1" applyAlignment="1">
      <alignment horizontal="left" vertical="center" wrapText="1"/>
    </xf>
    <xf numFmtId="0" fontId="42" fillId="0" borderId="23" xfId="1" applyFont="1" applyBorder="1" applyAlignment="1">
      <alignment horizontal="left" vertical="center" wrapText="1" indent="1"/>
    </xf>
    <xf numFmtId="0" fontId="42" fillId="0" borderId="25" xfId="1" applyFont="1" applyBorder="1" applyAlignment="1">
      <alignment horizontal="left" vertical="center" wrapText="1" indent="1"/>
    </xf>
    <xf numFmtId="0" fontId="40" fillId="0" borderId="23" xfId="1" applyFont="1" applyBorder="1" applyAlignment="1">
      <alignment horizontal="left" vertical="center" wrapText="1"/>
    </xf>
    <xf numFmtId="0" fontId="40" fillId="0" borderId="24" xfId="1" applyFont="1" applyBorder="1" applyAlignment="1">
      <alignment horizontal="left" vertical="center" wrapText="1"/>
    </xf>
    <xf numFmtId="0" fontId="40" fillId="0" borderId="25" xfId="1" applyFont="1" applyBorder="1" applyAlignment="1">
      <alignment horizontal="left" vertical="center" wrapText="1"/>
    </xf>
    <xf numFmtId="0" fontId="40" fillId="0" borderId="15" xfId="1" applyFont="1" applyBorder="1" applyAlignment="1">
      <alignment horizontal="left" vertical="center"/>
    </xf>
    <xf numFmtId="0" fontId="44" fillId="0" borderId="0" xfId="1" applyFont="1" applyAlignment="1">
      <alignment horizontal="center" vertical="center"/>
    </xf>
    <xf numFmtId="0" fontId="57" fillId="0" borderId="0" xfId="1" applyFont="1" applyAlignment="1">
      <alignment horizontal="center" vertical="center"/>
    </xf>
    <xf numFmtId="0" fontId="53" fillId="0" borderId="0" xfId="1" applyFont="1" applyAlignment="1">
      <alignment horizontal="center" vertical="center"/>
    </xf>
    <xf numFmtId="0" fontId="40" fillId="0" borderId="15" xfId="1" applyNumberFormat="1" applyFont="1" applyBorder="1" applyAlignment="1">
      <alignment horizontal="left" vertical="center"/>
    </xf>
    <xf numFmtId="49" fontId="40" fillId="0" borderId="15" xfId="1" applyNumberFormat="1" applyFont="1" applyBorder="1" applyAlignment="1">
      <alignment horizontal="left" vertical="center"/>
    </xf>
    <xf numFmtId="0" fontId="46" fillId="0" borderId="0" xfId="1" applyFont="1" applyAlignment="1">
      <alignment horizontal="left" vertical="center" wrapText="1" indent="1"/>
    </xf>
    <xf numFmtId="0" fontId="46" fillId="0" borderId="21" xfId="1" applyFont="1" applyBorder="1" applyAlignment="1">
      <alignment horizontal="left" vertical="center" wrapText="1" indent="1"/>
    </xf>
    <xf numFmtId="0" fontId="41" fillId="0" borderId="31" xfId="1" applyFont="1" applyBorder="1" applyAlignment="1">
      <alignment horizontal="center" vertical="center" wrapText="1"/>
    </xf>
    <xf numFmtId="0" fontId="50" fillId="0" borderId="33" xfId="1" applyFont="1" applyBorder="1" applyAlignment="1">
      <alignment horizontal="center" vertical="center" wrapText="1"/>
    </xf>
    <xf numFmtId="0" fontId="38" fillId="0" borderId="31" xfId="1" applyFont="1" applyBorder="1" applyAlignment="1">
      <alignment horizontal="center" vertical="top" wrapText="1"/>
    </xf>
    <xf numFmtId="0" fontId="38" fillId="0" borderId="26" xfId="1" applyFont="1" applyBorder="1" applyAlignment="1">
      <alignment horizontal="center" vertical="top" wrapText="1"/>
    </xf>
    <xf numFmtId="0" fontId="38" fillId="0" borderId="31" xfId="1" applyFont="1" applyBorder="1" applyAlignment="1">
      <alignment horizontal="center" vertical="center" wrapText="1"/>
    </xf>
    <xf numFmtId="0" fontId="38" fillId="0" borderId="26" xfId="1" applyFont="1" applyBorder="1" applyAlignment="1">
      <alignment horizontal="center" vertical="center" wrapText="1"/>
    </xf>
    <xf numFmtId="0" fontId="55" fillId="0" borderId="0" xfId="1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23" xfId="1" applyFont="1" applyBorder="1" applyAlignment="1">
      <alignment horizontal="left" vertical="center" indent="1"/>
    </xf>
    <xf numFmtId="0" fontId="40" fillId="0" borderId="24" xfId="1" applyFont="1" applyBorder="1" applyAlignment="1">
      <alignment horizontal="left" vertical="center" indent="1"/>
    </xf>
    <xf numFmtId="0" fontId="40" fillId="0" borderId="25" xfId="1" applyFont="1" applyBorder="1" applyAlignment="1">
      <alignment horizontal="left" vertical="center" indent="1"/>
    </xf>
    <xf numFmtId="0" fontId="42" fillId="0" borderId="23" xfId="1" applyFont="1" applyBorder="1" applyAlignment="1">
      <alignment horizontal="center" vertical="center" wrapText="1"/>
    </xf>
    <xf numFmtId="0" fontId="42" fillId="0" borderId="24" xfId="1" applyFont="1" applyBorder="1" applyAlignment="1">
      <alignment horizontal="center" vertical="center" wrapText="1"/>
    </xf>
    <xf numFmtId="0" fontId="42" fillId="0" borderId="25" xfId="1" applyFont="1" applyBorder="1" applyAlignment="1">
      <alignment horizontal="center" vertical="center" wrapText="1"/>
    </xf>
    <xf numFmtId="0" fontId="40" fillId="0" borderId="23" xfId="1" quotePrefix="1" applyFont="1" applyBorder="1" applyAlignment="1">
      <alignment horizontal="left" vertical="center" indent="1"/>
    </xf>
    <xf numFmtId="0" fontId="40" fillId="0" borderId="24" xfId="1" quotePrefix="1" applyFont="1" applyBorder="1" applyAlignment="1">
      <alignment horizontal="left" vertical="center" indent="1"/>
    </xf>
    <xf numFmtId="0" fontId="40" fillId="0" borderId="25" xfId="1" quotePrefix="1" applyFont="1" applyBorder="1" applyAlignment="1">
      <alignment horizontal="left" vertical="center" indent="1"/>
    </xf>
    <xf numFmtId="0" fontId="35" fillId="0" borderId="32" xfId="1" applyFont="1" applyBorder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38" fillId="0" borderId="15" xfId="1" applyFont="1" applyBorder="1" applyAlignment="1">
      <alignment vertical="center"/>
    </xf>
    <xf numFmtId="0" fontId="40" fillId="0" borderId="15" xfId="1" applyFont="1" applyBorder="1" applyAlignment="1">
      <alignment horizontal="left" vertical="center" indent="1"/>
    </xf>
    <xf numFmtId="0" fontId="37" fillId="0" borderId="18" xfId="1" applyFont="1" applyBorder="1" applyAlignment="1">
      <alignment horizontal="left" vertical="center"/>
    </xf>
    <xf numFmtId="0" fontId="42" fillId="0" borderId="24" xfId="1" applyFont="1" applyBorder="1" applyAlignment="1">
      <alignment horizontal="left" vertical="center" wrapText="1" indent="1"/>
    </xf>
    <xf numFmtId="0" fontId="40" fillId="0" borderId="23" xfId="1" applyFont="1" applyBorder="1" applyAlignment="1">
      <alignment horizontal="left" vertical="center" wrapText="1" indent="1"/>
    </xf>
    <xf numFmtId="0" fontId="40" fillId="0" borderId="24" xfId="1" applyFont="1" applyBorder="1" applyAlignment="1">
      <alignment horizontal="left" vertical="center" wrapText="1" indent="1"/>
    </xf>
    <xf numFmtId="0" fontId="40" fillId="0" borderId="25" xfId="1" applyFont="1" applyBorder="1" applyAlignment="1">
      <alignment horizontal="left" vertical="center" wrapText="1" indent="1"/>
    </xf>
    <xf numFmtId="0" fontId="38" fillId="0" borderId="31" xfId="1" applyFont="1" applyBorder="1" applyAlignment="1">
      <alignment horizontal="center" vertical="center"/>
    </xf>
    <xf numFmtId="0" fontId="38" fillId="0" borderId="26" xfId="1" applyFont="1" applyBorder="1" applyAlignment="1">
      <alignment horizontal="center" vertical="center"/>
    </xf>
    <xf numFmtId="0" fontId="38" fillId="0" borderId="33" xfId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="106" zoomScaleNormal="106" workbookViewId="0">
      <selection activeCell="B31" sqref="B31"/>
    </sheetView>
  </sheetViews>
  <sheetFormatPr defaultColWidth="9.33203125" defaultRowHeight="12.75" x14ac:dyDescent="0.2"/>
  <cols>
    <col min="1" max="1" width="5.83203125" customWidth="1"/>
    <col min="2" max="2" width="14.83203125" customWidth="1"/>
    <col min="3" max="3" width="5.1640625" customWidth="1"/>
    <col min="4" max="4" width="10.1640625" customWidth="1"/>
    <col min="5" max="5" width="12.33203125" customWidth="1"/>
    <col min="6" max="6" width="7.33203125" customWidth="1"/>
    <col min="7" max="7" width="11" customWidth="1"/>
    <col min="8" max="8" width="10.5" customWidth="1"/>
    <col min="9" max="9" width="10" customWidth="1"/>
    <col min="10" max="10" width="4.6640625" customWidth="1"/>
    <col min="11" max="11" width="5.33203125" customWidth="1"/>
    <col min="12" max="12" width="5.1640625" customWidth="1"/>
    <col min="13" max="13" width="8" customWidth="1"/>
    <col min="14" max="14" width="9.33203125" customWidth="1"/>
    <col min="15" max="15" width="12" customWidth="1"/>
  </cols>
  <sheetData>
    <row r="1" spans="1:15" ht="24.75" customHeight="1" x14ac:dyDescent="0.25">
      <c r="A1" s="105"/>
      <c r="B1" s="105"/>
      <c r="C1" s="105"/>
      <c r="D1" s="105"/>
      <c r="E1" s="105"/>
      <c r="F1" s="106"/>
      <c r="G1" s="98" t="s">
        <v>104</v>
      </c>
      <c r="H1" s="98"/>
      <c r="I1" s="107"/>
      <c r="J1" s="108"/>
      <c r="K1" s="108"/>
      <c r="L1" s="108"/>
      <c r="M1" s="108"/>
      <c r="N1" s="101" t="s">
        <v>116</v>
      </c>
      <c r="O1" s="101"/>
    </row>
    <row r="2" spans="1:15" ht="50.1" customHeight="1" x14ac:dyDescent="0.2">
      <c r="A2" s="102" t="s">
        <v>130</v>
      </c>
      <c r="B2" s="103"/>
      <c r="C2" s="103"/>
      <c r="D2" s="103"/>
      <c r="E2" s="104" t="s">
        <v>103</v>
      </c>
      <c r="F2" s="104"/>
      <c r="G2" s="104"/>
      <c r="H2" s="104"/>
      <c r="I2" s="104"/>
      <c r="J2" s="104"/>
      <c r="K2" s="104"/>
      <c r="L2" s="99" t="s">
        <v>41</v>
      </c>
      <c r="M2" s="99"/>
      <c r="N2" s="99"/>
      <c r="O2" s="100"/>
    </row>
    <row r="3" spans="1:15" s="1" customFormat="1" ht="30" customHeight="1" x14ac:dyDescent="0.2">
      <c r="A3" s="109" t="s">
        <v>18</v>
      </c>
      <c r="B3" s="109"/>
      <c r="C3" s="109"/>
      <c r="D3" s="88" t="s">
        <v>106</v>
      </c>
      <c r="E3" s="86"/>
      <c r="F3" s="87"/>
      <c r="G3" s="89" t="s">
        <v>120</v>
      </c>
      <c r="H3" s="110" t="s">
        <v>0</v>
      </c>
      <c r="I3" s="110"/>
      <c r="J3" s="110"/>
      <c r="K3" s="110"/>
      <c r="L3" s="110"/>
      <c r="M3" s="111"/>
      <c r="N3" s="110"/>
      <c r="O3" s="110"/>
    </row>
    <row r="4" spans="1:15" s="1" customFormat="1" ht="30" customHeight="1" x14ac:dyDescent="0.2">
      <c r="A4" s="112" t="s">
        <v>36</v>
      </c>
      <c r="B4" s="113"/>
      <c r="C4" s="113"/>
      <c r="D4" s="85" t="s">
        <v>125</v>
      </c>
      <c r="E4" s="84"/>
      <c r="F4" s="115" t="s">
        <v>121</v>
      </c>
      <c r="G4" s="115"/>
      <c r="H4" s="114" t="s">
        <v>105</v>
      </c>
      <c r="I4" s="114"/>
      <c r="J4" s="114"/>
      <c r="K4" s="90" t="str">
        <f>D6</f>
        <v>DADC-1263</v>
      </c>
      <c r="L4" s="91"/>
      <c r="M4" s="92"/>
      <c r="N4" s="116" t="s">
        <v>128</v>
      </c>
      <c r="O4" s="117"/>
    </row>
    <row r="5" spans="1:15" s="1" customFormat="1" ht="30" customHeight="1" x14ac:dyDescent="0.2">
      <c r="A5" s="114" t="s">
        <v>1</v>
      </c>
      <c r="B5" s="114"/>
      <c r="C5" s="114"/>
      <c r="D5" s="150" t="s">
        <v>123</v>
      </c>
      <c r="E5" s="151"/>
      <c r="F5" s="151"/>
      <c r="G5" s="152"/>
      <c r="H5" s="139" t="s">
        <v>24</v>
      </c>
      <c r="I5" s="139"/>
      <c r="J5" s="139"/>
      <c r="K5" s="130">
        <v>44298</v>
      </c>
      <c r="L5" s="131"/>
      <c r="M5" s="132"/>
      <c r="N5" s="128" t="s">
        <v>122</v>
      </c>
      <c r="O5" s="129"/>
    </row>
    <row r="6" spans="1:15" s="1" customFormat="1" ht="26.25" customHeight="1" x14ac:dyDescent="0.2">
      <c r="A6" s="125" t="s">
        <v>20</v>
      </c>
      <c r="B6" s="126"/>
      <c r="C6" s="127"/>
      <c r="D6" s="135" t="s">
        <v>131</v>
      </c>
      <c r="E6" s="136"/>
      <c r="F6" s="137" t="s">
        <v>114</v>
      </c>
      <c r="G6" s="138"/>
      <c r="H6" s="142" t="s">
        <v>31</v>
      </c>
      <c r="I6" s="143"/>
      <c r="J6" s="144"/>
      <c r="K6" s="174" t="s">
        <v>124</v>
      </c>
      <c r="L6" s="175"/>
      <c r="M6" s="175"/>
      <c r="N6" s="175"/>
      <c r="O6" s="176"/>
    </row>
    <row r="7" spans="1:15" s="1" customFormat="1" ht="28.5" customHeight="1" x14ac:dyDescent="0.2">
      <c r="A7" s="118" t="s">
        <v>37</v>
      </c>
      <c r="B7" s="133"/>
      <c r="C7" s="134"/>
      <c r="D7" s="140" t="s">
        <v>132</v>
      </c>
      <c r="E7" s="141"/>
      <c r="F7" s="148"/>
      <c r="G7" s="149"/>
      <c r="H7" s="145"/>
      <c r="I7" s="146"/>
      <c r="J7" s="147"/>
      <c r="K7" s="177" t="s">
        <v>136</v>
      </c>
      <c r="L7" s="178"/>
      <c r="M7" s="178"/>
      <c r="N7" s="178"/>
      <c r="O7" s="179"/>
    </row>
    <row r="8" spans="1:15" s="1" customFormat="1" ht="30" customHeight="1" x14ac:dyDescent="0.2">
      <c r="A8" s="155" t="s">
        <v>2</v>
      </c>
      <c r="B8" s="133"/>
      <c r="C8" s="134"/>
      <c r="D8" s="161" t="s">
        <v>133</v>
      </c>
      <c r="E8" s="162"/>
      <c r="F8" s="162"/>
      <c r="G8" s="163"/>
      <c r="H8" s="114" t="s">
        <v>5</v>
      </c>
      <c r="I8" s="114"/>
      <c r="J8" s="114"/>
      <c r="K8" s="153" t="s">
        <v>137</v>
      </c>
      <c r="L8" s="154"/>
      <c r="M8" s="154"/>
      <c r="N8" s="154"/>
      <c r="O8" s="154"/>
    </row>
    <row r="9" spans="1:15" s="1" customFormat="1" ht="30" customHeight="1" x14ac:dyDescent="0.2">
      <c r="A9" s="155" t="s">
        <v>4</v>
      </c>
      <c r="B9" s="133"/>
      <c r="C9" s="134"/>
      <c r="D9" s="164" t="s">
        <v>134</v>
      </c>
      <c r="E9" s="165"/>
      <c r="F9" s="165"/>
      <c r="G9" s="165"/>
      <c r="H9" s="114" t="s">
        <v>3</v>
      </c>
      <c r="I9" s="114"/>
      <c r="J9" s="114"/>
      <c r="K9" s="166" t="s">
        <v>138</v>
      </c>
      <c r="L9" s="166"/>
      <c r="M9" s="166"/>
      <c r="N9" s="166"/>
      <c r="O9" s="166"/>
    </row>
    <row r="10" spans="1:15" s="1" customFormat="1" ht="30" customHeight="1" x14ac:dyDescent="0.2">
      <c r="A10" s="118" t="s">
        <v>38</v>
      </c>
      <c r="B10" s="133"/>
      <c r="C10" s="133"/>
      <c r="D10" s="167" t="str">
        <f>D8</f>
        <v>E C AA682000A12B</v>
      </c>
      <c r="E10" s="167"/>
      <c r="F10" s="167"/>
      <c r="G10" s="44" t="s">
        <v>135</v>
      </c>
      <c r="H10" s="171" t="s">
        <v>35</v>
      </c>
      <c r="I10" s="171"/>
      <c r="J10" s="172"/>
      <c r="K10" s="168">
        <v>552105</v>
      </c>
      <c r="L10" s="169"/>
      <c r="M10" s="169"/>
      <c r="N10" s="169"/>
      <c r="O10" s="170"/>
    </row>
    <row r="11" spans="1:15" s="1" customFormat="1" ht="30" customHeight="1" x14ac:dyDescent="0.2">
      <c r="A11" s="155" t="s">
        <v>6</v>
      </c>
      <c r="B11" s="133"/>
      <c r="C11" s="133"/>
      <c r="D11" s="159" t="s">
        <v>115</v>
      </c>
      <c r="E11" s="160"/>
      <c r="F11" s="5" t="s">
        <v>118</v>
      </c>
      <c r="G11" s="9">
        <v>35</v>
      </c>
      <c r="H11" s="119" t="s">
        <v>40</v>
      </c>
      <c r="I11" s="119"/>
      <c r="J11" s="120"/>
      <c r="K11" s="156" t="str">
        <f>D7</f>
        <v xml:space="preserve">16 NOS           </v>
      </c>
      <c r="L11" s="157"/>
      <c r="M11" s="157"/>
      <c r="N11" s="157"/>
      <c r="O11" s="158"/>
    </row>
    <row r="12" spans="1:15" s="1" customFormat="1" ht="30" customHeight="1" x14ac:dyDescent="0.2">
      <c r="A12" s="118" t="s">
        <v>19</v>
      </c>
      <c r="B12" s="119"/>
      <c r="C12" s="120"/>
      <c r="D12" s="121" t="str">
        <f>D8 &amp;  " ISS" &amp; G10</f>
        <v>E C AA682000A12B ISS 'A'</v>
      </c>
      <c r="E12" s="122"/>
      <c r="F12" s="122"/>
      <c r="G12" s="122"/>
      <c r="H12" s="123"/>
      <c r="I12" s="123"/>
      <c r="J12" s="123"/>
      <c r="K12" s="123"/>
      <c r="L12" s="123"/>
      <c r="M12" s="123"/>
      <c r="N12" s="123"/>
      <c r="O12" s="124"/>
    </row>
    <row r="13" spans="1:15" s="1" customFormat="1" ht="30" customHeight="1" x14ac:dyDescent="0.2">
      <c r="A13" s="181" t="s">
        <v>7</v>
      </c>
      <c r="B13" s="182"/>
      <c r="C13" s="183"/>
      <c r="D13" s="181" t="s">
        <v>8</v>
      </c>
      <c r="E13" s="183"/>
      <c r="F13" s="181" t="s">
        <v>9</v>
      </c>
      <c r="G13" s="182"/>
      <c r="H13" s="182"/>
      <c r="I13" s="181" t="s">
        <v>10</v>
      </c>
      <c r="J13" s="182"/>
      <c r="K13" s="183"/>
      <c r="L13" s="181" t="s">
        <v>11</v>
      </c>
      <c r="M13" s="182"/>
      <c r="N13" s="182"/>
      <c r="O13" s="183"/>
    </row>
    <row r="14" spans="1:15" s="1" customFormat="1" ht="36.75" customHeight="1" x14ac:dyDescent="0.2">
      <c r="A14" s="184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</row>
    <row r="15" spans="1:15" s="1" customFormat="1" ht="26.25" customHeight="1" x14ac:dyDescent="0.2">
      <c r="A15" s="187" t="s">
        <v>17</v>
      </c>
      <c r="B15" s="187"/>
      <c r="C15" s="187"/>
      <c r="D15" s="187"/>
      <c r="E15" s="6" t="s">
        <v>22</v>
      </c>
      <c r="F15" s="188" t="s">
        <v>21</v>
      </c>
      <c r="G15" s="188"/>
      <c r="H15" s="188"/>
      <c r="I15" s="216" t="s">
        <v>23</v>
      </c>
      <c r="J15" s="216"/>
      <c r="K15" s="216"/>
      <c r="L15" s="216"/>
      <c r="M15" s="6" t="s">
        <v>25</v>
      </c>
      <c r="N15" s="2" t="s">
        <v>26</v>
      </c>
      <c r="O15" s="7" t="s">
        <v>27</v>
      </c>
    </row>
    <row r="16" spans="1:15" s="1" customFormat="1" ht="20.100000000000001" customHeight="1" x14ac:dyDescent="0.2">
      <c r="A16" s="204" t="s">
        <v>43</v>
      </c>
      <c r="B16" s="204"/>
      <c r="C16" s="204"/>
      <c r="D16" s="204"/>
      <c r="E16" s="8">
        <v>1</v>
      </c>
      <c r="F16" s="180"/>
      <c r="G16" s="180"/>
      <c r="H16" s="180"/>
      <c r="I16" s="185"/>
      <c r="J16" s="185"/>
      <c r="K16" s="185"/>
      <c r="L16" s="185"/>
      <c r="M16" s="4"/>
      <c r="N16" s="4"/>
      <c r="O16" s="4"/>
    </row>
    <row r="17" spans="1:15" s="1" customFormat="1" ht="20.100000000000001" customHeight="1" x14ac:dyDescent="0.2">
      <c r="A17" s="204"/>
      <c r="B17" s="204"/>
      <c r="C17" s="204"/>
      <c r="D17" s="204"/>
      <c r="E17" s="8">
        <v>2</v>
      </c>
      <c r="F17" s="180"/>
      <c r="G17" s="180"/>
      <c r="H17" s="180"/>
      <c r="I17" s="185"/>
      <c r="J17" s="185"/>
      <c r="K17" s="185"/>
      <c r="L17" s="185"/>
      <c r="M17" s="4"/>
      <c r="N17" s="4"/>
      <c r="O17" s="4"/>
    </row>
    <row r="18" spans="1:15" s="1" customFormat="1" ht="20.100000000000001" customHeight="1" x14ac:dyDescent="0.2">
      <c r="A18" s="204"/>
      <c r="B18" s="204"/>
      <c r="C18" s="204"/>
      <c r="D18" s="204"/>
      <c r="E18" s="8">
        <v>3</v>
      </c>
      <c r="F18" s="180"/>
      <c r="G18" s="180"/>
      <c r="H18" s="180"/>
      <c r="I18" s="186"/>
      <c r="J18" s="186"/>
      <c r="K18" s="186"/>
      <c r="L18" s="186"/>
      <c r="M18" s="4"/>
      <c r="N18" s="4"/>
      <c r="O18" s="4"/>
    </row>
    <row r="19" spans="1:15" s="1" customFormat="1" ht="20.100000000000001" customHeight="1" x14ac:dyDescent="0.2">
      <c r="A19" s="204"/>
      <c r="B19" s="204"/>
      <c r="C19" s="204"/>
      <c r="D19" s="204"/>
      <c r="E19" s="8">
        <v>4</v>
      </c>
      <c r="F19" s="180"/>
      <c r="G19" s="180"/>
      <c r="H19" s="180"/>
      <c r="I19" s="185"/>
      <c r="J19" s="185"/>
      <c r="K19" s="185"/>
      <c r="L19" s="185"/>
      <c r="M19" s="4"/>
      <c r="N19" s="4"/>
      <c r="O19" s="4"/>
    </row>
    <row r="20" spans="1:15" s="1" customFormat="1" ht="20.100000000000001" customHeight="1" x14ac:dyDescent="0.2">
      <c r="A20" s="204"/>
      <c r="B20" s="204"/>
      <c r="C20" s="204"/>
      <c r="D20" s="204"/>
      <c r="E20" s="8">
        <v>5</v>
      </c>
      <c r="F20" s="180"/>
      <c r="G20" s="180"/>
      <c r="H20" s="180"/>
      <c r="I20" s="185"/>
      <c r="J20" s="185"/>
      <c r="K20" s="185"/>
      <c r="L20" s="185"/>
      <c r="M20" s="4"/>
      <c r="N20" s="4"/>
      <c r="O20" s="4"/>
    </row>
    <row r="21" spans="1:15" s="1" customFormat="1" ht="15.95" customHeight="1" x14ac:dyDescent="0.2">
      <c r="A21" s="217" t="s">
        <v>12</v>
      </c>
      <c r="B21" s="219" t="s">
        <v>39</v>
      </c>
      <c r="C21" s="198" t="s">
        <v>32</v>
      </c>
      <c r="D21" s="199"/>
      <c r="E21" s="199"/>
      <c r="F21" s="199"/>
      <c r="G21" s="199"/>
      <c r="H21" s="200"/>
      <c r="I21" s="207" t="s">
        <v>28</v>
      </c>
      <c r="J21" s="209" t="s">
        <v>29</v>
      </c>
      <c r="K21" s="210"/>
      <c r="L21" s="211"/>
      <c r="M21" s="212" t="s">
        <v>33</v>
      </c>
      <c r="N21" s="214" t="s">
        <v>34</v>
      </c>
      <c r="O21" s="205" t="s">
        <v>13</v>
      </c>
    </row>
    <row r="22" spans="1:15" s="1" customFormat="1" ht="27" customHeight="1" x14ac:dyDescent="0.2">
      <c r="A22" s="218"/>
      <c r="B22" s="220"/>
      <c r="C22" s="201"/>
      <c r="D22" s="202"/>
      <c r="E22" s="202"/>
      <c r="F22" s="202"/>
      <c r="G22" s="202"/>
      <c r="H22" s="203"/>
      <c r="I22" s="208"/>
      <c r="J22" s="3" t="s">
        <v>14</v>
      </c>
      <c r="K22" s="3" t="s">
        <v>15</v>
      </c>
      <c r="L22" s="3" t="s">
        <v>16</v>
      </c>
      <c r="M22" s="213"/>
      <c r="N22" s="215"/>
      <c r="O22" s="206"/>
    </row>
    <row r="23" spans="1:15" s="1" customFormat="1" ht="46.5" customHeight="1" x14ac:dyDescent="0.2">
      <c r="A23" s="56">
        <v>5</v>
      </c>
      <c r="B23" s="57" t="s">
        <v>30</v>
      </c>
      <c r="C23" s="193" t="s">
        <v>117</v>
      </c>
      <c r="D23" s="194"/>
      <c r="E23" s="194"/>
      <c r="F23" s="194"/>
      <c r="G23" s="194"/>
      <c r="H23" s="195"/>
      <c r="I23" s="47"/>
      <c r="J23" s="48"/>
      <c r="K23" s="48"/>
      <c r="L23" s="48"/>
      <c r="M23" s="48"/>
      <c r="N23" s="49"/>
      <c r="O23" s="48"/>
    </row>
    <row r="24" spans="1:15" s="1" customFormat="1" ht="113.25" customHeight="1" x14ac:dyDescent="0.2">
      <c r="A24" s="58">
        <v>10</v>
      </c>
      <c r="B24" s="58" t="s">
        <v>119</v>
      </c>
      <c r="C24" s="190" t="s">
        <v>139</v>
      </c>
      <c r="D24" s="196"/>
      <c r="E24" s="196"/>
      <c r="F24" s="196"/>
      <c r="G24" s="196"/>
      <c r="H24" s="197"/>
      <c r="I24" s="50"/>
      <c r="J24" s="51"/>
      <c r="K24" s="51"/>
      <c r="L24" s="51"/>
      <c r="M24" s="51"/>
      <c r="N24" s="52"/>
      <c r="O24" s="51"/>
    </row>
    <row r="25" spans="1:15" s="1" customFormat="1" ht="90" customHeight="1" x14ac:dyDescent="0.2">
      <c r="A25" s="58">
        <v>20</v>
      </c>
      <c r="B25" s="58" t="s">
        <v>119</v>
      </c>
      <c r="C25" s="190" t="s">
        <v>140</v>
      </c>
      <c r="D25" s="191"/>
      <c r="E25" s="191"/>
      <c r="F25" s="191"/>
      <c r="G25" s="191"/>
      <c r="H25" s="192"/>
      <c r="I25" s="50"/>
      <c r="J25" s="51"/>
      <c r="K25" s="51"/>
      <c r="L25" s="51"/>
      <c r="M25" s="51"/>
      <c r="N25" s="52"/>
      <c r="O25" s="51"/>
    </row>
    <row r="26" spans="1:15" s="1" customFormat="1" ht="36" customHeight="1" x14ac:dyDescent="0.2">
      <c r="A26" s="94">
        <v>30</v>
      </c>
      <c r="B26" s="94" t="s">
        <v>119</v>
      </c>
      <c r="C26" s="173" t="s">
        <v>141</v>
      </c>
      <c r="D26" s="173"/>
      <c r="E26" s="173"/>
      <c r="F26" s="173"/>
      <c r="G26" s="173"/>
      <c r="H26" s="173"/>
      <c r="I26" s="95"/>
      <c r="J26" s="95"/>
      <c r="K26" s="95"/>
      <c r="L26" s="95"/>
      <c r="M26" s="95"/>
      <c r="N26" s="95"/>
      <c r="O26" s="95"/>
    </row>
    <row r="27" spans="1:15" s="1" customFormat="1" ht="57" customHeight="1" x14ac:dyDescent="0.2">
      <c r="A27" s="94">
        <v>40</v>
      </c>
      <c r="B27" s="94" t="s">
        <v>127</v>
      </c>
      <c r="C27" s="173" t="s">
        <v>142</v>
      </c>
      <c r="D27" s="173"/>
      <c r="E27" s="173"/>
      <c r="F27" s="173"/>
      <c r="G27" s="173"/>
      <c r="H27" s="173"/>
      <c r="I27" s="95"/>
      <c r="J27" s="95"/>
      <c r="K27" s="95"/>
      <c r="L27" s="95"/>
      <c r="M27" s="95"/>
      <c r="N27" s="95"/>
      <c r="O27" s="95"/>
    </row>
    <row r="28" spans="1:15" s="1" customFormat="1" ht="34.5" customHeight="1" x14ac:dyDescent="0.2">
      <c r="A28" s="94">
        <v>50</v>
      </c>
      <c r="B28" s="94" t="s">
        <v>127</v>
      </c>
      <c r="C28" s="173" t="s">
        <v>143</v>
      </c>
      <c r="D28" s="173"/>
      <c r="E28" s="173"/>
      <c r="F28" s="173"/>
      <c r="G28" s="173"/>
      <c r="H28" s="173"/>
      <c r="I28" s="95"/>
      <c r="J28" s="95"/>
      <c r="K28" s="95"/>
      <c r="L28" s="95"/>
      <c r="M28" s="95"/>
      <c r="N28" s="95"/>
      <c r="O28" s="95"/>
    </row>
    <row r="29" spans="1:15" s="1" customFormat="1" ht="34.5" customHeight="1" x14ac:dyDescent="0.2">
      <c r="A29" s="94">
        <v>60</v>
      </c>
      <c r="B29" s="94" t="s">
        <v>126</v>
      </c>
      <c r="C29" s="173" t="s">
        <v>144</v>
      </c>
      <c r="D29" s="173"/>
      <c r="E29" s="173"/>
      <c r="F29" s="173"/>
      <c r="G29" s="173"/>
      <c r="H29" s="173"/>
      <c r="I29" s="95"/>
      <c r="J29" s="95"/>
      <c r="K29" s="95"/>
      <c r="L29" s="95"/>
      <c r="M29" s="95"/>
      <c r="N29" s="95"/>
      <c r="O29" s="95"/>
    </row>
    <row r="30" spans="1:15" s="1" customFormat="1" ht="34.5" customHeight="1" x14ac:dyDescent="0.2">
      <c r="A30" s="94">
        <v>70</v>
      </c>
      <c r="B30" s="82" t="s">
        <v>126</v>
      </c>
      <c r="C30" s="189" t="s">
        <v>145</v>
      </c>
      <c r="D30" s="189"/>
      <c r="E30" s="189"/>
      <c r="F30" s="189"/>
      <c r="G30" s="189"/>
      <c r="H30" s="189"/>
      <c r="I30" s="95"/>
      <c r="J30" s="95"/>
      <c r="K30" s="95"/>
      <c r="L30" s="95"/>
      <c r="M30" s="95"/>
      <c r="N30" s="95"/>
      <c r="O30" s="95"/>
    </row>
    <row r="31" spans="1:15" s="1" customFormat="1" ht="34.5" customHeight="1" x14ac:dyDescent="0.2">
      <c r="A31" s="94">
        <v>80</v>
      </c>
      <c r="B31" s="94" t="s">
        <v>42</v>
      </c>
      <c r="C31" s="173" t="s">
        <v>129</v>
      </c>
      <c r="D31" s="173"/>
      <c r="E31" s="173"/>
      <c r="F31" s="173"/>
      <c r="G31" s="173"/>
      <c r="H31" s="173"/>
      <c r="I31" s="95"/>
      <c r="J31" s="95"/>
      <c r="K31" s="95"/>
      <c r="L31" s="95"/>
      <c r="M31" s="95"/>
      <c r="N31" s="95"/>
      <c r="O31" s="95"/>
    </row>
    <row r="33" spans="1:1" ht="15" x14ac:dyDescent="0.2">
      <c r="A33" s="59"/>
    </row>
  </sheetData>
  <mergeCells count="86">
    <mergeCell ref="D14:E14"/>
    <mergeCell ref="A16:D20"/>
    <mergeCell ref="O21:O22"/>
    <mergeCell ref="I21:I22"/>
    <mergeCell ref="J21:L21"/>
    <mergeCell ref="M21:M22"/>
    <mergeCell ref="N21:N22"/>
    <mergeCell ref="I14:K14"/>
    <mergeCell ref="L14:O14"/>
    <mergeCell ref="I15:L15"/>
    <mergeCell ref="I19:L19"/>
    <mergeCell ref="I20:L20"/>
    <mergeCell ref="A21:A22"/>
    <mergeCell ref="B21:B22"/>
    <mergeCell ref="C30:H30"/>
    <mergeCell ref="F19:H19"/>
    <mergeCell ref="F16:H16"/>
    <mergeCell ref="F17:H17"/>
    <mergeCell ref="C25:H25"/>
    <mergeCell ref="C23:H23"/>
    <mergeCell ref="C24:H24"/>
    <mergeCell ref="C21:H22"/>
    <mergeCell ref="C26:H26"/>
    <mergeCell ref="C27:H27"/>
    <mergeCell ref="C28:H28"/>
    <mergeCell ref="C29:H29"/>
    <mergeCell ref="F18:H18"/>
    <mergeCell ref="C31:H31"/>
    <mergeCell ref="K6:O6"/>
    <mergeCell ref="K7:O7"/>
    <mergeCell ref="F20:H20"/>
    <mergeCell ref="A13:C13"/>
    <mergeCell ref="D13:E13"/>
    <mergeCell ref="I13:K13"/>
    <mergeCell ref="L13:O13"/>
    <mergeCell ref="F13:H13"/>
    <mergeCell ref="F14:H14"/>
    <mergeCell ref="I17:L17"/>
    <mergeCell ref="I18:L18"/>
    <mergeCell ref="I16:L16"/>
    <mergeCell ref="A14:C14"/>
    <mergeCell ref="A15:D15"/>
    <mergeCell ref="F15:H15"/>
    <mergeCell ref="A11:C11"/>
    <mergeCell ref="H11:J11"/>
    <mergeCell ref="K11:O11"/>
    <mergeCell ref="D11:E11"/>
    <mergeCell ref="A8:C8"/>
    <mergeCell ref="D8:G8"/>
    <mergeCell ref="A9:C9"/>
    <mergeCell ref="D9:G9"/>
    <mergeCell ref="H9:J9"/>
    <mergeCell ref="K9:O9"/>
    <mergeCell ref="D10:F10"/>
    <mergeCell ref="K10:O10"/>
    <mergeCell ref="A10:C10"/>
    <mergeCell ref="H10:J10"/>
    <mergeCell ref="A12:C12"/>
    <mergeCell ref="D12:O12"/>
    <mergeCell ref="A6:C6"/>
    <mergeCell ref="N5:O5"/>
    <mergeCell ref="K5:M5"/>
    <mergeCell ref="A7:C7"/>
    <mergeCell ref="D6:E6"/>
    <mergeCell ref="F6:G6"/>
    <mergeCell ref="H5:J5"/>
    <mergeCell ref="D7:E7"/>
    <mergeCell ref="A5:C5"/>
    <mergeCell ref="H6:J7"/>
    <mergeCell ref="F7:G7"/>
    <mergeCell ref="D5:G5"/>
    <mergeCell ref="H8:J8"/>
    <mergeCell ref="K8:O8"/>
    <mergeCell ref="A3:C3"/>
    <mergeCell ref="H3:O3"/>
    <mergeCell ref="A4:C4"/>
    <mergeCell ref="H4:J4"/>
    <mergeCell ref="F4:G4"/>
    <mergeCell ref="N4:O4"/>
    <mergeCell ref="G1:H1"/>
    <mergeCell ref="L2:O2"/>
    <mergeCell ref="N1:O1"/>
    <mergeCell ref="A2:D2"/>
    <mergeCell ref="E2:K2"/>
    <mergeCell ref="A1:F1"/>
    <mergeCell ref="I1:M1"/>
  </mergeCells>
  <pageMargins left="0.31496062992125984" right="0.19685039370078741" top="0.62992125984251968" bottom="0.23622047244094491" header="0" footer="0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C11" sqref="C11:J11"/>
    </sheetView>
  </sheetViews>
  <sheetFormatPr defaultRowHeight="15" x14ac:dyDescent="0.25"/>
  <cols>
    <col min="1" max="1" width="10.83203125" style="10" customWidth="1"/>
    <col min="2" max="2" width="16.83203125" style="10" customWidth="1"/>
    <col min="3" max="3" width="15.83203125" style="12" customWidth="1"/>
    <col min="4" max="4" width="11.1640625" style="11" customWidth="1"/>
    <col min="5" max="5" width="5.33203125" style="10" customWidth="1"/>
    <col min="6" max="6" width="7.83203125" style="10" customWidth="1"/>
    <col min="7" max="7" width="5.6640625" style="10" customWidth="1"/>
    <col min="8" max="8" width="12.1640625" style="10" customWidth="1"/>
    <col min="9" max="9" width="12.33203125" style="10" customWidth="1"/>
    <col min="10" max="10" width="24" style="10" customWidth="1"/>
    <col min="11" max="11" width="12" style="10" customWidth="1"/>
    <col min="12" max="16384" width="9.33203125" style="10"/>
  </cols>
  <sheetData>
    <row r="1" spans="1:16" ht="38.25" customHeight="1" x14ac:dyDescent="0.25">
      <c r="B1" s="229" t="s">
        <v>61</v>
      </c>
      <c r="C1" s="229"/>
      <c r="D1" s="229"/>
      <c r="E1" s="229"/>
      <c r="F1" s="229"/>
      <c r="G1" s="229"/>
      <c r="H1" s="229"/>
      <c r="I1" s="229"/>
      <c r="J1" s="232" t="s">
        <v>94</v>
      </c>
    </row>
    <row r="2" spans="1:16" ht="33.75" customHeight="1" x14ac:dyDescent="0.25">
      <c r="A2" s="38"/>
      <c r="B2" s="234" t="s">
        <v>88</v>
      </c>
      <c r="C2" s="235"/>
      <c r="D2" s="235"/>
      <c r="E2" s="235"/>
      <c r="F2" s="235"/>
      <c r="G2" s="235"/>
      <c r="H2" s="235"/>
      <c r="I2" s="235"/>
      <c r="J2" s="233"/>
    </row>
    <row r="3" spans="1:16" ht="27.75" customHeight="1" x14ac:dyDescent="0.25">
      <c r="A3" s="40" t="s">
        <v>57</v>
      </c>
      <c r="B3" s="40"/>
      <c r="C3" s="230" t="str">
        <f>'JOB ROUTE CARD'!D8</f>
        <v>E C AA682000A12B</v>
      </c>
      <c r="D3" s="230"/>
      <c r="E3" s="230"/>
      <c r="F3" s="224" t="s">
        <v>76</v>
      </c>
      <c r="G3" s="224"/>
      <c r="H3" s="224"/>
      <c r="I3" s="231" t="str">
        <f>'JOB ROUTE CARD'!D3</f>
        <v>HAL - TAD KANPUR</v>
      </c>
      <c r="J3" s="231"/>
      <c r="K3" s="24"/>
    </row>
    <row r="4" spans="1:16" ht="25.5" customHeight="1" x14ac:dyDescent="0.25">
      <c r="A4" s="222" t="s">
        <v>55</v>
      </c>
      <c r="B4" s="222"/>
      <c r="C4" s="225" t="str">
        <f>'JOB ROUTE CARD'!D9</f>
        <v>FEED THROUGH</v>
      </c>
      <c r="D4" s="225"/>
      <c r="E4" s="225"/>
      <c r="F4" s="224" t="s">
        <v>90</v>
      </c>
      <c r="G4" s="224"/>
      <c r="H4" s="224"/>
      <c r="I4" s="230" t="str">
        <f>'JOB ROUTE CARD'!G3</f>
        <v>DOCIV</v>
      </c>
      <c r="J4" s="230"/>
      <c r="K4" s="24"/>
    </row>
    <row r="5" spans="1:16" ht="24" customHeight="1" x14ac:dyDescent="0.25">
      <c r="A5" s="224" t="s">
        <v>53</v>
      </c>
      <c r="B5" s="224"/>
      <c r="C5" s="236" t="str">
        <f>'JOB ROUTE CARD'!G10</f>
        <v xml:space="preserve"> 'A'</v>
      </c>
      <c r="D5" s="236"/>
      <c r="E5" s="236"/>
      <c r="F5" s="224" t="s">
        <v>56</v>
      </c>
      <c r="G5" s="224"/>
      <c r="H5" s="224"/>
      <c r="I5" s="230">
        <f>'JOB ROUTE CARD'!K10</f>
        <v>552105</v>
      </c>
      <c r="J5" s="230"/>
      <c r="K5" s="23"/>
    </row>
    <row r="6" spans="1:16" ht="30" customHeight="1" x14ac:dyDescent="0.25">
      <c r="A6" s="222" t="s">
        <v>54</v>
      </c>
      <c r="B6" s="222"/>
      <c r="C6" s="223" t="str">
        <f>'JOB ROUTE CARD'!K8</f>
        <v>DOR/L/27321/R.BAR</v>
      </c>
      <c r="D6" s="223"/>
      <c r="E6" s="223"/>
      <c r="F6" s="224" t="s">
        <v>52</v>
      </c>
      <c r="G6" s="224"/>
      <c r="H6" s="224"/>
      <c r="I6" s="225" t="str">
        <f>'JOB ROUTE CARD'!K9</f>
        <v>LN1799-3.1354</v>
      </c>
      <c r="J6" s="225"/>
      <c r="K6" s="23"/>
      <c r="P6" s="39"/>
    </row>
    <row r="7" spans="1:16" ht="30" customHeight="1" x14ac:dyDescent="0.25">
      <c r="A7" s="226" t="s">
        <v>100</v>
      </c>
      <c r="B7" s="226"/>
      <c r="C7" s="222" t="s">
        <v>146</v>
      </c>
      <c r="D7" s="222"/>
      <c r="E7" s="222"/>
      <c r="F7" s="222"/>
      <c r="G7" s="222"/>
      <c r="H7" s="42" t="s">
        <v>91</v>
      </c>
      <c r="I7" s="227" t="str">
        <f>'JOB ROUTE CARD'!K7</f>
        <v>Ø80 X 1090 MM- 02 NOS</v>
      </c>
      <c r="J7" s="228"/>
      <c r="K7" s="23"/>
    </row>
    <row r="8" spans="1:16" s="18" customFormat="1" ht="33.75" customHeight="1" x14ac:dyDescent="0.2">
      <c r="A8" s="43" t="s">
        <v>82</v>
      </c>
      <c r="B8" s="43" t="s">
        <v>83</v>
      </c>
      <c r="C8" s="221" t="s">
        <v>32</v>
      </c>
      <c r="D8" s="221"/>
      <c r="E8" s="221"/>
      <c r="F8" s="221"/>
      <c r="G8" s="221"/>
      <c r="H8" s="221"/>
      <c r="I8" s="221"/>
      <c r="J8" s="221"/>
    </row>
    <row r="9" spans="1:16" s="18" customFormat="1" ht="63.75" customHeight="1" x14ac:dyDescent="0.2">
      <c r="A9" s="64">
        <v>5</v>
      </c>
      <c r="B9" s="93" t="str">
        <f>'JOB ROUTE CARD'!B24</f>
        <v>TURNING</v>
      </c>
      <c r="C9" s="237" t="str">
        <f>'JOB ROUTE CARD'!C24:H24</f>
        <v>FACE TURN FOR THREAD DIA 41.2 DIA 32 WITH R 2.5,DIA 38.13-0 -13*9.3+0.38 LG WITH 45 DEG. RUN OUT CHAMFER ON THREAD 45 DEG DIA 38. CHAMFER 37 DEG DIA 29.13+0.08 CORNER. DIM CROSS SUPPORT DIA 60 RACESS 13.5 WIDE DIA 32 WITH R2.5 DIMENSION 34 FLANGE DIA 78 CUT THREAD15/8"-12 UNJ-3A DRILL DIA 20 COUNTER BORE DIA 27.5.</v>
      </c>
      <c r="D9" s="238"/>
      <c r="E9" s="238"/>
      <c r="F9" s="238"/>
      <c r="G9" s="238"/>
      <c r="H9" s="238"/>
      <c r="I9" s="238"/>
      <c r="J9" s="239"/>
    </row>
    <row r="10" spans="1:16" s="18" customFormat="1" ht="65.25" customHeight="1" x14ac:dyDescent="0.2">
      <c r="A10" s="64">
        <v>10</v>
      </c>
      <c r="B10" s="93" t="str">
        <f>'JOB ROUTE CARD'!B25</f>
        <v>TURNING</v>
      </c>
      <c r="C10" s="237" t="str">
        <f>'JOB ROUTE CARD'!C25:H25</f>
        <v>REVERSE FACE,TURN ON 103MM COLLAR TO DIA 61.8 RACESS 12 WIDE DIMENSION 19 DIA 38 WIDTH R2.5. COLLER THICK- NESS 3.5 AND CHAMFER 1*45 DEG TURN DIA 51-8H9*15.5 DEEP. BEVEL 10 DEGREE DIA 34 AND CHAMFER 20 DEGREE. WITH R2 UNTILL DIA 53. FINE TURN &amp; BREAK EDGES.</v>
      </c>
      <c r="D10" s="238"/>
      <c r="E10" s="238"/>
      <c r="F10" s="238"/>
      <c r="G10" s="238"/>
      <c r="H10" s="238"/>
      <c r="I10" s="238"/>
      <c r="J10" s="239"/>
    </row>
    <row r="11" spans="1:16" s="18" customFormat="1" ht="42" customHeight="1" x14ac:dyDescent="0.2">
      <c r="A11" s="64">
        <v>20</v>
      </c>
      <c r="B11" s="93" t="str">
        <f>'JOB ROUTE CARD'!B26</f>
        <v>TURNING</v>
      </c>
      <c r="C11" s="237" t="str">
        <f>'JOB ROUTE CARD'!C26:H26</f>
        <v>REVERSE AND BORE TO 27.5 DIA AND TAPER TO 34 DIA AND BORE 5.3 DIA</v>
      </c>
      <c r="D11" s="238"/>
      <c r="E11" s="238"/>
      <c r="F11" s="238"/>
      <c r="G11" s="238"/>
      <c r="H11" s="238"/>
      <c r="I11" s="238"/>
      <c r="J11" s="239"/>
    </row>
    <row r="12" spans="1:16" s="18" customFormat="1" ht="35.25" customHeight="1" x14ac:dyDescent="0.2">
      <c r="A12" s="64">
        <v>30</v>
      </c>
      <c r="B12" s="93" t="str">
        <f>'JOB ROUTE CARD'!B27</f>
        <v>MILLING</v>
      </c>
      <c r="C12" s="237" t="str">
        <f>'JOB ROUTE CARD'!C27:H27</f>
        <v>MILL CENTRE SUPPORT 32*40 WITH R2 CHAMFER 9*45DEG-2 CHAMFER 19 LONG ON DIMN 25 SQUARE 58 AT THE FLANGE.</v>
      </c>
      <c r="D12" s="238"/>
      <c r="E12" s="238"/>
      <c r="F12" s="238"/>
      <c r="G12" s="238"/>
      <c r="H12" s="238"/>
      <c r="I12" s="238"/>
      <c r="J12" s="239"/>
    </row>
    <row r="13" spans="1:16" s="18" customFormat="1" ht="37.5" customHeight="1" x14ac:dyDescent="0.2">
      <c r="A13" s="64">
        <v>40</v>
      </c>
      <c r="B13" s="93" t="str">
        <f>'JOB ROUTE CARD'!B28</f>
        <v>MILLING</v>
      </c>
      <c r="C13" s="237" t="str">
        <f>'JOB ROUTE CARD'!C28:H28</f>
        <v>MILL FLANGE AT 30 DEG TO 58 SQUARE</v>
      </c>
      <c r="D13" s="238"/>
      <c r="E13" s="238"/>
      <c r="F13" s="238"/>
      <c r="G13" s="238"/>
      <c r="H13" s="238"/>
      <c r="I13" s="238"/>
      <c r="J13" s="239"/>
    </row>
    <row r="14" spans="1:16" s="18" customFormat="1" ht="33.75" customHeight="1" x14ac:dyDescent="0.2">
      <c r="A14" s="64">
        <v>50</v>
      </c>
      <c r="B14" s="93" t="str">
        <f>'JOB ROUTE CARD'!B29</f>
        <v>DRILLING</v>
      </c>
      <c r="C14" s="237" t="str">
        <f>'JOB ROUTE CARD'!C29:H29</f>
        <v>DRILL 4 HOLES 5.2 DIA ON FLANGE DRILL AND CUT THREADS AS PER MS33649-08-3/4"-16UNJF-3A</v>
      </c>
      <c r="D14" s="238"/>
      <c r="E14" s="238"/>
      <c r="F14" s="238"/>
      <c r="G14" s="238"/>
      <c r="H14" s="238"/>
      <c r="I14" s="238"/>
      <c r="J14" s="239"/>
    </row>
    <row r="15" spans="1:16" s="18" customFormat="1" ht="35.25" customHeight="1" x14ac:dyDescent="0.2">
      <c r="A15" s="64">
        <v>60</v>
      </c>
      <c r="B15" s="96" t="str">
        <f>'JOB ROUTE CARD'!B30</f>
        <v>DRILLING</v>
      </c>
      <c r="C15" s="237" t="str">
        <f>'JOB ROUTE CARD'!C30:H30</f>
        <v>COUNTER BORE &amp; CHAMFER 45 DEGREE</v>
      </c>
      <c r="D15" s="238"/>
      <c r="E15" s="238"/>
      <c r="F15" s="238"/>
      <c r="G15" s="238"/>
      <c r="H15" s="238"/>
      <c r="I15" s="238"/>
      <c r="J15" s="239"/>
    </row>
    <row r="16" spans="1:16" s="18" customFormat="1" ht="35.25" customHeight="1" x14ac:dyDescent="0.2">
      <c r="A16" s="64">
        <v>70</v>
      </c>
      <c r="B16" s="97" t="str">
        <f>'JOB ROUTE CARD'!B31</f>
        <v>INSPECTION</v>
      </c>
      <c r="C16" s="237" t="str">
        <f>'JOB ROUTE CARD'!C31:H31</f>
        <v>INSPECT</v>
      </c>
      <c r="D16" s="238"/>
      <c r="E16" s="238"/>
      <c r="F16" s="238"/>
      <c r="G16" s="238"/>
      <c r="H16" s="238"/>
      <c r="I16" s="238"/>
      <c r="J16" s="239"/>
    </row>
    <row r="17" spans="1:10" s="18" customFormat="1" ht="47.25" customHeight="1" x14ac:dyDescent="0.2">
      <c r="A17" s="65">
        <v>80</v>
      </c>
      <c r="B17" s="67" t="s">
        <v>42</v>
      </c>
      <c r="C17" s="241" t="s">
        <v>85</v>
      </c>
      <c r="D17" s="241"/>
      <c r="E17" s="241"/>
      <c r="F17" s="241"/>
      <c r="G17" s="241"/>
      <c r="H17" s="241"/>
      <c r="I17" s="241"/>
      <c r="J17" s="241"/>
    </row>
    <row r="18" spans="1:10" s="18" customFormat="1" ht="46.5" customHeight="1" x14ac:dyDescent="0.2">
      <c r="A18" s="64">
        <v>90</v>
      </c>
      <c r="B18" s="67" t="s">
        <v>30</v>
      </c>
      <c r="C18" s="241" t="s">
        <v>86</v>
      </c>
      <c r="D18" s="241"/>
      <c r="E18" s="241"/>
      <c r="F18" s="241"/>
      <c r="G18" s="241"/>
      <c r="H18" s="241"/>
      <c r="I18" s="241"/>
      <c r="J18" s="241"/>
    </row>
    <row r="19" spans="1:10" ht="33.75" customHeight="1" x14ac:dyDescent="0.25">
      <c r="A19" s="66">
        <v>100</v>
      </c>
      <c r="B19" s="67" t="s">
        <v>30</v>
      </c>
      <c r="C19" s="241" t="s">
        <v>87</v>
      </c>
      <c r="D19" s="241"/>
      <c r="E19" s="241"/>
      <c r="F19" s="241"/>
      <c r="G19" s="241"/>
      <c r="H19" s="241"/>
      <c r="I19" s="241"/>
      <c r="J19" s="241"/>
    </row>
    <row r="20" spans="1:10" ht="22.5" customHeight="1" x14ac:dyDescent="0.25">
      <c r="A20" s="243" t="s">
        <v>98</v>
      </c>
      <c r="B20" s="243"/>
      <c r="C20" s="242" t="s">
        <v>84</v>
      </c>
      <c r="D20" s="242"/>
      <c r="E20" s="245" t="s">
        <v>95</v>
      </c>
      <c r="F20" s="245"/>
      <c r="G20" s="245"/>
      <c r="H20" s="242" t="s">
        <v>97</v>
      </c>
      <c r="I20" s="242"/>
      <c r="J20" s="242"/>
    </row>
    <row r="21" spans="1:10" ht="33.75" customHeight="1" x14ac:dyDescent="0.25">
      <c r="A21" s="243" t="s">
        <v>99</v>
      </c>
      <c r="B21" s="243"/>
      <c r="C21" s="244"/>
      <c r="D21" s="244"/>
      <c r="E21" s="243" t="s">
        <v>96</v>
      </c>
      <c r="F21" s="243"/>
      <c r="G21" s="243"/>
      <c r="H21" s="240"/>
      <c r="I21" s="240"/>
      <c r="J21" s="240"/>
    </row>
  </sheetData>
  <mergeCells count="41">
    <mergeCell ref="A21:B21"/>
    <mergeCell ref="C20:D20"/>
    <mergeCell ref="C21:D21"/>
    <mergeCell ref="E21:G21"/>
    <mergeCell ref="E20:G20"/>
    <mergeCell ref="A20:B20"/>
    <mergeCell ref="C9:J9"/>
    <mergeCell ref="H21:J21"/>
    <mergeCell ref="C19:J19"/>
    <mergeCell ref="H20:J20"/>
    <mergeCell ref="C17:J17"/>
    <mergeCell ref="C18:J18"/>
    <mergeCell ref="C10:J10"/>
    <mergeCell ref="C11:J11"/>
    <mergeCell ref="C12:J12"/>
    <mergeCell ref="C13:J13"/>
    <mergeCell ref="C14:J14"/>
    <mergeCell ref="C15:J15"/>
    <mergeCell ref="C16:J16"/>
    <mergeCell ref="A4:B4"/>
    <mergeCell ref="C4:E4"/>
    <mergeCell ref="F4:H4"/>
    <mergeCell ref="I4:J4"/>
    <mergeCell ref="A5:B5"/>
    <mergeCell ref="C5:E5"/>
    <mergeCell ref="F5:H5"/>
    <mergeCell ref="I5:J5"/>
    <mergeCell ref="B1:I1"/>
    <mergeCell ref="C3:E3"/>
    <mergeCell ref="F3:H3"/>
    <mergeCell ref="I3:J3"/>
    <mergeCell ref="J1:J2"/>
    <mergeCell ref="B2:I2"/>
    <mergeCell ref="C8:J8"/>
    <mergeCell ref="A6:B6"/>
    <mergeCell ref="C6:E6"/>
    <mergeCell ref="F6:H6"/>
    <mergeCell ref="I6:J6"/>
    <mergeCell ref="A7:B7"/>
    <mergeCell ref="I7:J7"/>
    <mergeCell ref="C7:G7"/>
  </mergeCells>
  <pageMargins left="0.59055118110236227" right="0.39370078740157483" top="0.78740157480314965" bottom="0.23622047244094491" header="0" footer="0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abSelected="1" zoomScaleNormal="100" workbookViewId="0">
      <selection activeCell="C8" sqref="C8:E8"/>
    </sheetView>
  </sheetViews>
  <sheetFormatPr defaultRowHeight="15" x14ac:dyDescent="0.25"/>
  <cols>
    <col min="1" max="1" width="8.33203125" style="10" customWidth="1"/>
    <col min="2" max="2" width="15.5" style="10" customWidth="1"/>
    <col min="3" max="3" width="15.83203125" style="12" customWidth="1"/>
    <col min="4" max="4" width="14.1640625" style="11" customWidth="1"/>
    <col min="5" max="5" width="17.5" style="10" customWidth="1"/>
    <col min="6" max="6" width="7.83203125" style="10" customWidth="1"/>
    <col min="7" max="7" width="5.6640625" style="10" customWidth="1"/>
    <col min="8" max="8" width="17" style="10" customWidth="1"/>
    <col min="9" max="9" width="14.5" style="10" customWidth="1"/>
    <col min="10" max="10" width="18.6640625" style="10" customWidth="1"/>
    <col min="11" max="16384" width="9.33203125" style="10"/>
  </cols>
  <sheetData>
    <row r="1" spans="1:14" ht="45" x14ac:dyDescent="0.25">
      <c r="B1" s="266" t="s">
        <v>61</v>
      </c>
      <c r="C1" s="266"/>
      <c r="D1" s="266"/>
      <c r="E1" s="266"/>
      <c r="F1" s="266"/>
      <c r="G1" s="266"/>
      <c r="H1" s="266"/>
      <c r="I1" s="266"/>
      <c r="J1" s="39" t="s">
        <v>92</v>
      </c>
    </row>
    <row r="2" spans="1:14" s="18" customFormat="1" ht="24.75" customHeight="1" x14ac:dyDescent="0.2">
      <c r="A2" s="267" t="s">
        <v>60</v>
      </c>
      <c r="B2" s="268"/>
      <c r="C2" s="268"/>
      <c r="D2" s="268"/>
      <c r="E2" s="268"/>
      <c r="F2" s="268"/>
      <c r="G2" s="268"/>
      <c r="H2" s="268"/>
      <c r="I2" s="268"/>
      <c r="J2" s="268"/>
    </row>
    <row r="3" spans="1:14" ht="17.25" customHeight="1" x14ac:dyDescent="0.35">
      <c r="B3" s="25"/>
      <c r="C3" s="26"/>
      <c r="D3" s="26"/>
      <c r="E3" s="25"/>
      <c r="F3" s="25"/>
      <c r="G3" s="25"/>
      <c r="H3" s="25"/>
      <c r="I3" s="25"/>
      <c r="J3" s="41" t="s">
        <v>89</v>
      </c>
    </row>
    <row r="4" spans="1:14" ht="21.95" customHeight="1" x14ac:dyDescent="0.25">
      <c r="A4" s="230" t="s">
        <v>76</v>
      </c>
      <c r="B4" s="230"/>
      <c r="C4" s="265" t="str">
        <f>'JOB ROUTE CARD'!D3</f>
        <v>HAL - TAD KANPUR</v>
      </c>
      <c r="D4" s="265"/>
      <c r="E4" s="265"/>
      <c r="F4" s="230" t="s">
        <v>58</v>
      </c>
      <c r="G4" s="230"/>
      <c r="H4" s="230"/>
      <c r="I4" s="269">
        <v>1</v>
      </c>
      <c r="J4" s="270"/>
      <c r="K4" s="24"/>
    </row>
    <row r="5" spans="1:14" ht="21.95" customHeight="1" x14ac:dyDescent="0.25">
      <c r="A5" s="230" t="s">
        <v>59</v>
      </c>
      <c r="B5" s="230"/>
      <c r="C5" s="246" t="str">
        <f>'JOB ROUTE CARD'!D4</f>
        <v>DC/ES/121</v>
      </c>
      <c r="D5" s="247"/>
      <c r="E5" s="248"/>
      <c r="F5" s="230" t="s">
        <v>54</v>
      </c>
      <c r="G5" s="230"/>
      <c r="H5" s="230"/>
      <c r="I5" s="249" t="str">
        <f>'JOB ROUTE CARD'!K8</f>
        <v>DOR/L/27321/R.BAR</v>
      </c>
      <c r="J5" s="249"/>
      <c r="K5" s="24"/>
    </row>
    <row r="6" spans="1:14" ht="27.75" customHeight="1" x14ac:dyDescent="0.25">
      <c r="A6" s="250" t="s">
        <v>57</v>
      </c>
      <c r="B6" s="251"/>
      <c r="C6" s="255" t="str">
        <f>'JOB ROUTE CARD'!D8</f>
        <v>E C AA682000A12B</v>
      </c>
      <c r="D6" s="256"/>
      <c r="E6" s="257"/>
      <c r="F6" s="230" t="s">
        <v>52</v>
      </c>
      <c r="G6" s="230"/>
      <c r="H6" s="230"/>
      <c r="I6" s="258" t="str">
        <f>'JOB ROUTE CARD'!K9</f>
        <v>LN1799-3.1354</v>
      </c>
      <c r="J6" s="259"/>
      <c r="K6" s="23"/>
    </row>
    <row r="7" spans="1:14" ht="21.95" customHeight="1" x14ac:dyDescent="0.25">
      <c r="A7" s="260" t="s">
        <v>55</v>
      </c>
      <c r="B7" s="261"/>
      <c r="C7" s="262" t="str">
        <f>'JOB ROUTE CARD'!D9</f>
        <v>FEED THROUGH</v>
      </c>
      <c r="D7" s="263"/>
      <c r="E7" s="264"/>
      <c r="F7" s="230" t="s">
        <v>56</v>
      </c>
      <c r="G7" s="230"/>
      <c r="H7" s="230"/>
      <c r="I7" s="265">
        <f>'JOB ROUTE CARD'!K10</f>
        <v>552105</v>
      </c>
      <c r="J7" s="265"/>
      <c r="K7" s="23"/>
    </row>
    <row r="8" spans="1:14" ht="21.95" customHeight="1" x14ac:dyDescent="0.25">
      <c r="A8" s="250" t="s">
        <v>53</v>
      </c>
      <c r="B8" s="251"/>
      <c r="C8" s="252" t="str">
        <f>'JOB ROUTE CARD'!G10</f>
        <v xml:space="preserve"> 'A'</v>
      </c>
      <c r="D8" s="253"/>
      <c r="E8" s="254"/>
      <c r="F8" s="230" t="s">
        <v>77</v>
      </c>
      <c r="G8" s="230"/>
      <c r="H8" s="230"/>
      <c r="I8" s="249" t="s">
        <v>101</v>
      </c>
      <c r="J8" s="249"/>
      <c r="K8" s="23"/>
    </row>
    <row r="9" spans="1:14" s="18" customFormat="1" ht="51.75" customHeight="1" x14ac:dyDescent="0.2">
      <c r="A9" s="22" t="s">
        <v>51</v>
      </c>
      <c r="B9" s="19" t="s">
        <v>50</v>
      </c>
      <c r="C9" s="21" t="s">
        <v>49</v>
      </c>
      <c r="D9" s="53" t="s">
        <v>111</v>
      </c>
      <c r="E9" s="20" t="s">
        <v>48</v>
      </c>
      <c r="F9" s="19" t="s">
        <v>25</v>
      </c>
      <c r="G9" s="19" t="s">
        <v>47</v>
      </c>
      <c r="H9" s="19" t="s">
        <v>78</v>
      </c>
      <c r="I9" s="19" t="s">
        <v>46</v>
      </c>
      <c r="J9" s="19" t="s">
        <v>45</v>
      </c>
    </row>
    <row r="10" spans="1:14" ht="24.95" customHeight="1" x14ac:dyDescent="0.25">
      <c r="A10" s="17">
        <v>1</v>
      </c>
      <c r="B10" s="76"/>
      <c r="C10" s="78"/>
      <c r="D10" s="78"/>
      <c r="E10" s="71"/>
      <c r="F10" s="16"/>
      <c r="G10" s="16"/>
      <c r="H10" s="34"/>
      <c r="I10" s="16"/>
      <c r="J10" s="16"/>
    </row>
    <row r="11" spans="1:14" ht="24.95" customHeight="1" x14ac:dyDescent="0.25">
      <c r="A11" s="17">
        <v>2</v>
      </c>
      <c r="B11" s="76"/>
      <c r="C11" s="78"/>
      <c r="D11" s="78"/>
      <c r="E11" s="72"/>
      <c r="F11" s="16"/>
      <c r="G11" s="16"/>
      <c r="H11" s="34"/>
      <c r="I11" s="16"/>
      <c r="J11" s="16"/>
    </row>
    <row r="12" spans="1:14" ht="24.95" customHeight="1" x14ac:dyDescent="0.25">
      <c r="A12" s="17">
        <v>3</v>
      </c>
      <c r="B12" s="76"/>
      <c r="C12" s="78"/>
      <c r="D12" s="78"/>
      <c r="E12" s="73"/>
      <c r="F12" s="16"/>
      <c r="G12" s="16"/>
      <c r="H12" s="34"/>
      <c r="I12" s="16"/>
      <c r="J12" s="16"/>
    </row>
    <row r="13" spans="1:14" ht="24.95" customHeight="1" x14ac:dyDescent="0.25">
      <c r="A13" s="17">
        <v>4</v>
      </c>
      <c r="B13" s="76"/>
      <c r="C13" s="78"/>
      <c r="D13" s="78"/>
      <c r="E13" s="73"/>
      <c r="F13" s="16"/>
      <c r="G13" s="16"/>
      <c r="H13" s="46"/>
      <c r="I13" s="45"/>
      <c r="J13" s="16"/>
      <c r="N13" s="54" t="s">
        <v>69</v>
      </c>
    </row>
    <row r="14" spans="1:14" ht="36.75" customHeight="1" x14ac:dyDescent="0.25">
      <c r="A14" s="17">
        <v>5</v>
      </c>
      <c r="B14" s="76"/>
      <c r="C14" s="78"/>
      <c r="D14" s="78"/>
      <c r="E14" s="73"/>
      <c r="F14" s="16"/>
      <c r="G14" s="16"/>
      <c r="H14" s="34"/>
      <c r="I14" s="16"/>
      <c r="J14" s="16"/>
    </row>
    <row r="15" spans="1:14" ht="24.95" customHeight="1" x14ac:dyDescent="0.25">
      <c r="A15" s="17">
        <v>6</v>
      </c>
      <c r="B15" s="76"/>
      <c r="C15" s="83"/>
      <c r="D15" s="78"/>
      <c r="E15" s="73"/>
      <c r="F15" s="16"/>
      <c r="G15" s="16"/>
      <c r="H15" s="33"/>
      <c r="I15" s="16"/>
      <c r="J15" s="16"/>
    </row>
    <row r="16" spans="1:14" ht="30.75" customHeight="1" x14ac:dyDescent="0.25">
      <c r="A16" s="17">
        <v>7</v>
      </c>
      <c r="B16" s="76"/>
      <c r="C16" s="78"/>
      <c r="D16" s="78"/>
      <c r="E16" s="73"/>
      <c r="F16" s="16"/>
      <c r="G16" s="16"/>
      <c r="H16" s="33"/>
      <c r="I16" s="16"/>
      <c r="J16" s="16"/>
    </row>
    <row r="17" spans="1:14" ht="24.95" customHeight="1" x14ac:dyDescent="0.25">
      <c r="A17" s="17">
        <v>8</v>
      </c>
      <c r="B17" s="76"/>
      <c r="C17" s="78"/>
      <c r="D17" s="78"/>
      <c r="E17" s="73"/>
      <c r="F17" s="16"/>
      <c r="G17" s="16"/>
      <c r="H17" s="32"/>
      <c r="I17" s="16"/>
      <c r="J17" s="16"/>
    </row>
    <row r="18" spans="1:14" ht="24.95" customHeight="1" x14ac:dyDescent="0.25">
      <c r="A18" s="17">
        <v>9</v>
      </c>
      <c r="B18" s="76"/>
      <c r="C18" s="78"/>
      <c r="D18" s="78"/>
      <c r="E18" s="73"/>
      <c r="F18" s="16"/>
      <c r="G18" s="16"/>
      <c r="H18" s="34"/>
      <c r="I18" s="16"/>
      <c r="J18" s="16"/>
    </row>
    <row r="19" spans="1:14" ht="24.95" customHeight="1" x14ac:dyDescent="0.25">
      <c r="A19" s="17">
        <v>10</v>
      </c>
      <c r="B19" s="76"/>
      <c r="C19" s="78"/>
      <c r="D19" s="78"/>
      <c r="E19" s="70"/>
      <c r="F19" s="16"/>
      <c r="G19" s="16"/>
      <c r="H19" s="32"/>
      <c r="I19" s="16"/>
      <c r="J19" s="16"/>
    </row>
    <row r="20" spans="1:14" ht="24.95" customHeight="1" x14ac:dyDescent="0.25">
      <c r="A20" s="17">
        <v>11</v>
      </c>
      <c r="B20" s="76"/>
      <c r="C20" s="78"/>
      <c r="D20" s="78"/>
      <c r="E20" s="73"/>
      <c r="F20" s="16"/>
      <c r="G20" s="16"/>
      <c r="H20" s="33"/>
      <c r="I20" s="16"/>
      <c r="J20" s="16"/>
    </row>
    <row r="21" spans="1:14" ht="26.25" customHeight="1" x14ac:dyDescent="0.25">
      <c r="A21" s="17">
        <v>12</v>
      </c>
      <c r="B21" s="76"/>
      <c r="C21" s="78"/>
      <c r="D21" s="78"/>
      <c r="E21" s="73"/>
      <c r="F21" s="16"/>
      <c r="G21" s="16"/>
      <c r="H21" s="33"/>
      <c r="I21" s="16"/>
      <c r="J21" s="16"/>
    </row>
    <row r="22" spans="1:14" ht="31.5" customHeight="1" x14ac:dyDescent="0.25">
      <c r="A22" s="17">
        <v>13</v>
      </c>
      <c r="B22" s="75"/>
      <c r="C22" s="78"/>
      <c r="D22" s="78"/>
      <c r="E22" s="73"/>
      <c r="F22" s="16"/>
      <c r="G22" s="16"/>
      <c r="H22" s="33"/>
      <c r="I22" s="16"/>
      <c r="J22" s="16"/>
    </row>
    <row r="23" spans="1:14" ht="29.25" customHeight="1" x14ac:dyDescent="0.25">
      <c r="A23" s="17">
        <v>14</v>
      </c>
      <c r="B23" s="75"/>
      <c r="C23" s="78"/>
      <c r="D23" s="78"/>
      <c r="E23" s="73"/>
      <c r="F23" s="16"/>
      <c r="G23" s="16"/>
      <c r="H23" s="33"/>
      <c r="I23" s="16"/>
      <c r="J23" s="16"/>
    </row>
    <row r="24" spans="1:14" ht="29.25" customHeight="1" x14ac:dyDescent="0.25">
      <c r="A24" s="17">
        <v>15</v>
      </c>
      <c r="B24" s="75"/>
      <c r="C24" s="81"/>
      <c r="D24" s="81"/>
      <c r="E24" s="73"/>
      <c r="F24" s="16"/>
      <c r="G24" s="16"/>
      <c r="H24" s="33"/>
      <c r="I24" s="16"/>
      <c r="J24" s="16"/>
    </row>
    <row r="25" spans="1:14" ht="27" customHeight="1" x14ac:dyDescent="0.25">
      <c r="A25" s="17">
        <v>16</v>
      </c>
      <c r="B25" s="75"/>
      <c r="C25" s="78"/>
      <c r="D25" s="78"/>
      <c r="E25" s="73"/>
      <c r="F25" s="16"/>
      <c r="G25" s="16"/>
      <c r="H25" s="34"/>
      <c r="I25" s="16"/>
      <c r="J25" s="16"/>
    </row>
    <row r="26" spans="1:14" ht="31.5" customHeight="1" x14ac:dyDescent="0.25">
      <c r="A26" s="17">
        <v>17</v>
      </c>
      <c r="B26" s="75"/>
      <c r="C26" s="81"/>
      <c r="D26" s="81"/>
      <c r="E26" s="73"/>
      <c r="F26" s="16"/>
      <c r="G26" s="16"/>
      <c r="H26" s="33"/>
      <c r="I26" s="16"/>
      <c r="J26" s="16"/>
    </row>
    <row r="27" spans="1:14" ht="30.75" customHeight="1" x14ac:dyDescent="0.25">
      <c r="A27" s="17">
        <v>18</v>
      </c>
      <c r="B27" s="75"/>
      <c r="C27" s="78"/>
      <c r="D27" s="78"/>
      <c r="E27" s="73"/>
      <c r="F27" s="16"/>
      <c r="G27" s="16"/>
      <c r="H27" s="33"/>
      <c r="I27" s="16"/>
      <c r="J27" s="16"/>
    </row>
    <row r="28" spans="1:14" ht="24.95" customHeight="1" x14ac:dyDescent="0.25">
      <c r="A28" s="17">
        <v>19</v>
      </c>
      <c r="B28" s="75"/>
      <c r="C28" s="81"/>
      <c r="D28" s="81"/>
      <c r="E28" s="73"/>
      <c r="F28" s="16"/>
      <c r="G28" s="16"/>
      <c r="H28" s="33"/>
      <c r="I28" s="16"/>
      <c r="J28" s="16"/>
    </row>
    <row r="29" spans="1:14" ht="24.95" customHeight="1" x14ac:dyDescent="0.25">
      <c r="A29" s="17">
        <v>20</v>
      </c>
      <c r="B29" s="75"/>
      <c r="C29" s="78"/>
      <c r="D29" s="78"/>
      <c r="E29" s="73"/>
      <c r="F29" s="16"/>
      <c r="G29" s="16"/>
      <c r="H29" s="33"/>
      <c r="I29" s="16"/>
      <c r="J29" s="16"/>
    </row>
    <row r="30" spans="1:14" ht="25.5" customHeight="1" x14ac:dyDescent="0.25">
      <c r="A30" s="17">
        <v>21</v>
      </c>
      <c r="B30" s="75"/>
      <c r="C30" s="78"/>
      <c r="D30" s="78"/>
      <c r="E30" s="73"/>
      <c r="F30" s="16"/>
      <c r="G30" s="16"/>
      <c r="H30" s="33"/>
      <c r="I30" s="16"/>
      <c r="J30" s="16"/>
    </row>
    <row r="31" spans="1:14" ht="24.95" customHeight="1" x14ac:dyDescent="0.3">
      <c r="A31" s="17">
        <v>22</v>
      </c>
      <c r="B31" s="69"/>
      <c r="C31" s="78"/>
      <c r="D31" s="78"/>
      <c r="E31" s="71"/>
      <c r="F31" s="16"/>
      <c r="G31" s="16"/>
      <c r="H31" s="34"/>
      <c r="I31" s="16"/>
      <c r="J31" s="16"/>
      <c r="N31" s="61"/>
    </row>
    <row r="32" spans="1:14" ht="24.95" customHeight="1" x14ac:dyDescent="0.3">
      <c r="A32" s="17">
        <v>23</v>
      </c>
      <c r="B32" s="69"/>
      <c r="C32" s="79"/>
      <c r="D32" s="80"/>
      <c r="E32" s="71"/>
      <c r="F32" s="16"/>
      <c r="G32" s="16"/>
      <c r="H32" s="34"/>
      <c r="I32" s="16"/>
      <c r="J32" s="16"/>
      <c r="N32" s="61"/>
    </row>
    <row r="33" spans="1:14" ht="24.95" customHeight="1" x14ac:dyDescent="0.3">
      <c r="A33" s="17">
        <v>24</v>
      </c>
      <c r="B33" s="69"/>
      <c r="C33" s="74"/>
      <c r="D33" s="77"/>
      <c r="E33" s="71"/>
      <c r="F33" s="16"/>
      <c r="G33" s="16"/>
      <c r="H33" s="34"/>
      <c r="I33" s="16"/>
      <c r="J33" s="16"/>
      <c r="N33" s="61"/>
    </row>
    <row r="34" spans="1:14" ht="17.25" customHeight="1" x14ac:dyDescent="0.25">
      <c r="A34" s="29" t="str">
        <f xml:space="preserve"> " NOTE :   Programme No. " &amp; 'JOB ROUTE CARD'!D12 &amp; "  for the operation verified and found OK."</f>
        <v xml:space="preserve"> NOTE :   Programme No. E C AA682000A12B ISS 'A'  for the operation verified and found OK.</v>
      </c>
      <c r="B34" s="68"/>
      <c r="C34" s="68"/>
      <c r="D34" s="68"/>
      <c r="E34" s="68"/>
      <c r="F34" s="68"/>
      <c r="G34" s="68"/>
      <c r="H34" s="68"/>
      <c r="I34" s="68"/>
      <c r="J34" s="68"/>
    </row>
    <row r="35" spans="1:14" ht="9.75" customHeight="1" x14ac:dyDescent="0.25">
      <c r="A35" s="68"/>
      <c r="B35" s="68"/>
      <c r="C35" s="68"/>
      <c r="D35" s="68"/>
      <c r="E35" s="68"/>
      <c r="F35" s="68"/>
      <c r="G35" s="68"/>
      <c r="H35" s="68"/>
      <c r="I35" s="68"/>
      <c r="J35" s="68"/>
    </row>
    <row r="36" spans="1:14" ht="22.5" customHeight="1" x14ac:dyDescent="0.3">
      <c r="B36" s="13"/>
      <c r="C36" s="15"/>
      <c r="D36" s="14"/>
      <c r="E36" s="13"/>
      <c r="F36" s="13"/>
      <c r="G36" s="13"/>
      <c r="H36" s="13"/>
      <c r="I36" s="13"/>
      <c r="J36" s="13"/>
    </row>
    <row r="37" spans="1:14" ht="17.25" x14ac:dyDescent="0.3">
      <c r="A37" s="13"/>
      <c r="B37" s="13"/>
      <c r="C37" s="15"/>
      <c r="D37" s="14"/>
      <c r="E37" s="13"/>
      <c r="G37" s="13" t="s">
        <v>44</v>
      </c>
      <c r="H37" s="13"/>
      <c r="I37" s="13"/>
      <c r="J37" s="13"/>
    </row>
  </sheetData>
  <mergeCells count="22">
    <mergeCell ref="B1:I1"/>
    <mergeCell ref="A2:J2"/>
    <mergeCell ref="A4:B4"/>
    <mergeCell ref="C4:E4"/>
    <mergeCell ref="F4:H4"/>
    <mergeCell ref="I4:J4"/>
    <mergeCell ref="A5:B5"/>
    <mergeCell ref="C5:E5"/>
    <mergeCell ref="F5:H5"/>
    <mergeCell ref="I5:J5"/>
    <mergeCell ref="A8:B8"/>
    <mergeCell ref="C8:E8"/>
    <mergeCell ref="F8:H8"/>
    <mergeCell ref="I8:J8"/>
    <mergeCell ref="A6:B6"/>
    <mergeCell ref="C6:E6"/>
    <mergeCell ref="F6:H6"/>
    <mergeCell ref="I6:J6"/>
    <mergeCell ref="A7:B7"/>
    <mergeCell ref="C7:E7"/>
    <mergeCell ref="F7:H7"/>
    <mergeCell ref="I7:J7"/>
  </mergeCells>
  <pageMargins left="0.19685039370078741" right="0.19685039370078741" top="0.59055118110236227" bottom="0.23622047244094491" header="0" footer="0"/>
  <pageSetup paperSize="9" scale="8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zoomScaleNormal="100" workbookViewId="0">
      <selection activeCell="C17" sqref="C17"/>
    </sheetView>
  </sheetViews>
  <sheetFormatPr defaultRowHeight="15" x14ac:dyDescent="0.25"/>
  <cols>
    <col min="1" max="1" width="7.6640625" style="10" customWidth="1"/>
    <col min="2" max="2" width="10.5" style="10" customWidth="1"/>
    <col min="3" max="3" width="16" style="10" customWidth="1"/>
    <col min="4" max="4" width="13.1640625" style="10" customWidth="1"/>
    <col min="5" max="6" width="16" style="10" customWidth="1"/>
    <col min="7" max="8" width="11.1640625" style="10" customWidth="1"/>
    <col min="9" max="9" width="11.6640625" style="10" customWidth="1"/>
    <col min="10" max="15" width="11.1640625" style="10" customWidth="1"/>
    <col min="16" max="16" width="11" style="10" customWidth="1"/>
    <col min="17" max="16384" width="9.33203125" style="10"/>
  </cols>
  <sheetData>
    <row r="1" spans="1:16" ht="21.75" customHeight="1" x14ac:dyDescent="0.25">
      <c r="C1" s="279" t="s">
        <v>61</v>
      </c>
      <c r="D1" s="279"/>
      <c r="E1" s="279"/>
      <c r="F1" s="279"/>
      <c r="G1" s="279"/>
      <c r="H1" s="279"/>
      <c r="I1" s="279"/>
      <c r="J1" s="279"/>
      <c r="K1" s="279"/>
      <c r="L1" s="271" t="s">
        <v>93</v>
      </c>
      <c r="M1" s="271"/>
      <c r="N1" s="31"/>
      <c r="O1" s="31"/>
      <c r="P1" s="27"/>
    </row>
    <row r="2" spans="1:16" ht="24.75" customHeight="1" x14ac:dyDescent="0.35">
      <c r="C2" s="280" t="s">
        <v>81</v>
      </c>
      <c r="D2" s="281"/>
      <c r="E2" s="281"/>
      <c r="F2" s="281"/>
      <c r="G2" s="281"/>
      <c r="H2" s="281"/>
      <c r="I2" s="281"/>
      <c r="J2" s="281"/>
      <c r="K2" s="281"/>
      <c r="L2" s="272"/>
      <c r="M2" s="272"/>
      <c r="N2" s="31"/>
      <c r="O2" s="31"/>
      <c r="P2" s="28"/>
    </row>
    <row r="3" spans="1:16" ht="21" customHeight="1" x14ac:dyDescent="0.25">
      <c r="B3" s="224" t="s">
        <v>72</v>
      </c>
      <c r="C3" s="224"/>
      <c r="D3" s="282" t="str">
        <f>'JOB ROUTE CARD'!D3</f>
        <v>HAL - TAD KANPUR</v>
      </c>
      <c r="E3" s="283"/>
      <c r="F3" s="283"/>
      <c r="G3" s="284"/>
      <c r="H3" s="293" t="s">
        <v>102</v>
      </c>
      <c r="I3" s="293"/>
      <c r="J3" s="294" t="str">
        <f>'JOB ROUTE CARD'!D7</f>
        <v xml:space="preserve">16 NOS           </v>
      </c>
      <c r="K3" s="294"/>
      <c r="L3" s="294"/>
      <c r="M3" s="294"/>
      <c r="N3" s="291" t="s">
        <v>89</v>
      </c>
      <c r="O3" s="292"/>
      <c r="P3" s="29"/>
    </row>
    <row r="4" spans="1:16" ht="21" customHeight="1" x14ac:dyDescent="0.25">
      <c r="B4" s="224" t="s">
        <v>73</v>
      </c>
      <c r="C4" s="224"/>
      <c r="D4" s="282" t="str">
        <f>'JOB ROUTE CARD'!D4</f>
        <v>DC/ES/121</v>
      </c>
      <c r="E4" s="283"/>
      <c r="F4" s="283"/>
      <c r="G4" s="284"/>
      <c r="H4" s="293" t="s">
        <v>54</v>
      </c>
      <c r="I4" s="293"/>
      <c r="J4" s="282" t="str">
        <f>'JOB ROUTE CARD'!K8</f>
        <v>DOR/L/27321/R.BAR</v>
      </c>
      <c r="K4" s="283"/>
      <c r="L4" s="283"/>
      <c r="M4" s="284"/>
      <c r="N4" s="29"/>
      <c r="O4" s="29"/>
      <c r="P4" s="29"/>
    </row>
    <row r="5" spans="1:16" ht="21" customHeight="1" x14ac:dyDescent="0.25">
      <c r="B5" s="224" t="s">
        <v>74</v>
      </c>
      <c r="C5" s="224"/>
      <c r="D5" s="282" t="str">
        <f>'JOB ROUTE CARD'!D8</f>
        <v>E C AA682000A12B</v>
      </c>
      <c r="E5" s="283"/>
      <c r="F5" s="283"/>
      <c r="G5" s="284"/>
      <c r="H5" s="293" t="s">
        <v>52</v>
      </c>
      <c r="I5" s="293"/>
      <c r="J5" s="260" t="str">
        <f>'JOB ROUTE CARD'!K9</f>
        <v>LN1799-3.1354</v>
      </c>
      <c r="K5" s="296"/>
      <c r="L5" s="296"/>
      <c r="M5" s="261"/>
      <c r="N5" s="29"/>
      <c r="O5" s="29"/>
      <c r="P5" s="29"/>
    </row>
    <row r="6" spans="1:16" ht="21" customHeight="1" x14ac:dyDescent="0.25">
      <c r="B6" s="62" t="s">
        <v>75</v>
      </c>
      <c r="C6" s="62"/>
      <c r="D6" s="297" t="str">
        <f>'JOB ROUTE CARD'!D9</f>
        <v>FEED THROUGH</v>
      </c>
      <c r="E6" s="298"/>
      <c r="F6" s="298"/>
      <c r="G6" s="299"/>
      <c r="H6" s="293" t="s">
        <v>56</v>
      </c>
      <c r="I6" s="293"/>
      <c r="J6" s="282">
        <f>'JOB ROUTE CARD'!K10</f>
        <v>552105</v>
      </c>
      <c r="K6" s="283"/>
      <c r="L6" s="283"/>
      <c r="M6" s="284"/>
      <c r="N6" s="30"/>
      <c r="O6" s="30"/>
      <c r="P6" s="30"/>
    </row>
    <row r="7" spans="1:16" ht="21" customHeight="1" x14ac:dyDescent="0.25">
      <c r="B7" s="224" t="s">
        <v>53</v>
      </c>
      <c r="C7" s="224"/>
      <c r="D7" s="288" t="str">
        <f>'JOB ROUTE CARD'!G10</f>
        <v xml:space="preserve"> 'A'</v>
      </c>
      <c r="E7" s="289"/>
      <c r="F7" s="289"/>
      <c r="G7" s="290"/>
      <c r="H7" s="63" t="s">
        <v>77</v>
      </c>
      <c r="I7" s="63"/>
      <c r="J7" s="282" t="s">
        <v>101</v>
      </c>
      <c r="K7" s="283"/>
      <c r="L7" s="283"/>
      <c r="M7" s="284"/>
      <c r="N7" s="30"/>
      <c r="O7" s="30"/>
      <c r="P7" s="30"/>
    </row>
    <row r="8" spans="1:16" s="18" customFormat="1" ht="15.75" customHeight="1" x14ac:dyDescent="0.2">
      <c r="A8" s="300" t="s">
        <v>51</v>
      </c>
      <c r="B8" s="277" t="s">
        <v>62</v>
      </c>
      <c r="C8" s="277" t="s">
        <v>71</v>
      </c>
      <c r="D8" s="273" t="s">
        <v>112</v>
      </c>
      <c r="E8" s="275" t="s">
        <v>70</v>
      </c>
      <c r="F8" s="277" t="s">
        <v>46</v>
      </c>
      <c r="G8" s="285" t="s">
        <v>48</v>
      </c>
      <c r="H8" s="286"/>
      <c r="I8" s="286"/>
      <c r="J8" s="286"/>
      <c r="K8" s="286"/>
      <c r="L8" s="286"/>
      <c r="M8" s="286"/>
      <c r="N8" s="286"/>
      <c r="O8" s="286"/>
      <c r="P8" s="287"/>
    </row>
    <row r="9" spans="1:16" ht="19.5" customHeight="1" x14ac:dyDescent="0.25">
      <c r="A9" s="301"/>
      <c r="B9" s="278"/>
      <c r="C9" s="302"/>
      <c r="D9" s="274"/>
      <c r="E9" s="276"/>
      <c r="F9" s="278"/>
      <c r="G9" s="37" t="s">
        <v>63</v>
      </c>
      <c r="H9" s="37" t="s">
        <v>64</v>
      </c>
      <c r="I9" s="37" t="s">
        <v>65</v>
      </c>
      <c r="J9" s="37" t="s">
        <v>66</v>
      </c>
      <c r="K9" s="37" t="s">
        <v>67</v>
      </c>
      <c r="L9" s="37" t="s">
        <v>68</v>
      </c>
      <c r="M9" s="37" t="s">
        <v>107</v>
      </c>
      <c r="N9" s="37" t="s">
        <v>108</v>
      </c>
      <c r="O9" s="37" t="s">
        <v>109</v>
      </c>
      <c r="P9" s="37" t="s">
        <v>110</v>
      </c>
    </row>
    <row r="10" spans="1:16" ht="18.95" customHeight="1" x14ac:dyDescent="0.25">
      <c r="A10" s="17">
        <v>1</v>
      </c>
      <c r="B10" s="75"/>
      <c r="C10" s="78"/>
      <c r="D10" s="78"/>
      <c r="E10" s="73"/>
      <c r="F10" s="16"/>
      <c r="G10" s="16"/>
      <c r="H10" s="16"/>
      <c r="I10" s="16"/>
      <c r="J10" s="45"/>
      <c r="K10" s="45"/>
      <c r="L10" s="45"/>
      <c r="M10" s="45"/>
      <c r="N10" s="45"/>
      <c r="O10" s="45"/>
      <c r="P10" s="45"/>
    </row>
    <row r="11" spans="1:16" ht="18.95" customHeight="1" x14ac:dyDescent="0.25">
      <c r="A11" s="17">
        <v>2</v>
      </c>
      <c r="B11" s="75"/>
      <c r="C11" s="78"/>
      <c r="D11" s="78"/>
      <c r="E11" s="73"/>
      <c r="F11" s="16"/>
      <c r="G11" s="16"/>
      <c r="H11" s="16"/>
      <c r="I11" s="16"/>
      <c r="J11" s="45"/>
      <c r="K11" s="45"/>
      <c r="L11" s="45"/>
      <c r="M11" s="45"/>
      <c r="N11" s="45"/>
      <c r="O11" s="45"/>
      <c r="P11" s="45"/>
    </row>
    <row r="12" spans="1:16" ht="18.95" customHeight="1" x14ac:dyDescent="0.25">
      <c r="A12" s="17">
        <v>3</v>
      </c>
      <c r="B12" s="75"/>
      <c r="C12" s="78"/>
      <c r="D12" s="78"/>
      <c r="E12" s="73"/>
      <c r="F12" s="16"/>
      <c r="G12" s="16"/>
      <c r="H12" s="16"/>
      <c r="I12" s="16"/>
      <c r="J12" s="45"/>
      <c r="K12" s="45"/>
      <c r="L12" s="45"/>
      <c r="M12" s="45"/>
      <c r="N12" s="45"/>
      <c r="O12" s="45"/>
      <c r="P12" s="45"/>
    </row>
    <row r="13" spans="1:16" ht="18.95" customHeight="1" x14ac:dyDescent="0.25">
      <c r="A13" s="17">
        <v>4</v>
      </c>
      <c r="B13" s="75"/>
      <c r="C13" s="78"/>
      <c r="D13" s="78"/>
      <c r="E13" s="73"/>
      <c r="F13" s="16"/>
      <c r="G13" s="16"/>
      <c r="H13" s="16"/>
      <c r="I13" s="16"/>
      <c r="J13" s="45"/>
      <c r="K13" s="45"/>
      <c r="L13" s="45"/>
      <c r="M13" s="45"/>
      <c r="N13" s="45"/>
      <c r="O13" s="45"/>
      <c r="P13" s="45"/>
    </row>
    <row r="14" spans="1:16" ht="18" customHeight="1" x14ac:dyDescent="0.25">
      <c r="A14" s="17">
        <v>5</v>
      </c>
      <c r="B14" s="75"/>
      <c r="C14" s="78"/>
      <c r="D14" s="78"/>
      <c r="E14" s="73"/>
      <c r="F14" s="16"/>
      <c r="G14" s="16"/>
      <c r="H14" s="16"/>
      <c r="I14" s="16"/>
      <c r="J14" s="16"/>
      <c r="K14" s="45"/>
      <c r="L14" s="45"/>
      <c r="M14" s="45"/>
      <c r="N14" s="45"/>
      <c r="O14" s="45"/>
      <c r="P14" s="45"/>
    </row>
    <row r="15" spans="1:16" ht="18.95" customHeight="1" x14ac:dyDescent="0.25">
      <c r="A15" s="17">
        <v>6</v>
      </c>
      <c r="B15" s="75"/>
      <c r="C15" s="78"/>
      <c r="D15" s="78"/>
      <c r="E15" s="73"/>
      <c r="F15" s="16"/>
      <c r="G15" s="16"/>
      <c r="H15" s="16"/>
      <c r="I15" s="16"/>
      <c r="J15" s="16"/>
      <c r="K15" s="45"/>
      <c r="L15" s="45"/>
      <c r="M15" s="45"/>
      <c r="N15" s="45"/>
      <c r="O15" s="45"/>
      <c r="P15" s="45"/>
    </row>
    <row r="16" spans="1:16" ht="18.95" customHeight="1" x14ac:dyDescent="0.25">
      <c r="A16" s="17">
        <v>7</v>
      </c>
      <c r="B16" s="75"/>
      <c r="C16" s="78"/>
      <c r="D16" s="78"/>
      <c r="E16" s="73"/>
      <c r="F16" s="16"/>
      <c r="G16" s="16"/>
      <c r="H16" s="16"/>
      <c r="I16" s="16"/>
      <c r="J16" s="16"/>
      <c r="K16" s="45"/>
      <c r="L16" s="45"/>
      <c r="M16" s="45"/>
      <c r="N16" s="45"/>
      <c r="O16" s="45"/>
      <c r="P16" s="45"/>
    </row>
    <row r="17" spans="1:16" ht="18.95" customHeight="1" x14ac:dyDescent="0.25">
      <c r="A17" s="17">
        <v>8</v>
      </c>
      <c r="B17" s="75"/>
      <c r="C17" s="78"/>
      <c r="D17" s="78"/>
      <c r="E17" s="73"/>
      <c r="F17" s="16"/>
      <c r="G17" s="16"/>
      <c r="H17" s="16"/>
      <c r="I17" s="16"/>
      <c r="J17" s="16"/>
      <c r="K17" s="45"/>
      <c r="L17" s="45"/>
      <c r="M17" s="45"/>
      <c r="N17" s="45"/>
      <c r="O17" s="45"/>
      <c r="P17" s="45"/>
    </row>
    <row r="18" spans="1:16" ht="18.95" customHeight="1" x14ac:dyDescent="0.25">
      <c r="A18" s="17">
        <v>9</v>
      </c>
      <c r="B18" s="75"/>
      <c r="C18" s="78"/>
      <c r="D18" s="78"/>
      <c r="E18" s="73"/>
      <c r="F18" s="16"/>
      <c r="G18" s="16"/>
      <c r="H18" s="16"/>
      <c r="I18" s="16"/>
      <c r="J18" s="16"/>
      <c r="K18" s="45"/>
      <c r="L18" s="45"/>
      <c r="M18" s="45"/>
      <c r="N18" s="45"/>
      <c r="O18" s="45"/>
      <c r="P18" s="45"/>
    </row>
    <row r="19" spans="1:16" ht="18.95" customHeight="1" x14ac:dyDescent="0.25">
      <c r="A19" s="17">
        <v>10</v>
      </c>
      <c r="B19" s="75"/>
      <c r="C19" s="78"/>
      <c r="D19" s="78"/>
      <c r="E19" s="73"/>
      <c r="F19" s="16"/>
      <c r="G19" s="16"/>
      <c r="H19" s="16"/>
      <c r="I19" s="16"/>
      <c r="J19" s="16"/>
      <c r="K19" s="45"/>
      <c r="L19" s="45"/>
      <c r="M19" s="45"/>
      <c r="N19" s="45"/>
      <c r="O19" s="45"/>
      <c r="P19" s="45"/>
    </row>
    <row r="20" spans="1:16" ht="26.25" customHeight="1" x14ac:dyDescent="0.25">
      <c r="A20" s="17">
        <v>11</v>
      </c>
      <c r="B20" s="75"/>
      <c r="C20" s="78"/>
      <c r="D20" s="78"/>
      <c r="E20" s="73"/>
      <c r="F20" s="16"/>
      <c r="G20" s="16"/>
      <c r="H20" s="16"/>
      <c r="I20" s="16"/>
      <c r="J20" s="16"/>
      <c r="K20" s="45"/>
      <c r="L20" s="45"/>
      <c r="M20" s="45"/>
      <c r="N20" s="45"/>
      <c r="O20" s="45"/>
      <c r="P20" s="45"/>
    </row>
    <row r="21" spans="1:16" ht="22.5" customHeight="1" x14ac:dyDescent="0.25">
      <c r="A21" s="17">
        <v>12</v>
      </c>
      <c r="B21" s="75"/>
      <c r="C21" s="78"/>
      <c r="D21" s="78"/>
      <c r="E21" s="73"/>
      <c r="F21" s="16"/>
      <c r="G21" s="16"/>
      <c r="H21" s="16"/>
      <c r="I21" s="16"/>
      <c r="J21" s="16"/>
      <c r="K21" s="45"/>
      <c r="L21" s="45"/>
      <c r="M21" s="45"/>
      <c r="N21" s="45"/>
      <c r="O21" s="45"/>
      <c r="P21" s="45"/>
    </row>
    <row r="22" spans="1:16" ht="18.95" customHeight="1" x14ac:dyDescent="0.25">
      <c r="A22" s="17">
        <v>13</v>
      </c>
      <c r="B22" s="75"/>
      <c r="C22" s="78"/>
      <c r="D22" s="78"/>
      <c r="E22" s="73"/>
      <c r="F22" s="16"/>
      <c r="G22" s="16"/>
      <c r="H22" s="16"/>
      <c r="I22" s="16"/>
      <c r="J22" s="16"/>
      <c r="K22" s="45"/>
      <c r="L22" s="45"/>
      <c r="M22" s="45"/>
      <c r="N22" s="45"/>
      <c r="O22" s="45"/>
      <c r="P22" s="45"/>
    </row>
    <row r="23" spans="1:16" ht="18.95" customHeight="1" x14ac:dyDescent="0.25">
      <c r="A23" s="17">
        <v>14</v>
      </c>
      <c r="B23" s="60"/>
      <c r="C23" s="78"/>
      <c r="D23" s="78"/>
      <c r="E23" s="16"/>
      <c r="F23" s="16"/>
      <c r="G23" s="16"/>
      <c r="H23" s="16"/>
      <c r="I23" s="16"/>
      <c r="J23" s="16"/>
      <c r="K23" s="45"/>
      <c r="L23" s="45"/>
      <c r="M23" s="45"/>
      <c r="N23" s="45"/>
      <c r="O23" s="45"/>
      <c r="P23" s="45"/>
    </row>
    <row r="24" spans="1:16" ht="18.95" customHeight="1" x14ac:dyDescent="0.25">
      <c r="A24" s="17">
        <v>15</v>
      </c>
      <c r="B24" s="60"/>
      <c r="C24" s="78"/>
      <c r="D24" s="78"/>
      <c r="E24" s="16"/>
      <c r="F24" s="16"/>
      <c r="G24" s="16"/>
      <c r="H24" s="16"/>
      <c r="I24" s="16"/>
      <c r="J24" s="16"/>
      <c r="K24" s="45"/>
      <c r="L24" s="45"/>
      <c r="M24" s="45"/>
      <c r="N24" s="45"/>
      <c r="O24" s="45"/>
      <c r="P24" s="45"/>
    </row>
    <row r="25" spans="1:16" ht="18.95" customHeight="1" x14ac:dyDescent="0.25">
      <c r="A25" s="17">
        <v>16</v>
      </c>
      <c r="B25" s="60"/>
      <c r="C25" s="78"/>
      <c r="D25" s="78"/>
      <c r="E25" s="16"/>
      <c r="F25" s="16"/>
      <c r="G25" s="16"/>
      <c r="H25" s="16"/>
      <c r="I25" s="16"/>
      <c r="J25" s="16"/>
      <c r="K25" s="45"/>
      <c r="L25" s="45"/>
      <c r="M25" s="45"/>
      <c r="N25" s="45"/>
      <c r="O25" s="45"/>
      <c r="P25" s="45"/>
    </row>
    <row r="26" spans="1:16" ht="18.95" customHeight="1" x14ac:dyDescent="0.25">
      <c r="A26" s="17">
        <v>17</v>
      </c>
      <c r="B26" s="60"/>
      <c r="C26" s="78"/>
      <c r="D26" s="78"/>
      <c r="E26" s="16"/>
      <c r="F26" s="16"/>
      <c r="G26" s="16"/>
      <c r="H26" s="16"/>
      <c r="I26" s="16"/>
      <c r="J26" s="16"/>
      <c r="K26" s="45"/>
      <c r="L26" s="45"/>
      <c r="M26" s="45"/>
      <c r="N26" s="45"/>
      <c r="O26" s="45"/>
      <c r="P26" s="45"/>
    </row>
    <row r="27" spans="1:16" ht="18.95" customHeight="1" x14ac:dyDescent="0.25">
      <c r="A27" s="17">
        <v>18</v>
      </c>
      <c r="B27" s="60"/>
      <c r="C27" s="78"/>
      <c r="D27" s="78"/>
      <c r="E27" s="16"/>
      <c r="F27" s="16"/>
      <c r="G27" s="16"/>
      <c r="H27" s="16"/>
      <c r="I27" s="16"/>
      <c r="J27" s="16"/>
      <c r="K27" s="45"/>
      <c r="L27" s="45"/>
      <c r="M27" s="45"/>
      <c r="N27" s="45"/>
      <c r="O27" s="45"/>
      <c r="P27" s="45"/>
    </row>
    <row r="28" spans="1:16" ht="18.95" customHeight="1" x14ac:dyDescent="0.25">
      <c r="A28" s="17">
        <v>19</v>
      </c>
      <c r="B28" s="60"/>
      <c r="C28" s="78"/>
      <c r="D28" s="78"/>
      <c r="E28" s="16"/>
      <c r="F28" s="16"/>
      <c r="G28" s="16"/>
      <c r="H28" s="16"/>
      <c r="I28" s="16"/>
      <c r="J28" s="16"/>
      <c r="K28" s="45"/>
      <c r="L28" s="45"/>
      <c r="M28" s="45"/>
      <c r="N28" s="45"/>
      <c r="O28" s="45"/>
      <c r="P28" s="45"/>
    </row>
    <row r="29" spans="1:16" ht="18.95" customHeight="1" x14ac:dyDescent="0.25">
      <c r="A29" s="17">
        <v>21</v>
      </c>
      <c r="B29" s="60"/>
      <c r="C29" s="78"/>
      <c r="D29" s="78"/>
      <c r="E29" s="16"/>
      <c r="F29" s="16"/>
      <c r="G29" s="16"/>
      <c r="H29" s="16"/>
      <c r="I29" s="16"/>
      <c r="J29" s="45"/>
      <c r="K29" s="45"/>
      <c r="L29" s="45"/>
      <c r="M29" s="45"/>
      <c r="N29" s="45"/>
      <c r="O29" s="45"/>
      <c r="P29" s="45"/>
    </row>
    <row r="30" spans="1:16" ht="16.5" customHeight="1" x14ac:dyDescent="0.25">
      <c r="A30" s="17">
        <v>22</v>
      </c>
      <c r="B30" s="55"/>
      <c r="C30" s="78"/>
      <c r="D30" s="78"/>
      <c r="E30" s="16"/>
      <c r="F30" s="16"/>
      <c r="G30" s="16"/>
      <c r="H30" s="16"/>
      <c r="I30" s="16"/>
      <c r="J30" s="45"/>
      <c r="K30" s="45"/>
      <c r="L30" s="45"/>
      <c r="M30" s="45"/>
      <c r="N30" s="45"/>
      <c r="O30" s="45"/>
      <c r="P30" s="45"/>
    </row>
    <row r="31" spans="1:16" ht="18.95" customHeight="1" x14ac:dyDescent="0.25">
      <c r="A31" s="17">
        <v>23</v>
      </c>
      <c r="B31" s="55"/>
      <c r="C31" s="78"/>
      <c r="D31" s="74"/>
      <c r="E31" s="16"/>
      <c r="F31" s="16"/>
      <c r="G31" s="16"/>
      <c r="H31" s="16"/>
      <c r="I31" s="16"/>
      <c r="J31" s="45"/>
      <c r="K31" s="45"/>
      <c r="L31" s="45"/>
      <c r="M31" s="45"/>
      <c r="N31" s="45"/>
      <c r="O31" s="45"/>
      <c r="P31" s="45"/>
    </row>
    <row r="32" spans="1:16" ht="18.95" customHeight="1" x14ac:dyDescent="0.25">
      <c r="A32" s="17">
        <v>24</v>
      </c>
      <c r="B32" s="55"/>
      <c r="C32" s="78"/>
      <c r="D32" s="74"/>
      <c r="E32" s="16"/>
      <c r="F32" s="16"/>
      <c r="G32" s="16"/>
      <c r="H32" s="16"/>
      <c r="I32" s="16"/>
      <c r="J32" s="16"/>
      <c r="K32" s="45"/>
      <c r="L32" s="45"/>
      <c r="M32" s="45"/>
      <c r="N32" s="45"/>
      <c r="O32" s="45"/>
      <c r="P32" s="45"/>
    </row>
    <row r="33" spans="1:16" ht="23.25" hidden="1" customHeight="1" x14ac:dyDescent="0.25">
      <c r="A33" s="295" t="s">
        <v>113</v>
      </c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</row>
    <row r="34" spans="1:16" ht="36.75" customHeight="1" x14ac:dyDescent="0.3">
      <c r="A34" s="35" t="s">
        <v>79</v>
      </c>
      <c r="B34" s="36" t="s">
        <v>80</v>
      </c>
      <c r="C34" s="36"/>
      <c r="D34" s="36"/>
      <c r="E34" s="36"/>
      <c r="F34" s="36"/>
      <c r="G34" s="36"/>
      <c r="H34" s="36"/>
      <c r="I34" s="36"/>
      <c r="J34" s="36"/>
      <c r="K34" s="13" t="s">
        <v>44</v>
      </c>
      <c r="L34" s="13"/>
      <c r="M34" s="13"/>
      <c r="N34" s="13"/>
      <c r="O34" s="13"/>
      <c r="P34" s="13"/>
    </row>
  </sheetData>
  <mergeCells count="30">
    <mergeCell ref="D3:G3"/>
    <mergeCell ref="H3:I3"/>
    <mergeCell ref="J3:M3"/>
    <mergeCell ref="B5:C5"/>
    <mergeCell ref="A33:P33"/>
    <mergeCell ref="B8:B9"/>
    <mergeCell ref="D5:G5"/>
    <mergeCell ref="H5:I5"/>
    <mergeCell ref="J5:M5"/>
    <mergeCell ref="D6:G6"/>
    <mergeCell ref="H6:I6"/>
    <mergeCell ref="J6:M6"/>
    <mergeCell ref="A8:A9"/>
    <mergeCell ref="C8:C9"/>
    <mergeCell ref="L1:M2"/>
    <mergeCell ref="D8:D9"/>
    <mergeCell ref="E8:E9"/>
    <mergeCell ref="F8:F9"/>
    <mergeCell ref="C1:K1"/>
    <mergeCell ref="C2:K2"/>
    <mergeCell ref="J7:M7"/>
    <mergeCell ref="G8:P8"/>
    <mergeCell ref="B7:C7"/>
    <mergeCell ref="D7:G7"/>
    <mergeCell ref="N3:O3"/>
    <mergeCell ref="B4:C4"/>
    <mergeCell ref="D4:G4"/>
    <mergeCell ref="H4:I4"/>
    <mergeCell ref="J4:M4"/>
    <mergeCell ref="B3:C3"/>
  </mergeCells>
  <pageMargins left="0.1" right="0.1" top="0.1" bottom="0.05" header="0" footer="0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 ROUTE CARD</vt:lpstr>
      <vt:lpstr>MASTER PROCESS SHEET</vt:lpstr>
      <vt:lpstr>FAI RECORD SHEET </vt:lpstr>
      <vt:lpstr>INPROCESS INSPECTION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Nadeem Sharief</cp:lastModifiedBy>
  <cp:lastPrinted>2021-02-23T11:00:16Z</cp:lastPrinted>
  <dcterms:created xsi:type="dcterms:W3CDTF">2020-09-04T08:04:12Z</dcterms:created>
  <dcterms:modified xsi:type="dcterms:W3CDTF">2021-02-23T12:33:25Z</dcterms:modified>
</cp:coreProperties>
</file>