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146766\Documents\CPU in Excel\"/>
    </mc:Choice>
  </mc:AlternateContent>
  <xr:revisionPtr revIDLastSave="0" documentId="13_ncr:1_{B8D96ECC-59FC-4693-BC77-DF58103B6D26}" xr6:coauthVersionLast="47" xr6:coauthVersionMax="47" xr10:uidLastSave="{00000000-0000-0000-0000-000000000000}"/>
  <bookViews>
    <workbookView xWindow="-120" yWindow="-120" windowWidth="29040" windowHeight="16440" xr2:uid="{1B66EC66-FDED-4F04-B5B9-1656D0B4CE5B}"/>
  </bookViews>
  <sheets>
    <sheet name="Logic Gate Sheet" sheetId="1" r:id="rId1"/>
    <sheet name="Board" sheetId="2" r:id="rId2"/>
  </sheets>
  <definedNames>
    <definedName name="AND.1">'Logic Gate Sheet'!$K$6</definedName>
    <definedName name="AND.2">'Logic Gate Sheet'!$K$8</definedName>
    <definedName name="CLOCK">'Logic Gate Sheet'!$A$1</definedName>
    <definedName name="INPUT">'Logic Gate Sheet'!$C$1</definedName>
    <definedName name="JK.1">'Logic Gate Sheet'!$J$4</definedName>
    <definedName name="JK.2">'Logic Gate Sheet'!$J$5</definedName>
    <definedName name="JK.3">'Logic Gate Sheet'!$J$7</definedName>
    <definedName name="JK.4">'Logic Gate Sheet'!$J$9</definedName>
    <definedName name="NOT.1">'Logic Gate Sheet'!$M$12</definedName>
    <definedName name="NOT.2">'Logic Gate Sheet'!$K$12</definedName>
    <definedName name="NOT.3">'Logic Gate Sheet'!$I$12</definedName>
    <definedName name="NOT.4">'Logic Gate Sheet'!$G$12</definedName>
    <definedName name="RESET">'Logic Gate Sheet'!$E$1</definedName>
  </definedName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2" i="1" l="1"/>
  <c r="J34" i="1" s="1"/>
  <c r="J52" i="1"/>
  <c r="I54" i="1"/>
  <c r="H57" i="1" s="1"/>
  <c r="I44" i="1"/>
  <c r="H47" i="1" s="1"/>
  <c r="J22" i="1"/>
  <c r="J24" i="1" s="1"/>
  <c r="J42" i="1"/>
  <c r="I24" i="1"/>
  <c r="I34" i="1"/>
  <c r="C3" i="1"/>
  <c r="H37" i="1" l="1"/>
  <c r="J56" i="1"/>
  <c r="J46" i="1"/>
  <c r="H27" i="1"/>
  <c r="J26" i="1"/>
  <c r="I27" i="1" s="1"/>
  <c r="I29" i="1" s="1"/>
  <c r="I31" i="1" s="1"/>
  <c r="H34" i="1" s="1"/>
  <c r="J36" i="1"/>
  <c r="I37" i="1" l="1"/>
  <c r="I39" i="1" s="1"/>
  <c r="I41" i="1" s="1"/>
  <c r="H44" i="1" s="1"/>
  <c r="J38" i="1"/>
  <c r="J41" i="1" s="1"/>
  <c r="J68" i="1" s="1"/>
  <c r="J28" i="1"/>
  <c r="J31" i="1" s="1"/>
  <c r="K68" i="1" s="1"/>
  <c r="I47" i="1" l="1"/>
  <c r="I49" i="1" s="1"/>
  <c r="I51" i="1" s="1"/>
  <c r="H54" i="1" s="1"/>
  <c r="J48" i="1"/>
  <c r="J51" i="1" s="1"/>
  <c r="I68" i="1" s="1"/>
  <c r="I57" i="1" l="1"/>
  <c r="I59" i="1" s="1"/>
  <c r="I61" i="1" s="1"/>
  <c r="F68" i="1" s="1"/>
  <c r="J58" i="1"/>
  <c r="J61" i="1" s="1"/>
  <c r="H68" i="1" s="1"/>
  <c r="A1" i="1"/>
  <c r="A3" i="1"/>
  <c r="J4" i="1"/>
  <c r="A5" i="1"/>
  <c r="J5" i="1"/>
  <c r="K6" i="1"/>
  <c r="A7" i="1"/>
  <c r="J7" i="1"/>
  <c r="K8" i="1" a="1"/>
  <c r="K8" i="1"/>
  <c r="A9" i="1"/>
  <c r="J9" i="1"/>
  <c r="A11" i="1"/>
  <c r="G12" i="1"/>
  <c r="I12" i="1"/>
  <c r="K12" i="1"/>
  <c r="M12" i="1"/>
  <c r="A13" i="1"/>
  <c r="G14" i="1"/>
  <c r="I14" i="1"/>
  <c r="K14" i="1"/>
  <c r="M14" i="1"/>
  <c r="A15" i="1"/>
  <c r="A17" i="1"/>
  <c r="A19" i="1"/>
  <c r="A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<sst xmlns="http://schemas.openxmlformats.org/spreadsheetml/2006/main" count="61" uniqueCount="30">
  <si>
    <t>CLOCK</t>
  </si>
  <si>
    <t>NOT</t>
  </si>
  <si>
    <t>AND</t>
  </si>
  <si>
    <t>OR</t>
  </si>
  <si>
    <t>IN</t>
  </si>
  <si>
    <t>XOR</t>
  </si>
  <si>
    <t>NOR</t>
  </si>
  <si>
    <t>NAND</t>
  </si>
  <si>
    <t>BUFFER</t>
  </si>
  <si>
    <t>XNOR</t>
  </si>
  <si>
    <t>RESET</t>
  </si>
  <si>
    <t>SR LATCH</t>
  </si>
  <si>
    <t>OUT 1</t>
  </si>
  <si>
    <t>OUT 2</t>
  </si>
  <si>
    <t xml:space="preserve">OUT 3 </t>
  </si>
  <si>
    <t>OUT 4</t>
  </si>
  <si>
    <t>JK FLIPFLOP</t>
  </si>
  <si>
    <t>4-BIT DOWN COUNTER</t>
  </si>
  <si>
    <t>REVERSE DOWN COUNTER BITS TO MAKE UP COUNTER</t>
  </si>
  <si>
    <t>OUT</t>
  </si>
  <si>
    <t>CARRY</t>
  </si>
  <si>
    <t>BITA</t>
  </si>
  <si>
    <t>BITB</t>
  </si>
  <si>
    <t>2-BIT ADDER</t>
  </si>
  <si>
    <t>OUT 4-BIT</t>
  </si>
  <si>
    <t>SUB/ADD</t>
  </si>
  <si>
    <t>INDEX 2</t>
  </si>
  <si>
    <t>INDEX 1</t>
  </si>
  <si>
    <t>INDEX 3</t>
  </si>
  <si>
    <t>INDEX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</si>
</sst>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9933"/>
        <bgColor indexed="64"/>
      </patternFill>
    </fill>
    <fill>
      <patternFill patternType="solid">
        <fgColor theme="2" tint="-0.249977111117893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39933"/>
      </left>
      <right style="thin">
        <color rgb="FF339933"/>
      </right>
      <top/>
      <bottom/>
      <diagonal/>
    </border>
    <border>
      <left style="thin">
        <color indexed="64"/>
      </left>
      <right style="thin">
        <color rgb="FF339933"/>
      </right>
      <top/>
      <bottom style="thin">
        <color rgb="FF339933"/>
      </bottom>
      <diagonal/>
    </border>
    <border>
      <left style="thin">
        <color indexed="64"/>
      </left>
      <right style="thin">
        <color rgb="FF339933"/>
      </right>
      <top style="thin">
        <color indexed="64"/>
      </top>
      <bottom style="thin">
        <color rgb="FF339933"/>
      </bottom>
      <diagonal/>
    </border>
    <border>
      <left style="thin">
        <color indexed="64"/>
      </left>
      <right style="thin">
        <color rgb="FF339933"/>
      </right>
      <top style="thin">
        <color rgb="FF339933"/>
      </top>
      <bottom style="thin">
        <color rgb="FF339933"/>
      </bottom>
      <diagonal/>
    </border>
    <border>
      <left style="thin">
        <color rgb="FF339933"/>
      </left>
      <right style="thin">
        <color rgb="FF339933"/>
      </right>
      <top/>
      <bottom style="thin">
        <color rgb="FF339933"/>
      </bottom>
      <diagonal/>
    </border>
    <border>
      <left style="thin">
        <color rgb="FF339933"/>
      </left>
      <right/>
      <top style="thin">
        <color rgb="FF339933"/>
      </top>
      <bottom style="thin">
        <color rgb="FF339933"/>
      </bottom>
      <diagonal/>
    </border>
    <border>
      <left style="thin">
        <color indexed="64"/>
      </left>
      <right style="thin">
        <color rgb="FF339933"/>
      </right>
      <top/>
      <bottom/>
      <diagonal/>
    </border>
    <border>
      <left style="thin">
        <color indexed="64"/>
      </left>
      <right/>
      <top style="thin">
        <color rgb="FF339933"/>
      </top>
      <bottom style="thin">
        <color rgb="FF339933"/>
      </bottom>
      <diagonal/>
    </border>
    <border>
      <left/>
      <right/>
      <top style="thin">
        <color rgb="FF339933"/>
      </top>
      <bottom style="thin">
        <color rgb="FF339933"/>
      </bottom>
      <diagonal/>
    </border>
    <border>
      <left/>
      <right style="thin">
        <color rgb="FF339933"/>
      </right>
      <top style="thin">
        <color rgb="FF339933"/>
      </top>
      <bottom style="thin">
        <color rgb="FF339933"/>
      </bottom>
      <diagonal/>
    </border>
    <border>
      <left/>
      <right style="thin">
        <color rgb="FF339933"/>
      </right>
      <top/>
      <bottom/>
      <diagonal/>
    </border>
    <border>
      <left style="thin">
        <color rgb="FF339933"/>
      </left>
      <right style="thin">
        <color rgb="FF339933"/>
      </right>
      <top style="thin">
        <color rgb="FF339933"/>
      </top>
      <bottom/>
      <diagonal/>
    </border>
    <border>
      <left/>
      <right style="thin">
        <color rgb="FF339933"/>
      </right>
      <top style="thin">
        <color rgb="FF339933"/>
      </top>
      <bottom/>
      <diagonal/>
    </border>
    <border>
      <left style="thin">
        <color rgb="FF339933"/>
      </left>
      <right/>
      <top/>
      <bottom style="thin">
        <color rgb="FF339933"/>
      </bottom>
      <diagonal/>
    </border>
    <border>
      <left/>
      <right style="thin">
        <color rgb="FF339933"/>
      </right>
      <top style="thin">
        <color indexed="64"/>
      </top>
      <bottom style="thin">
        <color rgb="FF339933"/>
      </bottom>
      <diagonal/>
    </border>
    <border>
      <left/>
      <right style="thin">
        <color indexed="64"/>
      </right>
      <top style="thin">
        <color indexed="64"/>
      </top>
      <bottom style="thin">
        <color rgb="FF339933"/>
      </bottom>
      <diagonal/>
    </border>
    <border>
      <left/>
      <right style="thin">
        <color indexed="64"/>
      </right>
      <top style="thin">
        <color rgb="FF339933"/>
      </top>
      <bottom style="thin">
        <color rgb="FF339933"/>
      </bottom>
      <diagonal/>
    </border>
    <border>
      <left/>
      <right style="thin">
        <color indexed="64"/>
      </right>
      <top style="thin">
        <color rgb="FF339933"/>
      </top>
      <bottom/>
      <diagonal/>
    </border>
    <border>
      <left style="thin">
        <color indexed="64"/>
      </left>
      <right style="thin">
        <color rgb="FF339933"/>
      </right>
      <top style="thin">
        <color rgb="FF339933"/>
      </top>
      <bottom style="thin">
        <color indexed="64"/>
      </bottom>
      <diagonal/>
    </border>
    <border>
      <left/>
      <right style="thin">
        <color indexed="64"/>
      </right>
      <top style="thin">
        <color rgb="FF339933"/>
      </top>
      <bottom style="thin">
        <color indexed="64"/>
      </bottom>
      <diagonal/>
    </border>
    <border>
      <left style="thin">
        <color rgb="FF339933"/>
      </left>
      <right/>
      <top style="thin">
        <color rgb="FF339933"/>
      </top>
      <bottom/>
      <diagonal/>
    </border>
    <border>
      <left style="thin">
        <color rgb="FF339933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rgb="FF339933"/>
      </bottom>
      <diagonal/>
    </border>
    <border>
      <left/>
      <right/>
      <top style="thin">
        <color indexed="64"/>
      </top>
      <bottom style="thin">
        <color rgb="FF339933"/>
      </bottom>
      <diagonal/>
    </border>
    <border>
      <left/>
      <right/>
      <top style="thin">
        <color rgb="FF339933"/>
      </top>
      <bottom style="thin">
        <color indexed="64"/>
      </bottom>
      <diagonal/>
    </border>
    <border>
      <left style="thin">
        <color rgb="FF339933"/>
      </left>
      <right style="thin">
        <color indexed="64"/>
      </right>
      <top style="thin">
        <color rgb="FF339933"/>
      </top>
      <bottom/>
      <diagonal/>
    </border>
    <border>
      <left style="thin">
        <color rgb="FF339933"/>
      </left>
      <right style="thin">
        <color indexed="64"/>
      </right>
      <top/>
      <bottom/>
      <diagonal/>
    </border>
    <border>
      <left style="thin">
        <color rgb="FF339933"/>
      </left>
      <right style="thin">
        <color indexed="64"/>
      </right>
      <top/>
      <bottom style="thin">
        <color rgb="FF339933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20" xfId="0" applyFill="1" applyBorder="1"/>
    <xf numFmtId="0" fontId="0" fillId="3" borderId="0" xfId="0" applyFill="1" applyBorder="1"/>
    <xf numFmtId="0" fontId="0" fillId="2" borderId="19" xfId="0" applyFill="1" applyBorder="1"/>
    <xf numFmtId="0" fontId="0" fillId="3" borderId="5" xfId="0" applyFill="1" applyBorder="1"/>
    <xf numFmtId="0" fontId="0" fillId="3" borderId="1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3" borderId="0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2" borderId="25" xfId="0" applyFill="1" applyBorder="1"/>
    <xf numFmtId="0" fontId="0" fillId="2" borderId="26" xfId="0" applyFill="1" applyBorder="1"/>
    <xf numFmtId="0" fontId="0" fillId="3" borderId="27" xfId="0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0" fontId="0" fillId="2" borderId="29" xfId="0" applyFill="1" applyBorder="1"/>
    <xf numFmtId="0" fontId="0" fillId="2" borderId="30" xfId="0" applyFill="1" applyBorder="1"/>
    <xf numFmtId="0" fontId="0" fillId="2" borderId="31" xfId="0" applyFill="1" applyBorder="1"/>
    <xf numFmtId="0" fontId="0" fillId="3" borderId="32" xfId="0" applyFill="1" applyBorder="1" applyAlignment="1">
      <alignment horizontal="center" vertical="center" wrapText="1"/>
    </xf>
    <xf numFmtId="0" fontId="0" fillId="3" borderId="33" xfId="0" applyFill="1" applyBorder="1" applyAlignment="1">
      <alignment horizontal="center" vertical="center" wrapText="1"/>
    </xf>
    <xf numFmtId="0" fontId="0" fillId="3" borderId="34" xfId="0" applyFill="1" applyBorder="1" applyAlignment="1">
      <alignment horizontal="center" vertical="center" wrapText="1"/>
    </xf>
  </cellXfs>
  <cellStyles count="1">
    <cellStyle name="Normal" xfId="0" builtinId="0"/>
  </cellStyles>
  <dxfs count="152"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</dxfs>
  <tableStyles count="0" defaultTableStyle="TableStyleMedium2" defaultPivotStyle="PivotStyleLight16"/>
  <colors>
    <mruColors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233A-7F14-4F83-A44E-FF3D0836BCB8}">
  <dimension ref="A1:AG68"/>
  <sheetViews>
    <sheetView tabSelected="1" topLeftCell="A16" workbookViewId="0">
      <selection activeCell="T40" sqref="T40"/>
    </sheetView>
  </sheetViews>
  <sheetFormatPr defaultRowHeight="15" x14ac:dyDescent="0.25"/>
  <sheetData>
    <row r="1" spans="1:17" x14ac:dyDescent="0.25">
      <c r="A1" s="2">
        <f ca="1">IF(A1 = 1, 0, IF(A1 = 0, 1))</f>
        <v>1</v>
      </c>
      <c r="B1" t="s">
        <v>0</v>
      </c>
      <c r="C1" s="2">
        <v>0</v>
      </c>
      <c r="D1" t="s">
        <v>4</v>
      </c>
      <c r="E1" s="2">
        <v>0</v>
      </c>
      <c r="F1" t="s">
        <v>10</v>
      </c>
    </row>
    <row r="2" spans="1:17" x14ac:dyDescent="0.25">
      <c r="A2" s="2"/>
      <c r="C2" s="2"/>
    </row>
    <row r="3" spans="1:17" x14ac:dyDescent="0.25">
      <c r="A3" s="2">
        <f ca="1">IF(A1=1, 1, 0)</f>
        <v>1</v>
      </c>
      <c r="B3" t="s">
        <v>8</v>
      </c>
      <c r="C3" s="2">
        <f>IF(C1 = 1, 1, 0)</f>
        <v>0</v>
      </c>
      <c r="D3" t="s">
        <v>8</v>
      </c>
      <c r="I3" s="4"/>
      <c r="J3" s="4"/>
      <c r="K3" s="4"/>
    </row>
    <row r="4" spans="1:17" x14ac:dyDescent="0.25">
      <c r="A4" s="2"/>
      <c r="G4" s="12"/>
      <c r="H4" s="9"/>
      <c r="I4" s="24"/>
      <c r="J4" s="3">
        <f ca="1">IF(CLOCK = 0, J4, IF(AND(CLOCK = 1,INPUT = 1,RESET = 0), 0, IF(AND(CLOCK = 1,INPUT = 0,RESET = 1), 1, IF(AND(CLOCK = 1,INPUT = 0,RESET = 0), J4, IF(AND(CLOCK = 1,INPUT = 1,RESET = 1),IF(JK.1 = 1, 0, 1))))))</f>
        <v>0</v>
      </c>
      <c r="K4" s="24"/>
      <c r="L4" s="25"/>
      <c r="M4" s="25"/>
      <c r="N4" s="25"/>
      <c r="O4" s="25"/>
      <c r="P4" s="25"/>
      <c r="Q4" s="26"/>
    </row>
    <row r="5" spans="1:17" x14ac:dyDescent="0.25">
      <c r="A5" s="2">
        <f ca="1">IF(A3 = 1, 0, 1)</f>
        <v>0</v>
      </c>
      <c r="B5" t="s">
        <v>1</v>
      </c>
      <c r="G5" s="11"/>
      <c r="H5" s="14"/>
      <c r="I5" s="21"/>
      <c r="J5" s="5">
        <f ca="1">IF(CLOCK = 0, J5, IF(AND(CLOCK = 1,JK.1 = 1,JK.1 = 0), 0, IF(AND(CLOCK = 1,JK.1 = 0,JK.1 = 1), 1, IF(AND(CLOCK = 1,JK.1 = 0, JK.1 = 0), J5, IF(AND(CLOCK = 1,JK.1 = 1,JK.1 = 1), IF(JK.2 = 1, 0, 1))))))</f>
        <v>0</v>
      </c>
      <c r="K5" s="21"/>
      <c r="L5" s="18"/>
      <c r="M5" s="33" t="s">
        <v>17</v>
      </c>
      <c r="N5" s="18"/>
      <c r="O5" s="18"/>
      <c r="P5" s="18"/>
      <c r="Q5" s="27"/>
    </row>
    <row r="6" spans="1:17" ht="15" customHeight="1" x14ac:dyDescent="0.25">
      <c r="A6" s="2"/>
      <c r="G6" s="13"/>
      <c r="H6" s="14"/>
      <c r="I6" s="21"/>
      <c r="J6" s="21"/>
      <c r="K6" s="5">
        <f ca="1">IF(AND(JK.1 = 1, JK.2 = 1), 1, 0)</f>
        <v>0</v>
      </c>
      <c r="L6" s="18"/>
      <c r="M6" s="34"/>
      <c r="N6" s="18"/>
      <c r="O6" s="18"/>
      <c r="P6" s="18"/>
      <c r="Q6" s="27"/>
    </row>
    <row r="7" spans="1:17" x14ac:dyDescent="0.25">
      <c r="A7" s="2">
        <f ca="1">IF(AND(A3 = 1, C3 = 1), 1, 0)</f>
        <v>0</v>
      </c>
      <c r="B7" t="s">
        <v>2</v>
      </c>
      <c r="G7" s="11"/>
      <c r="H7" s="20"/>
      <c r="I7" s="21"/>
      <c r="J7" s="5">
        <f ca="1">IF(CLOCK = 0, J7, IF(AND(CLOCK = 1,AND.1 = 1,AND.1 = 0), 0, IF(AND(CLOCK = 1,AND.1 = 0,AND.1 = 1), 1, IF(AND(CLOCK = 1,AND.1 = 0,AND.1 = 0), J7, IF(AND(CLOCK = 1,AND.1 = 1,AND.1 = 1), IF(JK.3 = 1, 0, 1))))))</f>
        <v>0</v>
      </c>
      <c r="K7" s="21"/>
      <c r="L7" s="18"/>
      <c r="M7" s="35"/>
      <c r="N7" s="18"/>
      <c r="O7" s="18"/>
      <c r="P7" s="18"/>
      <c r="Q7" s="27"/>
    </row>
    <row r="8" spans="1:17" x14ac:dyDescent="0.25">
      <c r="A8" s="2"/>
      <c r="G8" s="15"/>
      <c r="H8" s="20"/>
      <c r="I8" s="21"/>
      <c r="J8" s="21"/>
      <c r="K8" s="5" cm="1">
        <f t="array" aca="1" ref="K8" ca="1">IF(AND(AND.1 = 1, JK.3 = 1), 1, 0)</f>
        <v>0</v>
      </c>
      <c r="L8" s="18"/>
      <c r="M8" s="18"/>
      <c r="N8" s="18"/>
      <c r="O8" s="18"/>
      <c r="P8" s="18"/>
      <c r="Q8" s="27"/>
    </row>
    <row r="9" spans="1:17" x14ac:dyDescent="0.25">
      <c r="A9" s="2">
        <f ca="1">IF(OR(A3 = 1, C3 =1), 1, 0)</f>
        <v>1</v>
      </c>
      <c r="B9" t="s">
        <v>3</v>
      </c>
      <c r="G9" s="16"/>
      <c r="H9" s="14"/>
      <c r="I9" s="21"/>
      <c r="J9" s="5">
        <f ca="1">IF(CLOCK = 0, J9, IF(AND(CLOCK = 1,AND.2 = 1,AND.2 = 0), 0, IF(AND(CLOCK = 1,AND.2 = 0,AND.2 = 1), 1, IF(AND(CLOCK = 1,AND.2 = 0,AND.2 = 0), J9, IF(AND(CLOCK = 1,AND.2 = 1,AND.2 = 1), IF(JK.4 = 1, 0, 1))))))</f>
        <v>0</v>
      </c>
      <c r="K9" s="21"/>
      <c r="L9" s="18"/>
      <c r="M9" s="18"/>
      <c r="N9" s="18"/>
      <c r="O9" s="18"/>
      <c r="P9" s="18"/>
      <c r="Q9" s="27"/>
    </row>
    <row r="10" spans="1:17" x14ac:dyDescent="0.25">
      <c r="A10" s="2"/>
      <c r="G10" s="13"/>
      <c r="H10" s="17"/>
      <c r="I10" s="21"/>
      <c r="J10" s="21"/>
      <c r="K10" s="21"/>
      <c r="L10" s="18"/>
      <c r="M10" s="18"/>
      <c r="N10" s="18"/>
      <c r="O10" s="18"/>
      <c r="P10" s="18"/>
      <c r="Q10" s="27"/>
    </row>
    <row r="11" spans="1:17" x14ac:dyDescent="0.25">
      <c r="A11" s="2">
        <f ca="1">IF(_xlfn.XOR(A3 = 1, C3 = 1), 1, 0)</f>
        <v>1</v>
      </c>
      <c r="B11" t="s">
        <v>5</v>
      </c>
      <c r="G11" s="15"/>
      <c r="H11" s="19"/>
      <c r="I11" s="10"/>
      <c r="J11" s="19"/>
      <c r="K11" s="19"/>
      <c r="L11" s="22"/>
      <c r="M11" s="22"/>
      <c r="N11" s="22"/>
      <c r="O11" s="22"/>
      <c r="P11" s="22"/>
      <c r="Q11" s="28"/>
    </row>
    <row r="12" spans="1:17" ht="15" customHeight="1" x14ac:dyDescent="0.25">
      <c r="A12" s="2"/>
      <c r="G12" s="6">
        <f ca="1">IF(JK.4 = 1, 0, 1)</f>
        <v>1</v>
      </c>
      <c r="H12" s="21" t="s">
        <v>1</v>
      </c>
      <c r="I12" s="5">
        <f ca="1">IF(JK.3 = 1, 0, 1)</f>
        <v>1</v>
      </c>
      <c r="J12" s="21" t="s">
        <v>1</v>
      </c>
      <c r="K12" s="5">
        <f ca="1">IF(JK.2 = 1, 0, 1)</f>
        <v>1</v>
      </c>
      <c r="L12" s="21" t="s">
        <v>1</v>
      </c>
      <c r="M12" s="5">
        <f ca="1">IF(JK.1 = 1, 0, 1)</f>
        <v>1</v>
      </c>
      <c r="N12" s="21" t="s">
        <v>1</v>
      </c>
      <c r="O12" s="29" t="s">
        <v>18</v>
      </c>
      <c r="P12" s="29"/>
      <c r="Q12" s="30"/>
    </row>
    <row r="13" spans="1:17" ht="15" customHeight="1" x14ac:dyDescent="0.25">
      <c r="A13" s="2">
        <f ca="1">IF(AND(A3 = 0, C3 =0), 1, 0)</f>
        <v>0</v>
      </c>
      <c r="B13" t="s">
        <v>6</v>
      </c>
      <c r="G13" s="11"/>
      <c r="H13" s="19"/>
      <c r="I13" s="19"/>
      <c r="J13" s="19"/>
      <c r="K13" s="19"/>
      <c r="L13" s="19"/>
      <c r="M13" s="19"/>
      <c r="N13" s="10"/>
      <c r="O13" s="29"/>
      <c r="P13" s="29"/>
      <c r="Q13" s="30"/>
    </row>
    <row r="14" spans="1:17" x14ac:dyDescent="0.25">
      <c r="A14" s="2"/>
      <c r="G14" s="7">
        <f ca="1">NOT.4</f>
        <v>1</v>
      </c>
      <c r="H14" s="23" t="s">
        <v>15</v>
      </c>
      <c r="I14" s="8">
        <f ca="1">NOT.3</f>
        <v>1</v>
      </c>
      <c r="J14" s="23" t="s">
        <v>14</v>
      </c>
      <c r="K14" s="8">
        <f ca="1">NOT.2</f>
        <v>1</v>
      </c>
      <c r="L14" s="23" t="s">
        <v>13</v>
      </c>
      <c r="M14" s="8">
        <f ca="1">NOT.1</f>
        <v>1</v>
      </c>
      <c r="N14" s="23" t="s">
        <v>12</v>
      </c>
      <c r="O14" s="31"/>
      <c r="P14" s="31"/>
      <c r="Q14" s="32"/>
    </row>
    <row r="15" spans="1:17" x14ac:dyDescent="0.25">
      <c r="A15" s="2">
        <f ca="1">IF(AND(A3 = 1, C3 = 1), 0, 1)</f>
        <v>1</v>
      </c>
      <c r="B15" t="s">
        <v>7</v>
      </c>
    </row>
    <row r="16" spans="1:17" x14ac:dyDescent="0.25">
      <c r="A16" s="2"/>
    </row>
    <row r="17" spans="1:33" x14ac:dyDescent="0.25">
      <c r="A17" s="2">
        <f ca="1">IF(OR(AND(A3 = 1, C3 = 1), AND(A3 = 0, C3 = 0)), 1, 0)</f>
        <v>0</v>
      </c>
      <c r="B17" t="s">
        <v>9</v>
      </c>
      <c r="F17" s="43"/>
      <c r="G17" s="44"/>
      <c r="H17" s="44"/>
      <c r="I17" s="44"/>
      <c r="J17" s="44"/>
      <c r="K17" s="3">
        <v>1</v>
      </c>
      <c r="L17" s="41" t="s">
        <v>25</v>
      </c>
      <c r="M17" s="44"/>
      <c r="N17" s="26"/>
    </row>
    <row r="18" spans="1:33" x14ac:dyDescent="0.25">
      <c r="F18" s="16"/>
      <c r="G18" s="17"/>
      <c r="H18" s="5">
        <v>1</v>
      </c>
      <c r="I18" s="5">
        <v>0</v>
      </c>
      <c r="J18" s="5">
        <v>0</v>
      </c>
      <c r="K18" s="5">
        <v>0</v>
      </c>
      <c r="L18" s="4" t="s">
        <v>21</v>
      </c>
      <c r="M18" s="17"/>
      <c r="N18" s="27"/>
    </row>
    <row r="19" spans="1:33" x14ac:dyDescent="0.25">
      <c r="A19" s="2">
        <f ca="1">IF(AND(A1 = 1, C1 = 1), 0, IF(AND(A1 = 1, C1 = 0), 1, IF(AND(A1 = 0, C1 = 1), 0, A19)))</f>
        <v>1</v>
      </c>
      <c r="B19" t="s">
        <v>11</v>
      </c>
      <c r="F19" s="16"/>
      <c r="G19" s="17"/>
      <c r="H19" s="5">
        <v>1</v>
      </c>
      <c r="I19" s="5">
        <v>0</v>
      </c>
      <c r="J19" s="5">
        <v>0</v>
      </c>
      <c r="K19" s="5">
        <v>0</v>
      </c>
      <c r="L19" s="4" t="s">
        <v>22</v>
      </c>
      <c r="M19" s="17"/>
      <c r="N19" s="27"/>
    </row>
    <row r="20" spans="1:33" x14ac:dyDescent="0.25">
      <c r="F20" s="16"/>
      <c r="G20" s="17"/>
      <c r="H20" s="17"/>
      <c r="I20" s="17"/>
      <c r="J20" s="17"/>
      <c r="K20" s="17"/>
      <c r="L20" s="17"/>
      <c r="M20" s="17"/>
      <c r="N20" s="27"/>
    </row>
    <row r="21" spans="1:33" x14ac:dyDescent="0.25">
      <c r="A21" s="2">
        <f ca="1">IF(A1 = 0, A21, IF(AND(A1 = 1, C1 = 1, E1 = 0), 1, IF(AND(A1 = 1, C1 = 0, E1 = 1), 0, IF(AND(A1 = 1, C1 = 0, E1 = 0), A21, IF(AND(A1 = 1, C1 = 1, E1 = 1), IF(A21 = 1, 0, 1))))))</f>
        <v>1</v>
      </c>
      <c r="B21" t="s">
        <v>16</v>
      </c>
      <c r="F21" s="16"/>
      <c r="G21" s="17"/>
      <c r="H21" s="17"/>
      <c r="I21" s="17"/>
      <c r="J21" s="17"/>
      <c r="K21" s="17"/>
      <c r="L21" s="17"/>
      <c r="M21" s="17"/>
      <c r="N21" s="27"/>
    </row>
    <row r="22" spans="1:33" ht="15" customHeight="1" x14ac:dyDescent="0.25">
      <c r="F22" s="16"/>
      <c r="G22" s="17"/>
      <c r="H22" s="17"/>
      <c r="I22" s="17"/>
      <c r="J22" s="5">
        <f>IF(_xlfn.XOR(K17 = 1, K19 = 1), 1, 0)</f>
        <v>1</v>
      </c>
      <c r="K22" s="4" t="s">
        <v>5</v>
      </c>
      <c r="L22" s="17"/>
      <c r="M22" s="17"/>
      <c r="N22" s="27"/>
    </row>
    <row r="23" spans="1:33" x14ac:dyDescent="0.25">
      <c r="F23" s="16"/>
      <c r="G23" s="12"/>
      <c r="H23" s="24" t="s">
        <v>20</v>
      </c>
      <c r="I23" s="24" t="s">
        <v>21</v>
      </c>
      <c r="J23" s="24" t="s">
        <v>22</v>
      </c>
      <c r="K23" s="25"/>
      <c r="L23" s="26"/>
      <c r="M23" s="17"/>
      <c r="N23" s="27"/>
    </row>
    <row r="24" spans="1:33" x14ac:dyDescent="0.25">
      <c r="F24" s="16"/>
      <c r="G24" s="13"/>
      <c r="H24" s="5">
        <v>0</v>
      </c>
      <c r="I24" s="5">
        <f>K18</f>
        <v>0</v>
      </c>
      <c r="J24" s="5">
        <f>J22</f>
        <v>1</v>
      </c>
      <c r="K24" s="18"/>
      <c r="L24" s="27"/>
      <c r="M24" s="17"/>
      <c r="N24" s="27"/>
    </row>
    <row r="25" spans="1:33" ht="15" customHeight="1" x14ac:dyDescent="0.25">
      <c r="F25" s="16"/>
      <c r="G25" s="13"/>
      <c r="H25" s="18"/>
      <c r="I25" s="18"/>
      <c r="J25" s="18"/>
      <c r="K25" s="18"/>
      <c r="L25" s="46" t="s">
        <v>23</v>
      </c>
      <c r="M25" s="17"/>
      <c r="N25" s="27"/>
      <c r="AG25" s="2"/>
    </row>
    <row r="26" spans="1:33" x14ac:dyDescent="0.25">
      <c r="F26" s="16"/>
      <c r="G26" s="13"/>
      <c r="H26" s="21"/>
      <c r="I26" s="21"/>
      <c r="J26" s="5">
        <f>IF(_xlfn.XOR(I24 = 1, J24 = 1), 1, 0)</f>
        <v>1</v>
      </c>
      <c r="K26" s="18"/>
      <c r="L26" s="47"/>
      <c r="M26" s="17"/>
      <c r="N26" s="42" t="s">
        <v>27</v>
      </c>
    </row>
    <row r="27" spans="1:33" x14ac:dyDescent="0.25">
      <c r="F27" s="16"/>
      <c r="G27" s="13"/>
      <c r="H27" s="5">
        <f>IF(AND(I24 = 1, J24 = 1), 1, 0)</f>
        <v>0</v>
      </c>
      <c r="I27" s="5">
        <f>IF(AND(H24 = 1, J26 = 1), 1, 0)</f>
        <v>0</v>
      </c>
      <c r="J27" s="21"/>
      <c r="K27" s="18"/>
      <c r="L27" s="48"/>
      <c r="M27" s="17"/>
      <c r="N27" s="27"/>
    </row>
    <row r="28" spans="1:33" x14ac:dyDescent="0.25">
      <c r="F28" s="16"/>
      <c r="G28" s="13"/>
      <c r="H28" s="21"/>
      <c r="I28" s="21"/>
      <c r="J28" s="5">
        <f>IF(_xlfn.XOR(H24 = 1, J26 = 1), 1, 0)</f>
        <v>1</v>
      </c>
      <c r="K28" s="18"/>
      <c r="L28" s="27"/>
      <c r="M28" s="17"/>
      <c r="N28" s="27"/>
    </row>
    <row r="29" spans="1:33" x14ac:dyDescent="0.25">
      <c r="F29" s="16"/>
      <c r="G29" s="13"/>
      <c r="H29" s="21"/>
      <c r="I29" s="5">
        <f>IF(OR(H27 = 1, I27 =1), 1, 0)</f>
        <v>0</v>
      </c>
      <c r="J29" s="21"/>
      <c r="K29" s="18"/>
      <c r="L29" s="27"/>
      <c r="M29" s="17"/>
      <c r="N29" s="27"/>
    </row>
    <row r="30" spans="1:33" x14ac:dyDescent="0.25">
      <c r="F30" s="16"/>
      <c r="G30" s="13"/>
      <c r="H30" s="18"/>
      <c r="I30" s="18"/>
      <c r="J30" s="18"/>
      <c r="K30" s="18"/>
      <c r="L30" s="27"/>
      <c r="M30" s="17"/>
      <c r="N30" s="27"/>
    </row>
    <row r="31" spans="1:33" x14ac:dyDescent="0.25">
      <c r="F31" s="16"/>
      <c r="G31" s="36"/>
      <c r="H31" s="23" t="s">
        <v>20</v>
      </c>
      <c r="I31" s="8">
        <f>I29</f>
        <v>0</v>
      </c>
      <c r="J31" s="8">
        <f>J28</f>
        <v>1</v>
      </c>
      <c r="K31" s="23" t="s">
        <v>19</v>
      </c>
      <c r="L31" s="37"/>
      <c r="M31" s="17"/>
      <c r="N31" s="27"/>
    </row>
    <row r="32" spans="1:33" x14ac:dyDescent="0.25">
      <c r="F32" s="16"/>
      <c r="G32" s="17"/>
      <c r="H32" s="17"/>
      <c r="I32" s="17"/>
      <c r="J32" s="5">
        <f>IF(_xlfn.XOR(K17 = 1, J19 = 1), 1, 0)</f>
        <v>1</v>
      </c>
      <c r="K32" s="4" t="s">
        <v>5</v>
      </c>
      <c r="L32" s="17"/>
      <c r="M32" s="17"/>
      <c r="N32" s="27"/>
    </row>
    <row r="33" spans="6:14" x14ac:dyDescent="0.25">
      <c r="F33" s="16"/>
      <c r="G33" s="12"/>
      <c r="H33" s="24" t="s">
        <v>20</v>
      </c>
      <c r="I33" s="24" t="s">
        <v>21</v>
      </c>
      <c r="J33" s="24" t="s">
        <v>22</v>
      </c>
      <c r="K33" s="25"/>
      <c r="L33" s="26"/>
      <c r="M33" s="17"/>
      <c r="N33" s="27"/>
    </row>
    <row r="34" spans="6:14" x14ac:dyDescent="0.25">
      <c r="F34" s="16"/>
      <c r="G34" s="13"/>
      <c r="H34" s="5">
        <f>I31</f>
        <v>0</v>
      </c>
      <c r="I34" s="5">
        <f>J18</f>
        <v>0</v>
      </c>
      <c r="J34" s="5">
        <f>J32</f>
        <v>1</v>
      </c>
      <c r="K34" s="18"/>
      <c r="L34" s="27"/>
      <c r="M34" s="17"/>
      <c r="N34" s="27"/>
    </row>
    <row r="35" spans="6:14" x14ac:dyDescent="0.25">
      <c r="F35" s="16"/>
      <c r="G35" s="13"/>
      <c r="H35" s="18"/>
      <c r="I35" s="18"/>
      <c r="J35" s="18"/>
      <c r="K35" s="18"/>
      <c r="L35" s="38" t="s">
        <v>23</v>
      </c>
      <c r="M35" s="17"/>
      <c r="N35" s="27"/>
    </row>
    <row r="36" spans="6:14" x14ac:dyDescent="0.25">
      <c r="F36" s="16"/>
      <c r="G36" s="13"/>
      <c r="H36" s="21"/>
      <c r="I36" s="21"/>
      <c r="J36" s="5">
        <f>IF(_xlfn.XOR(I34 = 1, J34 = 1), 1, 0)</f>
        <v>1</v>
      </c>
      <c r="K36" s="18"/>
      <c r="L36" s="39"/>
      <c r="M36" s="17"/>
      <c r="N36" s="42" t="s">
        <v>26</v>
      </c>
    </row>
    <row r="37" spans="6:14" x14ac:dyDescent="0.25">
      <c r="F37" s="16"/>
      <c r="G37" s="13"/>
      <c r="H37" s="5">
        <f>IF(AND(I34 = 1, J34 = 1), 1, 0)</f>
        <v>0</v>
      </c>
      <c r="I37" s="5">
        <f>IF(AND(H34 = 1, J36 = 1), 1, 0)</f>
        <v>0</v>
      </c>
      <c r="J37" s="21"/>
      <c r="K37" s="18"/>
      <c r="L37" s="40"/>
      <c r="M37" s="17"/>
      <c r="N37" s="27"/>
    </row>
    <row r="38" spans="6:14" x14ac:dyDescent="0.25">
      <c r="F38" s="16"/>
      <c r="G38" s="13"/>
      <c r="H38" s="21"/>
      <c r="I38" s="21"/>
      <c r="J38" s="5">
        <f>IF(_xlfn.XOR(H34 = 1, J36 = 1), 1, 0)</f>
        <v>1</v>
      </c>
      <c r="K38" s="18"/>
      <c r="L38" s="27"/>
      <c r="M38" s="17"/>
      <c r="N38" s="27"/>
    </row>
    <row r="39" spans="6:14" x14ac:dyDescent="0.25">
      <c r="F39" s="16"/>
      <c r="G39" s="13"/>
      <c r="H39" s="21"/>
      <c r="I39" s="5">
        <f>IF(OR(H37 = 1, I37 =1), 1, 0)</f>
        <v>0</v>
      </c>
      <c r="J39" s="21"/>
      <c r="K39" s="18"/>
      <c r="L39" s="27"/>
      <c r="M39" s="17"/>
      <c r="N39" s="27"/>
    </row>
    <row r="40" spans="6:14" x14ac:dyDescent="0.25">
      <c r="F40" s="16"/>
      <c r="G40" s="13"/>
      <c r="H40" s="18"/>
      <c r="I40" s="18"/>
      <c r="J40" s="18"/>
      <c r="K40" s="18"/>
      <c r="L40" s="27"/>
      <c r="M40" s="17"/>
      <c r="N40" s="27"/>
    </row>
    <row r="41" spans="6:14" x14ac:dyDescent="0.25">
      <c r="F41" s="16"/>
      <c r="G41" s="36"/>
      <c r="H41" s="23" t="s">
        <v>20</v>
      </c>
      <c r="I41" s="8">
        <f>I39</f>
        <v>0</v>
      </c>
      <c r="J41" s="8">
        <f>J38</f>
        <v>1</v>
      </c>
      <c r="K41" s="23" t="s">
        <v>19</v>
      </c>
      <c r="L41" s="37"/>
      <c r="M41" s="17"/>
      <c r="N41" s="27"/>
    </row>
    <row r="42" spans="6:14" x14ac:dyDescent="0.25">
      <c r="F42" s="16"/>
      <c r="G42" s="17"/>
      <c r="H42" s="17"/>
      <c r="I42" s="17"/>
      <c r="J42" s="5">
        <f>IF(_xlfn.XOR(K17 = 1, I19 = 1), 1, 0)</f>
        <v>1</v>
      </c>
      <c r="K42" s="4" t="s">
        <v>5</v>
      </c>
      <c r="L42" s="17"/>
      <c r="M42" s="17"/>
      <c r="N42" s="27"/>
    </row>
    <row r="43" spans="6:14" x14ac:dyDescent="0.25">
      <c r="F43" s="16"/>
      <c r="G43" s="12"/>
      <c r="H43" s="24" t="s">
        <v>20</v>
      </c>
      <c r="I43" s="24" t="s">
        <v>21</v>
      </c>
      <c r="J43" s="24" t="s">
        <v>22</v>
      </c>
      <c r="K43" s="25"/>
      <c r="L43" s="26"/>
      <c r="M43" s="17"/>
      <c r="N43" s="27"/>
    </row>
    <row r="44" spans="6:14" x14ac:dyDescent="0.25">
      <c r="F44" s="16"/>
      <c r="G44" s="13"/>
      <c r="H44" s="5">
        <f>I41</f>
        <v>0</v>
      </c>
      <c r="I44" s="5">
        <f>I18</f>
        <v>0</v>
      </c>
      <c r="J44" s="5">
        <v>0</v>
      </c>
      <c r="K44" s="18"/>
      <c r="L44" s="27"/>
      <c r="M44" s="17"/>
      <c r="N44" s="27"/>
    </row>
    <row r="45" spans="6:14" x14ac:dyDescent="0.25">
      <c r="F45" s="16"/>
      <c r="G45" s="13"/>
      <c r="H45" s="18"/>
      <c r="I45" s="18"/>
      <c r="J45" s="18"/>
      <c r="K45" s="18"/>
      <c r="L45" s="38" t="s">
        <v>23</v>
      </c>
      <c r="M45" s="17"/>
      <c r="N45" s="27"/>
    </row>
    <row r="46" spans="6:14" x14ac:dyDescent="0.25">
      <c r="F46" s="16"/>
      <c r="G46" s="13"/>
      <c r="H46" s="21"/>
      <c r="I46" s="21"/>
      <c r="J46" s="5">
        <f>IF(_xlfn.XOR(I44 = 1, J44 = 1), 1, 0)</f>
        <v>0</v>
      </c>
      <c r="K46" s="18"/>
      <c r="L46" s="39"/>
      <c r="M46" s="17"/>
      <c r="N46" s="42" t="s">
        <v>28</v>
      </c>
    </row>
    <row r="47" spans="6:14" x14ac:dyDescent="0.25">
      <c r="F47" s="16"/>
      <c r="G47" s="13"/>
      <c r="H47" s="5">
        <f>IF(AND(I44 = 1, J44 = 1), 1, 0)</f>
        <v>0</v>
      </c>
      <c r="I47" s="5">
        <f>IF(AND(H44 = 1, J46 = 1), 1, 0)</f>
        <v>0</v>
      </c>
      <c r="J47" s="21"/>
      <c r="K47" s="18"/>
      <c r="L47" s="40"/>
      <c r="M47" s="17"/>
      <c r="N47" s="27"/>
    </row>
    <row r="48" spans="6:14" x14ac:dyDescent="0.25">
      <c r="F48" s="16"/>
      <c r="G48" s="13"/>
      <c r="H48" s="21"/>
      <c r="I48" s="21"/>
      <c r="J48" s="5">
        <f>IF(_xlfn.XOR(H44 = 1, J46 = 1), 1, 0)</f>
        <v>0</v>
      </c>
      <c r="K48" s="18"/>
      <c r="L48" s="27"/>
      <c r="M48" s="17"/>
      <c r="N48" s="27"/>
    </row>
    <row r="49" spans="6:14" x14ac:dyDescent="0.25">
      <c r="F49" s="16"/>
      <c r="G49" s="13"/>
      <c r="H49" s="21"/>
      <c r="I49" s="5">
        <f>IF(OR(H47 = 1, I47 =1), 1, 0)</f>
        <v>0</v>
      </c>
      <c r="J49" s="21"/>
      <c r="K49" s="18"/>
      <c r="L49" s="27"/>
      <c r="M49" s="17"/>
      <c r="N49" s="27"/>
    </row>
    <row r="50" spans="6:14" x14ac:dyDescent="0.25">
      <c r="F50" s="16"/>
      <c r="G50" s="13"/>
      <c r="H50" s="18"/>
      <c r="I50" s="18"/>
      <c r="J50" s="18"/>
      <c r="K50" s="18"/>
      <c r="L50" s="27"/>
      <c r="M50" s="17"/>
      <c r="N50" s="27"/>
    </row>
    <row r="51" spans="6:14" x14ac:dyDescent="0.25">
      <c r="F51" s="16"/>
      <c r="G51" s="36"/>
      <c r="H51" s="23" t="s">
        <v>20</v>
      </c>
      <c r="I51" s="8">
        <f>I49</f>
        <v>0</v>
      </c>
      <c r="J51" s="8">
        <f>J48</f>
        <v>0</v>
      </c>
      <c r="K51" s="23" t="s">
        <v>19</v>
      </c>
      <c r="L51" s="37"/>
      <c r="M51" s="17"/>
      <c r="N51" s="27"/>
    </row>
    <row r="52" spans="6:14" x14ac:dyDescent="0.25">
      <c r="F52" s="16"/>
      <c r="G52" s="17"/>
      <c r="H52" s="17"/>
      <c r="I52" s="17"/>
      <c r="J52" s="5">
        <f>IF(_xlfn.XOR(K17 = 1, H19 = 1), 1, 0)</f>
        <v>0</v>
      </c>
      <c r="K52" s="4" t="s">
        <v>5</v>
      </c>
      <c r="L52" s="17"/>
      <c r="M52" s="17"/>
      <c r="N52" s="27"/>
    </row>
    <row r="53" spans="6:14" x14ac:dyDescent="0.25">
      <c r="F53" s="16"/>
      <c r="G53" s="12"/>
      <c r="H53" s="24" t="s">
        <v>20</v>
      </c>
      <c r="I53" s="24" t="s">
        <v>21</v>
      </c>
      <c r="J53" s="24" t="s">
        <v>22</v>
      </c>
      <c r="K53" s="25"/>
      <c r="L53" s="26"/>
      <c r="M53" s="17"/>
      <c r="N53" s="27"/>
    </row>
    <row r="54" spans="6:14" x14ac:dyDescent="0.25">
      <c r="F54" s="16"/>
      <c r="G54" s="13"/>
      <c r="H54" s="5">
        <f>I51</f>
        <v>0</v>
      </c>
      <c r="I54" s="5">
        <f>H18</f>
        <v>1</v>
      </c>
      <c r="J54" s="5">
        <v>0</v>
      </c>
      <c r="K54" s="18"/>
      <c r="L54" s="27"/>
      <c r="M54" s="17"/>
      <c r="N54" s="27"/>
    </row>
    <row r="55" spans="6:14" x14ac:dyDescent="0.25">
      <c r="F55" s="16"/>
      <c r="G55" s="13"/>
      <c r="H55" s="18"/>
      <c r="I55" s="18"/>
      <c r="J55" s="18"/>
      <c r="K55" s="18"/>
      <c r="L55" s="38" t="s">
        <v>23</v>
      </c>
      <c r="M55" s="17"/>
      <c r="N55" s="27"/>
    </row>
    <row r="56" spans="6:14" x14ac:dyDescent="0.25">
      <c r="F56" s="16"/>
      <c r="G56" s="13"/>
      <c r="H56" s="21"/>
      <c r="I56" s="21"/>
      <c r="J56" s="5">
        <f>IF(_xlfn.XOR(I54 = 1, J54 = 1), 1, 0)</f>
        <v>1</v>
      </c>
      <c r="K56" s="18"/>
      <c r="L56" s="39"/>
      <c r="M56" s="17"/>
      <c r="N56" s="42" t="s">
        <v>29</v>
      </c>
    </row>
    <row r="57" spans="6:14" x14ac:dyDescent="0.25">
      <c r="F57" s="16"/>
      <c r="G57" s="13"/>
      <c r="H57" s="5">
        <f>IF(AND(I54 = 1, J54 = 1), 1, 0)</f>
        <v>0</v>
      </c>
      <c r="I57" s="5">
        <f>IF(AND(H54 = 1, J56 = 1), 1, 0)</f>
        <v>0</v>
      </c>
      <c r="J57" s="21"/>
      <c r="K57" s="18"/>
      <c r="L57" s="40"/>
      <c r="M57" s="17"/>
      <c r="N57" s="27"/>
    </row>
    <row r="58" spans="6:14" x14ac:dyDescent="0.25">
      <c r="F58" s="16"/>
      <c r="G58" s="13"/>
      <c r="H58" s="21"/>
      <c r="I58" s="21"/>
      <c r="J58" s="5">
        <f>IF(_xlfn.XOR(H54 = 1, J56 = 1), 1, 0)</f>
        <v>1</v>
      </c>
      <c r="K58" s="18"/>
      <c r="L58" s="27"/>
      <c r="M58" s="17"/>
      <c r="N58" s="27"/>
    </row>
    <row r="59" spans="6:14" x14ac:dyDescent="0.25">
      <c r="F59" s="16"/>
      <c r="G59" s="13"/>
      <c r="H59" s="21"/>
      <c r="I59" s="5">
        <f>IF(OR(H57 = 1, I57 =1), 1, 0)</f>
        <v>0</v>
      </c>
      <c r="J59" s="21"/>
      <c r="K59" s="18"/>
      <c r="L59" s="27"/>
      <c r="M59" s="17"/>
      <c r="N59" s="27"/>
    </row>
    <row r="60" spans="6:14" x14ac:dyDescent="0.25">
      <c r="F60" s="16"/>
      <c r="G60" s="13"/>
      <c r="H60" s="18"/>
      <c r="I60" s="18"/>
      <c r="J60" s="18"/>
      <c r="K60" s="18"/>
      <c r="L60" s="27"/>
      <c r="M60" s="17"/>
      <c r="N60" s="27"/>
    </row>
    <row r="61" spans="6:14" x14ac:dyDescent="0.25">
      <c r="F61" s="16"/>
      <c r="G61" s="36"/>
      <c r="H61" s="23" t="s">
        <v>20</v>
      </c>
      <c r="I61" s="8">
        <f>I59</f>
        <v>0</v>
      </c>
      <c r="J61" s="8">
        <f>J58</f>
        <v>1</v>
      </c>
      <c r="K61" s="23" t="s">
        <v>19</v>
      </c>
      <c r="L61" s="37"/>
      <c r="M61" s="17"/>
      <c r="N61" s="27"/>
    </row>
    <row r="62" spans="6:14" x14ac:dyDescent="0.25">
      <c r="F62" s="16"/>
      <c r="G62" s="17"/>
      <c r="H62" s="17"/>
      <c r="I62" s="17"/>
      <c r="J62" s="17"/>
      <c r="K62" s="17"/>
      <c r="L62" s="17"/>
      <c r="M62" s="17"/>
      <c r="N62" s="27"/>
    </row>
    <row r="63" spans="6:14" x14ac:dyDescent="0.25">
      <c r="F63" s="16"/>
      <c r="G63" s="17"/>
      <c r="H63" s="17"/>
      <c r="I63" s="17"/>
      <c r="J63" s="17"/>
      <c r="K63" s="17"/>
      <c r="L63" s="17"/>
      <c r="M63" s="17"/>
      <c r="N63" s="27"/>
    </row>
    <row r="64" spans="6:14" x14ac:dyDescent="0.25">
      <c r="F64" s="16"/>
      <c r="G64" s="17"/>
      <c r="H64" s="17"/>
      <c r="I64" s="17"/>
      <c r="J64" s="17"/>
      <c r="K64" s="17"/>
      <c r="L64" s="17"/>
      <c r="M64" s="17"/>
      <c r="N64" s="27"/>
    </row>
    <row r="65" spans="6:14" x14ac:dyDescent="0.25">
      <c r="F65" s="16"/>
      <c r="G65" s="17"/>
      <c r="H65" s="17"/>
      <c r="I65" s="17"/>
      <c r="J65" s="17"/>
      <c r="K65" s="17"/>
      <c r="L65" s="17"/>
      <c r="M65" s="17"/>
      <c r="N65" s="27"/>
    </row>
    <row r="66" spans="6:14" x14ac:dyDescent="0.25">
      <c r="F66" s="16"/>
      <c r="G66" s="17"/>
      <c r="H66" s="17"/>
      <c r="I66" s="17"/>
      <c r="J66" s="17"/>
      <c r="K66" s="17"/>
      <c r="L66" s="17"/>
      <c r="M66" s="17"/>
      <c r="N66" s="27"/>
    </row>
    <row r="67" spans="6:14" x14ac:dyDescent="0.25">
      <c r="F67" s="16"/>
      <c r="G67" s="17"/>
      <c r="H67" s="17"/>
      <c r="I67" s="17"/>
      <c r="J67" s="17"/>
      <c r="K67" s="17"/>
      <c r="L67" s="17"/>
      <c r="M67" s="17"/>
      <c r="N67" s="27"/>
    </row>
    <row r="68" spans="6:14" x14ac:dyDescent="0.25">
      <c r="F68" s="7">
        <f>I61</f>
        <v>0</v>
      </c>
      <c r="G68" s="23" t="s">
        <v>20</v>
      </c>
      <c r="H68" s="8">
        <f>J61</f>
        <v>1</v>
      </c>
      <c r="I68" s="8">
        <f>J51</f>
        <v>0</v>
      </c>
      <c r="J68" s="8">
        <f>J41</f>
        <v>1</v>
      </c>
      <c r="K68" s="8">
        <f>J31</f>
        <v>1</v>
      </c>
      <c r="L68" s="23" t="s">
        <v>24</v>
      </c>
      <c r="M68" s="45"/>
      <c r="N68" s="37"/>
    </row>
  </sheetData>
  <mergeCells count="6">
    <mergeCell ref="L55:L57"/>
    <mergeCell ref="L45:L47"/>
    <mergeCell ref="L35:L37"/>
    <mergeCell ref="L25:L27"/>
    <mergeCell ref="O12:Q14"/>
    <mergeCell ref="M5:M7"/>
  </mergeCells>
  <conditionalFormatting sqref="C3">
    <cfRule type="cellIs" dxfId="151" priority="209" operator="equal">
      <formula>0</formula>
    </cfRule>
    <cfRule type="cellIs" dxfId="150" priority="210" operator="equal">
      <formula>1</formula>
    </cfRule>
  </conditionalFormatting>
  <conditionalFormatting sqref="A1">
    <cfRule type="cellIs" dxfId="149" priority="187" operator="equal">
      <formula>0</formula>
    </cfRule>
    <cfRule type="cellIs" dxfId="148" priority="188" operator="equal">
      <formula>1</formula>
    </cfRule>
  </conditionalFormatting>
  <conditionalFormatting sqref="A3">
    <cfRule type="cellIs" dxfId="147" priority="185" operator="equal">
      <formula>0</formula>
    </cfRule>
    <cfRule type="cellIs" dxfId="146" priority="186" operator="equal">
      <formula>1</formula>
    </cfRule>
  </conditionalFormatting>
  <conditionalFormatting sqref="A5">
    <cfRule type="cellIs" dxfId="145" priority="183" operator="equal">
      <formula>0</formula>
    </cfRule>
    <cfRule type="cellIs" dxfId="144" priority="184" operator="equal">
      <formula>1</formula>
    </cfRule>
  </conditionalFormatting>
  <conditionalFormatting sqref="A7">
    <cfRule type="cellIs" dxfId="143" priority="181" operator="equal">
      <formula>0</formula>
    </cfRule>
    <cfRule type="cellIs" dxfId="142" priority="182" operator="equal">
      <formula>1</formula>
    </cfRule>
  </conditionalFormatting>
  <conditionalFormatting sqref="A9">
    <cfRule type="cellIs" dxfId="141" priority="179" operator="equal">
      <formula>0</formula>
    </cfRule>
    <cfRule type="cellIs" dxfId="140" priority="180" operator="equal">
      <formula>1</formula>
    </cfRule>
  </conditionalFormatting>
  <conditionalFormatting sqref="A11">
    <cfRule type="cellIs" dxfId="139" priority="177" operator="equal">
      <formula>0</formula>
    </cfRule>
    <cfRule type="cellIs" dxfId="138" priority="178" operator="equal">
      <formula>1</formula>
    </cfRule>
  </conditionalFormatting>
  <conditionalFormatting sqref="A13">
    <cfRule type="cellIs" dxfId="137" priority="175" operator="equal">
      <formula>0</formula>
    </cfRule>
    <cfRule type="cellIs" dxfId="136" priority="176" operator="equal">
      <formula>1</formula>
    </cfRule>
  </conditionalFormatting>
  <conditionalFormatting sqref="A15">
    <cfRule type="cellIs" dxfId="135" priority="173" operator="equal">
      <formula>0</formula>
    </cfRule>
    <cfRule type="cellIs" dxfId="134" priority="174" operator="equal">
      <formula>1</formula>
    </cfRule>
  </conditionalFormatting>
  <conditionalFormatting sqref="A17">
    <cfRule type="cellIs" dxfId="133" priority="171" operator="equal">
      <formula>0</formula>
    </cfRule>
    <cfRule type="cellIs" dxfId="132" priority="172" operator="equal">
      <formula>1</formula>
    </cfRule>
  </conditionalFormatting>
  <conditionalFormatting sqref="A19">
    <cfRule type="cellIs" dxfId="131" priority="161" operator="equal">
      <formula>0</formula>
    </cfRule>
    <cfRule type="cellIs" dxfId="130" priority="162" operator="equal">
      <formula>1</formula>
    </cfRule>
  </conditionalFormatting>
  <conditionalFormatting sqref="C1">
    <cfRule type="cellIs" dxfId="129" priority="159" operator="equal">
      <formula>0</formula>
    </cfRule>
    <cfRule type="cellIs" dxfId="128" priority="160" operator="equal">
      <formula>1</formula>
    </cfRule>
  </conditionalFormatting>
  <conditionalFormatting sqref="E1">
    <cfRule type="cellIs" dxfId="127" priority="141" operator="equal">
      <formula>0</formula>
    </cfRule>
    <cfRule type="cellIs" dxfId="126" priority="142" operator="equal">
      <formula>1</formula>
    </cfRule>
  </conditionalFormatting>
  <conditionalFormatting sqref="G14">
    <cfRule type="cellIs" dxfId="125" priority="153" operator="equal">
      <formula>0</formula>
    </cfRule>
    <cfRule type="cellIs" dxfId="124" priority="154" operator="equal">
      <formula>1</formula>
    </cfRule>
  </conditionalFormatting>
  <conditionalFormatting sqref="I14">
    <cfRule type="cellIs" dxfId="123" priority="149" operator="equal">
      <formula>0</formula>
    </cfRule>
    <cfRule type="cellIs" dxfId="122" priority="150" operator="equal">
      <formula>1</formula>
    </cfRule>
  </conditionalFormatting>
  <conditionalFormatting sqref="K14">
    <cfRule type="cellIs" dxfId="121" priority="147" operator="equal">
      <formula>0</formula>
    </cfRule>
    <cfRule type="cellIs" dxfId="120" priority="148" operator="equal">
      <formula>1</formula>
    </cfRule>
  </conditionalFormatting>
  <conditionalFormatting sqref="M14">
    <cfRule type="cellIs" dxfId="119" priority="145" operator="equal">
      <formula>0</formula>
    </cfRule>
    <cfRule type="cellIs" dxfId="118" priority="146" operator="equal">
      <formula>1</formula>
    </cfRule>
  </conditionalFormatting>
  <conditionalFormatting sqref="A21">
    <cfRule type="cellIs" dxfId="117" priority="143" operator="equal">
      <formula>0</formula>
    </cfRule>
    <cfRule type="cellIs" dxfId="116" priority="144" operator="equal">
      <formula>1</formula>
    </cfRule>
  </conditionalFormatting>
  <conditionalFormatting sqref="J5">
    <cfRule type="cellIs" dxfId="115" priority="107" operator="equal">
      <formula>0</formula>
    </cfRule>
    <cfRule type="cellIs" dxfId="114" priority="108" operator="equal">
      <formula>1</formula>
    </cfRule>
  </conditionalFormatting>
  <conditionalFormatting sqref="J4">
    <cfRule type="cellIs" dxfId="113" priority="105" operator="equal">
      <formula>0</formula>
    </cfRule>
    <cfRule type="cellIs" dxfId="112" priority="106" operator="equal">
      <formula>1</formula>
    </cfRule>
  </conditionalFormatting>
  <conditionalFormatting sqref="J7">
    <cfRule type="cellIs" dxfId="111" priority="103" operator="equal">
      <formula>0</formula>
    </cfRule>
    <cfRule type="cellIs" dxfId="110" priority="104" operator="equal">
      <formula>1</formula>
    </cfRule>
  </conditionalFormatting>
  <conditionalFormatting sqref="J9">
    <cfRule type="cellIs" dxfId="109" priority="101" operator="equal">
      <formula>0</formula>
    </cfRule>
    <cfRule type="cellIs" dxfId="108" priority="102" operator="equal">
      <formula>1</formula>
    </cfRule>
  </conditionalFormatting>
  <conditionalFormatting sqref="K6">
    <cfRule type="cellIs" dxfId="107" priority="99" operator="equal">
      <formula>0</formula>
    </cfRule>
    <cfRule type="cellIs" dxfId="106" priority="100" operator="equal">
      <formula>1</formula>
    </cfRule>
  </conditionalFormatting>
  <conditionalFormatting sqref="K8">
    <cfRule type="cellIs" dxfId="105" priority="97" operator="equal">
      <formula>0</formula>
    </cfRule>
    <cfRule type="cellIs" dxfId="104" priority="98" operator="equal">
      <formula>1</formula>
    </cfRule>
  </conditionalFormatting>
  <conditionalFormatting sqref="I12">
    <cfRule type="cellIs" dxfId="103" priority="95" operator="equal">
      <formula>0</formula>
    </cfRule>
    <cfRule type="cellIs" dxfId="102" priority="96" operator="equal">
      <formula>1</formula>
    </cfRule>
  </conditionalFormatting>
  <conditionalFormatting sqref="G12">
    <cfRule type="cellIs" dxfId="101" priority="93" operator="equal">
      <formula>0</formula>
    </cfRule>
    <cfRule type="cellIs" dxfId="100" priority="94" operator="equal">
      <formula>1</formula>
    </cfRule>
  </conditionalFormatting>
  <conditionalFormatting sqref="K12">
    <cfRule type="cellIs" dxfId="99" priority="91" operator="equal">
      <formula>0</formula>
    </cfRule>
    <cfRule type="cellIs" dxfId="98" priority="92" operator="equal">
      <formula>1</formula>
    </cfRule>
  </conditionalFormatting>
  <conditionalFormatting sqref="M12">
    <cfRule type="cellIs" dxfId="97" priority="89" operator="equal">
      <formula>0</formula>
    </cfRule>
    <cfRule type="cellIs" dxfId="96" priority="90" operator="equal">
      <formula>1</formula>
    </cfRule>
  </conditionalFormatting>
  <conditionalFormatting sqref="J46">
    <cfRule type="cellIs" dxfId="95" priority="87" operator="equal">
      <formula>0</formula>
    </cfRule>
    <cfRule type="cellIs" dxfId="94" priority="88" operator="equal">
      <formula>1</formula>
    </cfRule>
  </conditionalFormatting>
  <conditionalFormatting sqref="I47">
    <cfRule type="cellIs" dxfId="93" priority="85" operator="equal">
      <formula>0</formula>
    </cfRule>
    <cfRule type="cellIs" dxfId="92" priority="86" operator="equal">
      <formula>1</formula>
    </cfRule>
  </conditionalFormatting>
  <conditionalFormatting sqref="H47">
    <cfRule type="cellIs" dxfId="91" priority="83" operator="equal">
      <formula>0</formula>
    </cfRule>
    <cfRule type="cellIs" dxfId="90" priority="84" operator="equal">
      <formula>1</formula>
    </cfRule>
  </conditionalFormatting>
  <conditionalFormatting sqref="J48">
    <cfRule type="cellIs" dxfId="89" priority="81" operator="equal">
      <formula>0</formula>
    </cfRule>
    <cfRule type="cellIs" dxfId="88" priority="82" operator="equal">
      <formula>1</formula>
    </cfRule>
  </conditionalFormatting>
  <conditionalFormatting sqref="J51">
    <cfRule type="cellIs" dxfId="87" priority="79" operator="equal">
      <formula>0</formula>
    </cfRule>
    <cfRule type="cellIs" dxfId="86" priority="80" operator="equal">
      <formula>1</formula>
    </cfRule>
  </conditionalFormatting>
  <conditionalFormatting sqref="I49">
    <cfRule type="cellIs" dxfId="85" priority="77" operator="equal">
      <formula>0</formula>
    </cfRule>
    <cfRule type="cellIs" dxfId="84" priority="78" operator="equal">
      <formula>1</formula>
    </cfRule>
  </conditionalFormatting>
  <conditionalFormatting sqref="I51">
    <cfRule type="cellIs" dxfId="83" priority="75" operator="equal">
      <formula>0</formula>
    </cfRule>
    <cfRule type="cellIs" dxfId="82" priority="76" operator="equal">
      <formula>1</formula>
    </cfRule>
  </conditionalFormatting>
  <conditionalFormatting sqref="H44:J44">
    <cfRule type="cellIs" dxfId="81" priority="73" operator="equal">
      <formula>0</formula>
    </cfRule>
    <cfRule type="cellIs" dxfId="80" priority="74" operator="equal">
      <formula>1</formula>
    </cfRule>
  </conditionalFormatting>
  <conditionalFormatting sqref="J36">
    <cfRule type="cellIs" dxfId="79" priority="71" operator="equal">
      <formula>0</formula>
    </cfRule>
    <cfRule type="cellIs" dxfId="78" priority="72" operator="equal">
      <formula>1</formula>
    </cfRule>
  </conditionalFormatting>
  <conditionalFormatting sqref="I37">
    <cfRule type="cellIs" dxfId="77" priority="69" operator="equal">
      <formula>0</formula>
    </cfRule>
    <cfRule type="cellIs" dxfId="76" priority="70" operator="equal">
      <formula>1</formula>
    </cfRule>
  </conditionalFormatting>
  <conditionalFormatting sqref="H37">
    <cfRule type="cellIs" dxfId="75" priority="67" operator="equal">
      <formula>0</formula>
    </cfRule>
    <cfRule type="cellIs" dxfId="74" priority="68" operator="equal">
      <formula>1</formula>
    </cfRule>
  </conditionalFormatting>
  <conditionalFormatting sqref="J38">
    <cfRule type="cellIs" dxfId="73" priority="65" operator="equal">
      <formula>0</formula>
    </cfRule>
    <cfRule type="cellIs" dxfId="72" priority="66" operator="equal">
      <formula>1</formula>
    </cfRule>
  </conditionalFormatting>
  <conditionalFormatting sqref="J41">
    <cfRule type="cellIs" dxfId="71" priority="63" operator="equal">
      <formula>0</formula>
    </cfRule>
    <cfRule type="cellIs" dxfId="70" priority="64" operator="equal">
      <formula>1</formula>
    </cfRule>
  </conditionalFormatting>
  <conditionalFormatting sqref="I39">
    <cfRule type="cellIs" dxfId="69" priority="61" operator="equal">
      <formula>0</formula>
    </cfRule>
    <cfRule type="cellIs" dxfId="68" priority="62" operator="equal">
      <formula>1</formula>
    </cfRule>
  </conditionalFormatting>
  <conditionalFormatting sqref="I41">
    <cfRule type="cellIs" dxfId="67" priority="59" operator="equal">
      <formula>0</formula>
    </cfRule>
    <cfRule type="cellIs" dxfId="66" priority="60" operator="equal">
      <formula>1</formula>
    </cfRule>
  </conditionalFormatting>
  <conditionalFormatting sqref="H34:J34">
    <cfRule type="cellIs" dxfId="65" priority="57" operator="equal">
      <formula>0</formula>
    </cfRule>
    <cfRule type="cellIs" dxfId="64" priority="58" operator="equal">
      <formula>1</formula>
    </cfRule>
  </conditionalFormatting>
  <conditionalFormatting sqref="J26">
    <cfRule type="cellIs" dxfId="63" priority="55" operator="equal">
      <formula>0</formula>
    </cfRule>
    <cfRule type="cellIs" dxfId="62" priority="56" operator="equal">
      <formula>1</formula>
    </cfRule>
  </conditionalFormatting>
  <conditionalFormatting sqref="I27">
    <cfRule type="cellIs" dxfId="61" priority="53" operator="equal">
      <formula>0</formula>
    </cfRule>
    <cfRule type="cellIs" dxfId="60" priority="54" operator="equal">
      <formula>1</formula>
    </cfRule>
  </conditionalFormatting>
  <conditionalFormatting sqref="H27">
    <cfRule type="cellIs" dxfId="59" priority="51" operator="equal">
      <formula>0</formula>
    </cfRule>
    <cfRule type="cellIs" dxfId="58" priority="52" operator="equal">
      <formula>1</formula>
    </cfRule>
  </conditionalFormatting>
  <conditionalFormatting sqref="J28">
    <cfRule type="cellIs" dxfId="57" priority="49" operator="equal">
      <formula>0</formula>
    </cfRule>
    <cfRule type="cellIs" dxfId="56" priority="50" operator="equal">
      <formula>1</formula>
    </cfRule>
  </conditionalFormatting>
  <conditionalFormatting sqref="J31">
    <cfRule type="cellIs" dxfId="55" priority="47" operator="equal">
      <formula>0</formula>
    </cfRule>
    <cfRule type="cellIs" dxfId="54" priority="48" operator="equal">
      <formula>1</formula>
    </cfRule>
  </conditionalFormatting>
  <conditionalFormatting sqref="I29">
    <cfRule type="cellIs" dxfId="53" priority="45" operator="equal">
      <formula>0</formula>
    </cfRule>
    <cfRule type="cellIs" dxfId="52" priority="46" operator="equal">
      <formula>1</formula>
    </cfRule>
  </conditionalFormatting>
  <conditionalFormatting sqref="I31">
    <cfRule type="cellIs" dxfId="51" priority="43" operator="equal">
      <formula>0</formula>
    </cfRule>
    <cfRule type="cellIs" dxfId="50" priority="44" operator="equal">
      <formula>1</formula>
    </cfRule>
  </conditionalFormatting>
  <conditionalFormatting sqref="H24:J24">
    <cfRule type="cellIs" dxfId="49" priority="41" operator="equal">
      <formula>0</formula>
    </cfRule>
    <cfRule type="cellIs" dxfId="48" priority="42" operator="equal">
      <formula>1</formula>
    </cfRule>
  </conditionalFormatting>
  <conditionalFormatting sqref="J56">
    <cfRule type="cellIs" dxfId="47" priority="39" operator="equal">
      <formula>0</formula>
    </cfRule>
    <cfRule type="cellIs" dxfId="46" priority="40" operator="equal">
      <formula>1</formula>
    </cfRule>
  </conditionalFormatting>
  <conditionalFormatting sqref="I57">
    <cfRule type="cellIs" dxfId="45" priority="37" operator="equal">
      <formula>0</formula>
    </cfRule>
    <cfRule type="cellIs" dxfId="44" priority="38" operator="equal">
      <formula>1</formula>
    </cfRule>
  </conditionalFormatting>
  <conditionalFormatting sqref="H57">
    <cfRule type="cellIs" dxfId="43" priority="35" operator="equal">
      <formula>0</formula>
    </cfRule>
    <cfRule type="cellIs" dxfId="42" priority="36" operator="equal">
      <formula>1</formula>
    </cfRule>
  </conditionalFormatting>
  <conditionalFormatting sqref="J58">
    <cfRule type="cellIs" dxfId="41" priority="33" operator="equal">
      <formula>0</formula>
    </cfRule>
    <cfRule type="cellIs" dxfId="40" priority="34" operator="equal">
      <formula>1</formula>
    </cfRule>
  </conditionalFormatting>
  <conditionalFormatting sqref="J61">
    <cfRule type="cellIs" dxfId="39" priority="31" operator="equal">
      <formula>0</formula>
    </cfRule>
    <cfRule type="cellIs" dxfId="38" priority="32" operator="equal">
      <formula>1</formula>
    </cfRule>
  </conditionalFormatting>
  <conditionalFormatting sqref="I59">
    <cfRule type="cellIs" dxfId="37" priority="29" operator="equal">
      <formula>0</formula>
    </cfRule>
    <cfRule type="cellIs" dxfId="36" priority="30" operator="equal">
      <formula>1</formula>
    </cfRule>
  </conditionalFormatting>
  <conditionalFormatting sqref="I61">
    <cfRule type="cellIs" dxfId="35" priority="27" operator="equal">
      <formula>0</formula>
    </cfRule>
    <cfRule type="cellIs" dxfId="34" priority="28" operator="equal">
      <formula>1</formula>
    </cfRule>
  </conditionalFormatting>
  <conditionalFormatting sqref="H54:J54">
    <cfRule type="cellIs" dxfId="33" priority="25" operator="equal">
      <formula>0</formula>
    </cfRule>
    <cfRule type="cellIs" dxfId="32" priority="26" operator="equal">
      <formula>1</formula>
    </cfRule>
  </conditionalFormatting>
  <conditionalFormatting sqref="K68">
    <cfRule type="cellIs" dxfId="31" priority="17" operator="equal">
      <formula>0</formula>
    </cfRule>
    <cfRule type="cellIs" dxfId="30" priority="18" operator="equal">
      <formula>1</formula>
    </cfRule>
  </conditionalFormatting>
  <conditionalFormatting sqref="H68">
    <cfRule type="cellIs" dxfId="23" priority="23" operator="equal">
      <formula>0</formula>
    </cfRule>
    <cfRule type="cellIs" dxfId="22" priority="24" operator="equal">
      <formula>1</formula>
    </cfRule>
  </conditionalFormatting>
  <conditionalFormatting sqref="I68">
    <cfRule type="cellIs" dxfId="21" priority="21" operator="equal">
      <formula>0</formula>
    </cfRule>
    <cfRule type="cellIs" dxfId="20" priority="22" operator="equal">
      <formula>1</formula>
    </cfRule>
  </conditionalFormatting>
  <conditionalFormatting sqref="J68">
    <cfRule type="cellIs" dxfId="19" priority="19" operator="equal">
      <formula>0</formula>
    </cfRule>
    <cfRule type="cellIs" dxfId="18" priority="20" operator="equal">
      <formula>1</formula>
    </cfRule>
  </conditionalFormatting>
  <conditionalFormatting sqref="K17">
    <cfRule type="cellIs" dxfId="15" priority="15" operator="equal">
      <formula>0</formula>
    </cfRule>
    <cfRule type="cellIs" dxfId="14" priority="16" operator="equal">
      <formula>1</formula>
    </cfRule>
  </conditionalFormatting>
  <conditionalFormatting sqref="H18:K18">
    <cfRule type="cellIs" dxfId="13" priority="13" operator="equal">
      <formula>0</formula>
    </cfRule>
    <cfRule type="cellIs" dxfId="12" priority="14" operator="equal">
      <formula>1</formula>
    </cfRule>
  </conditionalFormatting>
  <conditionalFormatting sqref="H19:K19">
    <cfRule type="cellIs" dxfId="11" priority="11" operator="equal">
      <formula>0</formula>
    </cfRule>
    <cfRule type="cellIs" dxfId="10" priority="12" operator="equal">
      <formula>1</formula>
    </cfRule>
  </conditionalFormatting>
  <conditionalFormatting sqref="J22">
    <cfRule type="cellIs" dxfId="9" priority="9" operator="equal">
      <formula>0</formula>
    </cfRule>
    <cfRule type="cellIs" dxfId="8" priority="10" operator="equal">
      <formula>1</formula>
    </cfRule>
  </conditionalFormatting>
  <conditionalFormatting sqref="J32">
    <cfRule type="cellIs" dxfId="7" priority="7" operator="equal">
      <formula>0</formula>
    </cfRule>
    <cfRule type="cellIs" dxfId="6" priority="8" operator="equal">
      <formula>1</formula>
    </cfRule>
  </conditionalFormatting>
  <conditionalFormatting sqref="J42">
    <cfRule type="cellIs" dxfId="5" priority="5" operator="equal">
      <formula>0</formula>
    </cfRule>
    <cfRule type="cellIs" dxfId="4" priority="6" operator="equal">
      <formula>1</formula>
    </cfRule>
  </conditionalFormatting>
  <conditionalFormatting sqref="J52">
    <cfRule type="cellIs" dxfId="3" priority="3" operator="equal">
      <formula>0</formula>
    </cfRule>
    <cfRule type="cellIs" dxfId="2" priority="4" operator="equal">
      <formula>1</formula>
    </cfRule>
  </conditionalFormatting>
  <conditionalFormatting sqref="F68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A3861-6499-4496-AE3C-3900C970D88E}">
  <dimension ref="A1:O31"/>
  <sheetViews>
    <sheetView workbookViewId="0">
      <selection activeCell="G18" sqref="G18"/>
    </sheetView>
  </sheetViews>
  <sheetFormatPr defaultRowHeight="15" x14ac:dyDescent="0.25"/>
  <sheetData>
    <row r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13</vt:i4>
      </vt:variant>
    </vt:vector>
  </HeadingPairs>
  <TitlesOfParts>
    <vt:vector size="15" baseType="lpstr">
      <vt:lpstr>Logic Gate Sheet</vt:lpstr>
      <vt:lpstr>Board</vt:lpstr>
      <vt:lpstr>AND.1</vt:lpstr>
      <vt:lpstr>AND.2</vt:lpstr>
      <vt:lpstr>CLOCK</vt:lpstr>
      <vt:lpstr>INPUT</vt:lpstr>
      <vt:lpstr>JK.1</vt:lpstr>
      <vt:lpstr>JK.2</vt:lpstr>
      <vt:lpstr>JK.3</vt:lpstr>
      <vt:lpstr>JK.4</vt:lpstr>
      <vt:lpstr>NOT.1</vt:lpstr>
      <vt:lpstr>NOT.2</vt:lpstr>
      <vt:lpstr>NOT.3</vt:lpstr>
      <vt:lpstr>NOT.4</vt:lpstr>
      <vt:lpstr>RESET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Nevarez</dc:creator>
  <cp:lastModifiedBy>Sebastian Nevarez</cp:lastModifiedBy>
  <dcterms:created xsi:type="dcterms:W3CDTF">2024-01-30T18:04:00Z</dcterms:created>
  <dcterms:modified xsi:type="dcterms:W3CDTF">2024-01-31T21:16:34Z</dcterms:modified>
</cp:coreProperties>
</file>