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ENGa\ePU\"/>
    </mc:Choice>
  </mc:AlternateContent>
  <xr:revisionPtr revIDLastSave="0" documentId="13_ncr:1_{22F61493-81B7-4995-A117-2545C8517A8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Logic Gate Sheet" sheetId="1" r:id="rId1"/>
    <sheet name="Board" sheetId="2" r:id="rId2"/>
  </sheets>
  <definedNames>
    <definedName name="AND.1">'Logic Gate Sheet'!$K$6</definedName>
    <definedName name="AND.2">'Logic Gate Sheet'!$K$8</definedName>
    <definedName name="CLOCK">'Logic Gate Sheet'!$A$1</definedName>
    <definedName name="INPUT">'Logic Gate Sheet'!$C$1</definedName>
    <definedName name="JK.1">'Logic Gate Sheet'!$J$4</definedName>
    <definedName name="JK.2">'Logic Gate Sheet'!$J$5</definedName>
    <definedName name="JK.3">'Logic Gate Sheet'!$J$7</definedName>
    <definedName name="JK.4">'Logic Gate Sheet'!$J$9</definedName>
    <definedName name="NOT.1">'Logic Gate Sheet'!$M$12</definedName>
    <definedName name="NOT.2">'Logic Gate Sheet'!$K$12</definedName>
    <definedName name="NOT.3">'Logic Gate Sheet'!$I$12</definedName>
    <definedName name="NOT.4">'Logic Gate Sheet'!$G$12</definedName>
    <definedName name="RESET">'Logic Gate Sheet'!$E$1</definedName>
  </definedNames>
  <calcPr calcId="191029" iterate="1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6" roundtripDataChecksum="RkY8dfxyruKbR5SZeI5rriqa7qTHrPYKG1hT1ZZXoDA="/>
    </ext>
  </extLst>
</workbook>
</file>

<file path=xl/calcChain.xml><?xml version="1.0" encoding="utf-8"?>
<calcChain xmlns="http://schemas.openxmlformats.org/spreadsheetml/2006/main">
  <c r="J102" i="1" l="1"/>
  <c r="L110" i="1"/>
  <c r="L112" i="1" s="1"/>
  <c r="L130" i="1"/>
  <c r="L132" i="1" s="1"/>
  <c r="L120" i="1"/>
  <c r="L122" i="1" s="1"/>
  <c r="U141" i="1"/>
  <c r="U137" i="1"/>
  <c r="U133" i="1"/>
  <c r="U129" i="1"/>
  <c r="U123" i="1"/>
  <c r="T123" i="1" s="1"/>
  <c r="U119" i="1"/>
  <c r="T119" i="1" s="1"/>
  <c r="U115" i="1"/>
  <c r="U111" i="1"/>
  <c r="T111" i="1" s="1"/>
  <c r="L100" i="1"/>
  <c r="L102" i="1" s="1"/>
  <c r="K102" i="1"/>
  <c r="AC59" i="1"/>
  <c r="AD59" i="1"/>
  <c r="T115" i="1"/>
  <c r="S122" i="1"/>
  <c r="S118" i="1"/>
  <c r="S114" i="1"/>
  <c r="S110" i="1"/>
  <c r="V106" i="1"/>
  <c r="V108" i="1" s="1"/>
  <c r="T106" i="1"/>
  <c r="T108" i="1" s="1"/>
  <c r="U106" i="1"/>
  <c r="U108" i="1" s="1"/>
  <c r="S106" i="1"/>
  <c r="V101" i="1"/>
  <c r="V103" i="1" s="1"/>
  <c r="U101" i="1"/>
  <c r="U103" i="1" s="1"/>
  <c r="T101" i="1"/>
  <c r="T103" i="1" s="1"/>
  <c r="S101" i="1"/>
  <c r="S108" i="1"/>
  <c r="S103" i="1"/>
  <c r="K132" i="1"/>
  <c r="K112" i="1"/>
  <c r="K122" i="1"/>
  <c r="AB62" i="1"/>
  <c r="AB58" i="1"/>
  <c r="AB54" i="1"/>
  <c r="AD55" i="1"/>
  <c r="AC55" i="1" s="1"/>
  <c r="AD63" i="1"/>
  <c r="AC63" i="1" s="1"/>
  <c r="AB50" i="1"/>
  <c r="AD51" i="1"/>
  <c r="AC51" i="1" s="1"/>
  <c r="AB36" i="1"/>
  <c r="AB38" i="1" s="1"/>
  <c r="AC36" i="1"/>
  <c r="AC38" i="1" s="1"/>
  <c r="AD36" i="1"/>
  <c r="AD38" i="1" s="1"/>
  <c r="AE36" i="1"/>
  <c r="AE38" i="1" s="1"/>
  <c r="AB43" i="1"/>
  <c r="AB45" i="1" s="1"/>
  <c r="AC43" i="1"/>
  <c r="AC45" i="1" s="1"/>
  <c r="AD43" i="1"/>
  <c r="AD45" i="1" s="1"/>
  <c r="AE43" i="1"/>
  <c r="AE45" i="1" s="1"/>
  <c r="S30" i="1"/>
  <c r="AC27" i="1"/>
  <c r="AE28" i="1"/>
  <c r="AD28" i="1" s="1"/>
  <c r="U58" i="1"/>
  <c r="U60" i="1" s="1"/>
  <c r="U48" i="1"/>
  <c r="U50" i="1" s="1"/>
  <c r="U38" i="1"/>
  <c r="U40" i="1" s="1"/>
  <c r="U28" i="1"/>
  <c r="U30" i="1" s="1"/>
  <c r="T18" i="1"/>
  <c r="T23" i="1" s="1"/>
  <c r="AB18" i="1"/>
  <c r="AB23" i="1" s="1"/>
  <c r="AC6" i="1"/>
  <c r="AD7" i="1" s="1"/>
  <c r="V7" i="1"/>
  <c r="V9" i="1" s="1"/>
  <c r="T60" i="1"/>
  <c r="L56" i="1"/>
  <c r="I59" i="1" s="1"/>
  <c r="J56" i="1"/>
  <c r="K58" i="1" s="1"/>
  <c r="T50" i="1"/>
  <c r="L44" i="1"/>
  <c r="I47" i="1" s="1"/>
  <c r="J44" i="1"/>
  <c r="K46" i="1" s="1"/>
  <c r="T40" i="1"/>
  <c r="L32" i="1"/>
  <c r="I35" i="1" s="1"/>
  <c r="I37" i="1" s="1"/>
  <c r="J32" i="1"/>
  <c r="T30" i="1"/>
  <c r="S20" i="1"/>
  <c r="R23" i="1" s="1"/>
  <c r="L20" i="1"/>
  <c r="I23" i="1" s="1"/>
  <c r="J20" i="1"/>
  <c r="Z19" i="1"/>
  <c r="Z21" i="1" s="1"/>
  <c r="Z23" i="1" s="1"/>
  <c r="T8" i="1"/>
  <c r="AA7" i="1"/>
  <c r="AA9" i="1" s="1"/>
  <c r="C3" i="1"/>
  <c r="S116" i="1" l="1"/>
  <c r="U126" i="1" s="1"/>
  <c r="S132" i="1" s="1"/>
  <c r="S124" i="1"/>
  <c r="S126" i="1" s="1"/>
  <c r="S140" i="1" s="1"/>
  <c r="S120" i="1"/>
  <c r="T126" i="1" s="1"/>
  <c r="S136" i="1" s="1"/>
  <c r="S112" i="1"/>
  <c r="V126" i="1" s="1"/>
  <c r="S128" i="1" s="1"/>
  <c r="K22" i="1"/>
  <c r="L23" i="1" s="1"/>
  <c r="I25" i="1"/>
  <c r="V12" i="1"/>
  <c r="K34" i="1"/>
  <c r="K36" i="1" s="1"/>
  <c r="U62" i="1"/>
  <c r="J135" i="1"/>
  <c r="J115" i="1"/>
  <c r="J105" i="1"/>
  <c r="L124" i="1"/>
  <c r="J125" i="1"/>
  <c r="L134" i="1"/>
  <c r="L114" i="1"/>
  <c r="L104" i="1"/>
  <c r="K105" i="1" s="1"/>
  <c r="AB52" i="1"/>
  <c r="AE66" i="1" s="1"/>
  <c r="AB56" i="1"/>
  <c r="AD66" i="1" s="1"/>
  <c r="AB60" i="1"/>
  <c r="AC66" i="1" s="1"/>
  <c r="AB64" i="1"/>
  <c r="AB66" i="1" s="1"/>
  <c r="U52" i="1"/>
  <c r="U42" i="1"/>
  <c r="U32" i="1"/>
  <c r="T33" i="1" s="1"/>
  <c r="AC29" i="1"/>
  <c r="AC31" i="1" s="1"/>
  <c r="K60" i="1"/>
  <c r="AC14" i="1"/>
  <c r="AC8" i="1"/>
  <c r="AB10" i="1" s="1"/>
  <c r="AA12" i="1" s="1"/>
  <c r="AA14" i="1" s="1"/>
  <c r="S43" i="1"/>
  <c r="I49" i="1"/>
  <c r="S53" i="1"/>
  <c r="S33" i="1"/>
  <c r="S63" i="1"/>
  <c r="I61" i="1"/>
  <c r="K48" i="1"/>
  <c r="U8" i="1"/>
  <c r="U10" i="1" s="1"/>
  <c r="U12" i="1" s="1"/>
  <c r="K107" i="1" l="1"/>
  <c r="K109" i="1" s="1"/>
  <c r="J112" i="1" s="1"/>
  <c r="K115" i="1" s="1"/>
  <c r="K117" i="1" s="1"/>
  <c r="K119" i="1" s="1"/>
  <c r="J122" i="1" s="1"/>
  <c r="L106" i="1"/>
  <c r="L109" i="1" s="1"/>
  <c r="O144" i="1" s="1"/>
  <c r="T129" i="1" s="1"/>
  <c r="S130" i="1" s="1"/>
  <c r="V144" i="1" s="1"/>
  <c r="X151" i="1" s="1"/>
  <c r="T35" i="1"/>
  <c r="T37" i="1" s="1"/>
  <c r="S40" i="1" s="1"/>
  <c r="U44" i="1" s="1"/>
  <c r="U34" i="1"/>
  <c r="U37" i="1" s="1"/>
  <c r="X72" i="1" s="1"/>
  <c r="K24" i="1"/>
  <c r="J26" i="1" s="1"/>
  <c r="I28" i="1" s="1"/>
  <c r="I30" i="1" s="1"/>
  <c r="H32" i="1" s="1"/>
  <c r="L35" i="1" s="1"/>
  <c r="K30" i="1"/>
  <c r="M68" i="1" s="1"/>
  <c r="L116" i="1" l="1"/>
  <c r="L119" i="1" s="1"/>
  <c r="N144" i="1" s="1"/>
  <c r="T133" i="1" s="1"/>
  <c r="S134" i="1" s="1"/>
  <c r="U144" i="1" s="1"/>
  <c r="L126" i="1"/>
  <c r="K125" i="1"/>
  <c r="K127" i="1" s="1"/>
  <c r="K129" i="1" s="1"/>
  <c r="J132" i="1" s="1"/>
  <c r="K42" i="1"/>
  <c r="L68" i="1" s="1"/>
  <c r="J38" i="1"/>
  <c r="I40" i="1" s="1"/>
  <c r="I42" i="1" s="1"/>
  <c r="H44" i="1" s="1"/>
  <c r="L47" i="1" s="1"/>
  <c r="T43" i="1"/>
  <c r="T45" i="1" s="1"/>
  <c r="T47" i="1" s="1"/>
  <c r="S50" i="1" s="1"/>
  <c r="U54" i="1" s="1"/>
  <c r="U47" i="1"/>
  <c r="W72" i="1" s="1"/>
  <c r="W151" i="1" l="1"/>
  <c r="S146" i="1"/>
  <c r="L129" i="1"/>
  <c r="M144" i="1" s="1"/>
  <c r="L136" i="1"/>
  <c r="K135" i="1"/>
  <c r="K137" i="1" s="1"/>
  <c r="K139" i="1" s="1"/>
  <c r="U57" i="1"/>
  <c r="V72" i="1" s="1"/>
  <c r="T53" i="1"/>
  <c r="T55" i="1" s="1"/>
  <c r="T57" i="1" s="1"/>
  <c r="S60" i="1" s="1"/>
  <c r="U64" i="1" s="1"/>
  <c r="K54" i="1"/>
  <c r="K68" i="1" s="1"/>
  <c r="J50" i="1"/>
  <c r="I52" i="1" s="1"/>
  <c r="I54" i="1" s="1"/>
  <c r="H56" i="1" s="1"/>
  <c r="L59" i="1" s="1"/>
  <c r="T137" i="1" l="1"/>
  <c r="S138" i="1" s="1"/>
  <c r="T144" i="1" s="1"/>
  <c r="L139" i="1"/>
  <c r="L144" i="1" s="1"/>
  <c r="T141" i="1" s="1"/>
  <c r="S142" i="1" s="1"/>
  <c r="S144" i="1" s="1"/>
  <c r="I143" i="1"/>
  <c r="P151" i="1" s="1"/>
  <c r="I144" i="1"/>
  <c r="M151" i="1" s="1"/>
  <c r="K66" i="1"/>
  <c r="J68" i="1" s="1"/>
  <c r="J62" i="1"/>
  <c r="I64" i="1" s="1"/>
  <c r="I66" i="1" s="1"/>
  <c r="H68" i="1" s="1"/>
  <c r="T63" i="1"/>
  <c r="T65" i="1" s="1"/>
  <c r="T67" i="1" s="1"/>
  <c r="U67" i="1"/>
  <c r="U72" i="1" s="1"/>
  <c r="V151" i="1" l="1"/>
  <c r="S147" i="1"/>
  <c r="S148" i="1" s="1"/>
  <c r="S149" i="1" s="1"/>
  <c r="S151" i="1" s="1"/>
  <c r="J151" i="1"/>
  <c r="U151" i="1"/>
  <c r="R71" i="1"/>
  <c r="R72" i="1"/>
  <c r="A1" i="1"/>
  <c r="A3" i="1"/>
  <c r="J4" i="1"/>
  <c r="A5" i="1"/>
  <c r="J5" i="1"/>
  <c r="K6" i="1"/>
  <c r="A7" i="1"/>
  <c r="J7" i="1"/>
  <c r="K8" i="1" a="1"/>
  <c r="K8" i="1"/>
  <c r="A9" i="1"/>
  <c r="J9" i="1"/>
  <c r="A11" i="1"/>
  <c r="G12" i="1"/>
  <c r="I12" i="1"/>
  <c r="K12" i="1"/>
  <c r="M12" i="1"/>
  <c r="A13" i="1"/>
  <c r="G14" i="1"/>
  <c r="I14" i="1"/>
  <c r="K14" i="1"/>
  <c r="M14" i="1"/>
  <c r="A15" i="1"/>
  <c r="A17" i="1"/>
  <c r="A19" i="1"/>
  <c r="A21" i="1"/>
  <c r="V81" i="1" a="1"/>
  <c r="V81" i="1"/>
  <c r="P85" i="1"/>
  <c r="R85" i="1"/>
  <c r="P89" i="1"/>
  <c r="R8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<sst xmlns="http://schemas.openxmlformats.org/spreadsheetml/2006/main" count="191" uniqueCount="56">
  <si>
    <t>CLOCK</t>
  </si>
  <si>
    <t>IN</t>
  </si>
  <si>
    <t>RESET</t>
  </si>
  <si>
    <t>BUFFER</t>
  </si>
  <si>
    <t>CARRY</t>
  </si>
  <si>
    <t>BITA</t>
  </si>
  <si>
    <t>BITB</t>
  </si>
  <si>
    <t>BORROW</t>
  </si>
  <si>
    <t>NOT</t>
  </si>
  <si>
    <t>4-BIT DOWN COUNTER</t>
  </si>
  <si>
    <t>FULL ADDER</t>
  </si>
  <si>
    <t>AND</t>
  </si>
  <si>
    <t>FULL SUBBER</t>
  </si>
  <si>
    <t>OR</t>
  </si>
  <si>
    <t>XOR</t>
  </si>
  <si>
    <t>REVERSE DOWN COUNTER BITS TO MAKE UP COUNTER</t>
  </si>
  <si>
    <t>OUT</t>
  </si>
  <si>
    <t>NOR</t>
  </si>
  <si>
    <t>OUT 4</t>
  </si>
  <si>
    <t xml:space="preserve">OUT 3 </t>
  </si>
  <si>
    <t>OUT 2</t>
  </si>
  <si>
    <t>OUT 1</t>
  </si>
  <si>
    <t>NAND</t>
  </si>
  <si>
    <t>4-BIT SUBBER</t>
  </si>
  <si>
    <t>XNOR</t>
  </si>
  <si>
    <t>HALF ADDER</t>
  </si>
  <si>
    <t>HALF SUBBER</t>
  </si>
  <si>
    <t>SR LATCH</t>
  </si>
  <si>
    <t>JK FLIPFLOP</t>
  </si>
  <si>
    <t>CONTROL</t>
  </si>
  <si>
    <t>4-BIT ADD/SUB</t>
  </si>
  <si>
    <t>OUT 4-BIT</t>
  </si>
  <si>
    <t>OVERFLOW</t>
  </si>
  <si>
    <t>CARRY/BORROW</t>
  </si>
  <si>
    <t>SELECT</t>
  </si>
  <si>
    <t>4-BIT OR</t>
  </si>
  <si>
    <t>4-BIT AND</t>
  </si>
  <si>
    <t>ZERO</t>
  </si>
  <si>
    <t>SET DELAY</t>
  </si>
  <si>
    <t>DELAY TIMER</t>
  </si>
  <si>
    <t>OUTPUT</t>
  </si>
  <si>
    <t>BITS</t>
  </si>
  <si>
    <t>POINTER</t>
  </si>
  <si>
    <t>ROW REFERENCE</t>
  </si>
  <si>
    <t>COLUMN REFERENCE</t>
  </si>
  <si>
    <t xml:space="preserve"> </t>
  </si>
  <si>
    <t>ARRAY POINTER</t>
  </si>
  <si>
    <t>CELL POINTER</t>
  </si>
  <si>
    <t>POINTER INDEX</t>
  </si>
  <si>
    <t>ARRAY BITS</t>
  </si>
  <si>
    <t>2(4bit)-1 MUX</t>
  </si>
  <si>
    <t>2(1bit)-1 MUX</t>
  </si>
  <si>
    <t>NEGATIVE</t>
  </si>
  <si>
    <t>4-BIT ALU</t>
  </si>
  <si>
    <t>MATH/LOGIC</t>
  </si>
  <si>
    <t>ADD/SUB AND/OR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</si>
</sst>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0"/>
      <color theme="1"/>
      <name val="Calibri"/>
    </font>
    <font>
      <sz val="11"/>
      <name val="Calibri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.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9933"/>
        <bgColor rgb="FF339933"/>
      </patternFill>
    </fill>
    <fill>
      <patternFill patternType="solid">
        <fgColor rgb="FFAEABAB"/>
        <bgColor rgb="FFAEABAB"/>
      </patternFill>
    </fill>
  </fills>
  <borders count="78">
    <border>
      <left/>
      <right/>
      <top/>
      <bottom/>
      <diagonal/>
    </border>
    <border>
      <left style="thin">
        <color rgb="FF000000"/>
      </left>
      <right style="thin">
        <color rgb="FF339933"/>
      </right>
      <top style="thin">
        <color rgb="FF000000"/>
      </top>
      <bottom style="thin">
        <color rgb="FF339933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339933"/>
      </right>
      <top style="thin">
        <color rgb="FF000000"/>
      </top>
      <bottom style="thin">
        <color rgb="FF339933"/>
      </bottom>
      <diagonal/>
    </border>
    <border>
      <left/>
      <right style="thin">
        <color rgb="FF000000"/>
      </right>
      <top style="thin">
        <color rgb="FF000000"/>
      </top>
      <bottom style="thin">
        <color rgb="FF339933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339933"/>
      </right>
      <top/>
      <bottom style="thin">
        <color rgb="FF339933"/>
      </bottom>
      <diagonal/>
    </border>
    <border>
      <left style="thin">
        <color rgb="FF339933"/>
      </left>
      <right/>
      <top style="thin">
        <color rgb="FF339933"/>
      </top>
      <bottom style="thin">
        <color rgb="FF339933"/>
      </bottom>
      <diagonal/>
    </border>
    <border>
      <left/>
      <right/>
      <top/>
      <bottom/>
      <diagonal/>
    </border>
    <border>
      <left/>
      <right style="thin">
        <color rgb="FF339933"/>
      </right>
      <top style="thin">
        <color rgb="FF339933"/>
      </top>
      <bottom style="thin">
        <color rgb="FF339933"/>
      </bottom>
      <diagonal/>
    </border>
    <border>
      <left style="thin">
        <color rgb="FF339933"/>
      </left>
      <right style="thin">
        <color rgb="FF339933"/>
      </right>
      <top style="thin">
        <color rgb="FF339933"/>
      </top>
      <bottom/>
      <diagonal/>
    </border>
    <border>
      <left/>
      <right style="thin">
        <color rgb="FF000000"/>
      </right>
      <top style="thin">
        <color rgb="FF339933"/>
      </top>
      <bottom style="thin">
        <color rgb="FF339933"/>
      </bottom>
      <diagonal/>
    </border>
    <border>
      <left style="thin">
        <color rgb="FF000000"/>
      </left>
      <right style="thin">
        <color rgb="FF339933"/>
      </right>
      <top style="thin">
        <color rgb="FF339933"/>
      </top>
      <bottom style="thin">
        <color rgb="FF339933"/>
      </bottom>
      <diagonal/>
    </border>
    <border>
      <left style="thin">
        <color rgb="FF000000"/>
      </left>
      <right/>
      <top style="thin">
        <color rgb="FF339933"/>
      </top>
      <bottom style="thin">
        <color rgb="FF339933"/>
      </bottom>
      <diagonal/>
    </border>
    <border>
      <left/>
      <right/>
      <top style="thin">
        <color rgb="FF339933"/>
      </top>
      <bottom style="thin">
        <color rgb="FF339933"/>
      </bottom>
      <diagonal/>
    </border>
    <border>
      <left style="thin">
        <color rgb="FF339933"/>
      </left>
      <right style="thin">
        <color rgb="FF339933"/>
      </right>
      <top/>
      <bottom/>
      <diagonal/>
    </border>
    <border>
      <left style="thin">
        <color rgb="FF339933"/>
      </left>
      <right style="thin">
        <color rgb="FF000000"/>
      </right>
      <top style="thin">
        <color rgb="FF339933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339933"/>
      </left>
      <right/>
      <top/>
      <bottom style="thin">
        <color rgb="FF339933"/>
      </bottom>
      <diagonal/>
    </border>
    <border>
      <left style="thin">
        <color rgb="FF339933"/>
      </left>
      <right style="thin">
        <color rgb="FF339933"/>
      </right>
      <top/>
      <bottom style="thin">
        <color rgb="FF339933"/>
      </bottom>
      <diagonal/>
    </border>
    <border>
      <left style="thin">
        <color rgb="FF339933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339933"/>
      </right>
      <top/>
      <bottom/>
      <diagonal/>
    </border>
    <border>
      <left style="thin">
        <color rgb="FF339933"/>
      </left>
      <right style="thin">
        <color rgb="FF000000"/>
      </right>
      <top/>
      <bottom style="thin">
        <color rgb="FF339933"/>
      </bottom>
      <diagonal/>
    </border>
    <border>
      <left/>
      <right style="thin">
        <color rgb="FF000000"/>
      </right>
      <top style="thin">
        <color rgb="FF339933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339933"/>
      </bottom>
      <diagonal/>
    </border>
    <border>
      <left/>
      <right style="thin">
        <color rgb="FF339933"/>
      </right>
      <top/>
      <bottom/>
      <diagonal/>
    </border>
    <border>
      <left/>
      <right style="thin">
        <color rgb="FF339933"/>
      </right>
      <top style="thin">
        <color rgb="FF339933"/>
      </top>
      <bottom/>
      <diagonal/>
    </border>
    <border>
      <left/>
      <right style="thin">
        <color rgb="FF000000"/>
      </right>
      <top style="thin">
        <color rgb="FF339933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339933"/>
      </right>
      <top style="thin">
        <color rgb="FF339933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339933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339933"/>
      </top>
      <bottom style="thin">
        <color rgb="FF000000"/>
      </bottom>
      <diagonal/>
    </border>
    <border>
      <left/>
      <right/>
      <top style="thin">
        <color rgb="FF339933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339933"/>
      </bottom>
      <diagonal/>
    </border>
    <border>
      <left/>
      <right/>
      <top style="thin">
        <color rgb="FF000000"/>
      </top>
      <bottom style="thin">
        <color rgb="FF339933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339933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339933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339933"/>
      </bottom>
      <diagonal/>
    </border>
    <border>
      <left style="thin">
        <color rgb="FF000000"/>
      </left>
      <right/>
      <top style="thin">
        <color rgb="FF339933"/>
      </top>
      <bottom/>
      <diagonal/>
    </border>
    <border>
      <left style="thin">
        <color rgb="FF000000"/>
      </left>
      <right/>
      <top/>
      <bottom style="thin">
        <color rgb="FF339933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339933"/>
      </bottom>
      <diagonal/>
    </border>
    <border>
      <left/>
      <right/>
      <top style="thin">
        <color indexed="64"/>
      </top>
      <bottom style="thin">
        <color rgb="FF339933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339933"/>
      </right>
      <top/>
      <bottom style="thin">
        <color rgb="FF339933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3" borderId="2" xfId="0" applyFont="1" applyFill="1" applyBorder="1"/>
    <xf numFmtId="0" fontId="2" fillId="0" borderId="3" xfId="0" applyFont="1" applyBorder="1" applyAlignment="1">
      <alignment horizontal="center"/>
    </xf>
    <xf numFmtId="0" fontId="2" fillId="2" borderId="4" xfId="0" applyFont="1" applyFill="1" applyBorder="1"/>
    <xf numFmtId="0" fontId="2" fillId="2" borderId="5" xfId="0" applyFont="1" applyFill="1" applyBorder="1"/>
    <xf numFmtId="0" fontId="2" fillId="0" borderId="6" xfId="0" applyFont="1" applyBorder="1" applyAlignment="1">
      <alignment horizontal="center"/>
    </xf>
    <xf numFmtId="0" fontId="2" fillId="2" borderId="7" xfId="0" applyFont="1" applyFill="1" applyBorder="1"/>
    <xf numFmtId="0" fontId="2" fillId="2" borderId="8" xfId="0" applyFont="1" applyFill="1" applyBorder="1"/>
    <xf numFmtId="0" fontId="2" fillId="3" borderId="9" xfId="0" applyFont="1" applyFill="1" applyBorder="1"/>
    <xf numFmtId="0" fontId="2" fillId="2" borderId="10" xfId="0" applyFont="1" applyFill="1" applyBorder="1"/>
    <xf numFmtId="0" fontId="2" fillId="2" borderId="12" xfId="0" applyFont="1" applyFill="1" applyBorder="1"/>
    <xf numFmtId="0" fontId="2" fillId="2" borderId="13" xfId="0" applyFont="1" applyFill="1" applyBorder="1"/>
    <xf numFmtId="0" fontId="2" fillId="2" borderId="14" xfId="0" applyFont="1" applyFill="1" applyBorder="1"/>
    <xf numFmtId="0" fontId="2" fillId="2" borderId="15" xfId="0" applyFont="1" applyFill="1" applyBorder="1"/>
    <xf numFmtId="0" fontId="2" fillId="2" borderId="18" xfId="0" applyFont="1" applyFill="1" applyBorder="1"/>
    <xf numFmtId="0" fontId="2" fillId="2" borderId="19" xfId="0" applyFont="1" applyFill="1" applyBorder="1"/>
    <xf numFmtId="0" fontId="2" fillId="2" borderId="22" xfId="0" applyFont="1" applyFill="1" applyBorder="1"/>
    <xf numFmtId="0" fontId="2" fillId="2" borderId="27" xfId="0" applyFont="1" applyFill="1" applyBorder="1"/>
    <xf numFmtId="0" fontId="2" fillId="2" borderId="9" xfId="0" applyFont="1" applyFill="1" applyBorder="1"/>
    <xf numFmtId="0" fontId="2" fillId="2" borderId="28" xfId="0" applyFont="1" applyFill="1" applyBorder="1"/>
    <xf numFmtId="0" fontId="2" fillId="2" borderId="29" xfId="0" applyFont="1" applyFill="1" applyBorder="1"/>
    <xf numFmtId="0" fontId="2" fillId="0" borderId="30" xfId="0" applyFont="1" applyBorder="1" applyAlignment="1">
      <alignment horizontal="center"/>
    </xf>
    <xf numFmtId="0" fontId="2" fillId="2" borderId="34" xfId="0" applyFont="1" applyFill="1" applyBorder="1"/>
    <xf numFmtId="0" fontId="2" fillId="3" borderId="35" xfId="0" applyFont="1" applyFill="1" applyBorder="1"/>
    <xf numFmtId="0" fontId="2" fillId="0" borderId="36" xfId="0" applyFont="1" applyBorder="1" applyAlignment="1">
      <alignment horizontal="center"/>
    </xf>
    <xf numFmtId="0" fontId="2" fillId="2" borderId="37" xfId="0" applyFont="1" applyFill="1" applyBorder="1"/>
    <xf numFmtId="0" fontId="2" fillId="0" borderId="40" xfId="0" applyFont="1" applyBorder="1" applyAlignment="1">
      <alignment horizontal="center"/>
    </xf>
    <xf numFmtId="0" fontId="2" fillId="2" borderId="43" xfId="0" applyFont="1" applyFill="1" applyBorder="1"/>
    <xf numFmtId="0" fontId="2" fillId="2" borderId="44" xfId="0" applyFont="1" applyFill="1" applyBorder="1"/>
    <xf numFmtId="0" fontId="2" fillId="2" borderId="45" xfId="0" applyFont="1" applyFill="1" applyBorder="1"/>
    <xf numFmtId="0" fontId="2" fillId="2" borderId="46" xfId="0" applyFont="1" applyFill="1" applyBorder="1"/>
    <xf numFmtId="0" fontId="2" fillId="2" borderId="48" xfId="0" applyFont="1" applyFill="1" applyBorder="1"/>
    <xf numFmtId="0" fontId="2" fillId="2" borderId="49" xfId="0" applyFont="1" applyFill="1" applyBorder="1"/>
    <xf numFmtId="0" fontId="2" fillId="2" borderId="51" xfId="0" applyFont="1" applyFill="1" applyBorder="1"/>
    <xf numFmtId="0" fontId="2" fillId="2" borderId="54" xfId="0" applyFont="1" applyFill="1" applyBorder="1"/>
    <xf numFmtId="0" fontId="2" fillId="2" borderId="35" xfId="0" applyFont="1" applyFill="1" applyBorder="1"/>
    <xf numFmtId="0" fontId="2" fillId="2" borderId="56" xfId="0" applyFont="1" applyFill="1" applyBorder="1"/>
    <xf numFmtId="0" fontId="2" fillId="2" borderId="57" xfId="0" applyFont="1" applyFill="1" applyBorder="1"/>
    <xf numFmtId="0" fontId="2" fillId="2" borderId="58" xfId="0" applyFont="1" applyFill="1" applyBorder="1"/>
    <xf numFmtId="0" fontId="2" fillId="2" borderId="59" xfId="0" applyFont="1" applyFill="1" applyBorder="1"/>
    <xf numFmtId="0" fontId="2" fillId="2" borderId="60" xfId="0" applyFont="1" applyFill="1" applyBorder="1"/>
    <xf numFmtId="0" fontId="4" fillId="3" borderId="57" xfId="0" applyFont="1" applyFill="1" applyBorder="1"/>
    <xf numFmtId="0" fontId="2" fillId="0" borderId="64" xfId="0" applyFont="1" applyBorder="1" applyAlignment="1">
      <alignment horizontal="center"/>
    </xf>
    <xf numFmtId="0" fontId="2" fillId="3" borderId="65" xfId="0" applyFont="1" applyFill="1" applyBorder="1"/>
    <xf numFmtId="0" fontId="0" fillId="0" borderId="67" xfId="0" applyBorder="1"/>
    <xf numFmtId="0" fontId="0" fillId="0" borderId="65" xfId="0" applyBorder="1"/>
    <xf numFmtId="0" fontId="0" fillId="0" borderId="68" xfId="0" applyBorder="1"/>
    <xf numFmtId="0" fontId="0" fillId="0" borderId="69" xfId="0" applyBorder="1"/>
    <xf numFmtId="0" fontId="0" fillId="0" borderId="61" xfId="0" applyBorder="1"/>
    <xf numFmtId="0" fontId="0" fillId="0" borderId="66" xfId="0" applyBorder="1"/>
    <xf numFmtId="0" fontId="0" fillId="0" borderId="70" xfId="0" applyBorder="1"/>
    <xf numFmtId="0" fontId="0" fillId="0" borderId="64" xfId="0" applyBorder="1"/>
    <xf numFmtId="0" fontId="0" fillId="0" borderId="71" xfId="0" applyBorder="1"/>
    <xf numFmtId="0" fontId="2" fillId="0" borderId="65" xfId="0" applyFont="1" applyBorder="1" applyAlignment="1">
      <alignment horizontal="center"/>
    </xf>
    <xf numFmtId="0" fontId="2" fillId="0" borderId="61" xfId="0" applyFont="1" applyBorder="1" applyAlignment="1">
      <alignment horizontal="center"/>
    </xf>
    <xf numFmtId="0" fontId="2" fillId="2" borderId="72" xfId="0" applyFont="1" applyFill="1" applyBorder="1"/>
    <xf numFmtId="0" fontId="2" fillId="2" borderId="73" xfId="0" applyFont="1" applyFill="1" applyBorder="1"/>
    <xf numFmtId="0" fontId="2" fillId="3" borderId="74" xfId="0" applyFont="1" applyFill="1" applyBorder="1"/>
    <xf numFmtId="0" fontId="2" fillId="3" borderId="47" xfId="0" applyFont="1" applyFill="1" applyBorder="1"/>
    <xf numFmtId="0" fontId="2" fillId="0" borderId="58" xfId="0" applyFont="1" applyBorder="1" applyAlignment="1">
      <alignment horizontal="center"/>
    </xf>
    <xf numFmtId="0" fontId="2" fillId="2" borderId="76" xfId="0" applyFont="1" applyFill="1" applyBorder="1"/>
    <xf numFmtId="0" fontId="2" fillId="2" borderId="65" xfId="0" applyFont="1" applyFill="1" applyBorder="1"/>
    <xf numFmtId="0" fontId="2" fillId="2" borderId="30" xfId="0" applyFont="1" applyFill="1" applyBorder="1"/>
    <xf numFmtId="0" fontId="2" fillId="2" borderId="61" xfId="0" applyFont="1" applyFill="1" applyBorder="1"/>
    <xf numFmtId="0" fontId="2" fillId="2" borderId="75" xfId="0" applyFont="1" applyFill="1" applyBorder="1"/>
    <xf numFmtId="0" fontId="2" fillId="2" borderId="77" xfId="0" applyFont="1" applyFill="1" applyBorder="1"/>
    <xf numFmtId="0" fontId="1" fillId="0" borderId="0" xfId="0" applyFont="1"/>
    <xf numFmtId="0" fontId="6" fillId="0" borderId="65" xfId="0" applyFont="1" applyBorder="1" applyAlignment="1">
      <alignment horizontal="center"/>
    </xf>
    <xf numFmtId="0" fontId="2" fillId="3" borderId="62" xfId="0" applyFont="1" applyFill="1" applyBorder="1" applyAlignment="1">
      <alignment horizontal="center" vertical="center" wrapText="1"/>
    </xf>
    <xf numFmtId="0" fontId="5" fillId="0" borderId="63" xfId="0" applyFont="1" applyBorder="1"/>
    <xf numFmtId="0" fontId="2" fillId="3" borderId="64" xfId="0" applyFont="1" applyFill="1" applyBorder="1" applyAlignment="1">
      <alignment horizontal="center"/>
    </xf>
    <xf numFmtId="0" fontId="6" fillId="3" borderId="66" xfId="0" applyFont="1" applyFill="1" applyBorder="1" applyAlignment="1">
      <alignment horizontal="center" vertical="center" wrapText="1"/>
    </xf>
    <xf numFmtId="0" fontId="2" fillId="3" borderId="61" xfId="0" applyFont="1" applyFill="1" applyBorder="1" applyAlignment="1">
      <alignment horizontal="center"/>
    </xf>
    <xf numFmtId="0" fontId="2" fillId="3" borderId="27" xfId="0" applyFont="1" applyFill="1" applyBorder="1" applyAlignment="1">
      <alignment horizontal="center"/>
    </xf>
    <xf numFmtId="0" fontId="8" fillId="3" borderId="65" xfId="0" applyFont="1" applyFill="1" applyBorder="1" applyAlignment="1">
      <alignment horizontal="center" vertical="center" wrapText="1"/>
    </xf>
    <xf numFmtId="0" fontId="8" fillId="3" borderId="61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5" fillId="0" borderId="21" xfId="0" applyFont="1" applyBorder="1"/>
    <xf numFmtId="0" fontId="5" fillId="0" borderId="23" xfId="0" applyFont="1" applyBorder="1"/>
    <xf numFmtId="0" fontId="7" fillId="3" borderId="66" xfId="0" applyFont="1" applyFill="1" applyBorder="1" applyAlignment="1">
      <alignment vertical="center" wrapText="1"/>
    </xf>
    <xf numFmtId="16" fontId="2" fillId="3" borderId="53" xfId="0" applyNumberFormat="1" applyFont="1" applyFill="1" applyBorder="1" applyAlignment="1">
      <alignment horizontal="center" vertical="center" wrapText="1"/>
    </xf>
    <xf numFmtId="0" fontId="5" fillId="0" borderId="25" xfId="0" applyFont="1" applyBorder="1"/>
    <xf numFmtId="0" fontId="5" fillId="0" borderId="55" xfId="0" applyFont="1" applyBorder="1"/>
    <xf numFmtId="0" fontId="4" fillId="3" borderId="24" xfId="0" applyFont="1" applyFill="1" applyBorder="1" applyAlignment="1">
      <alignment horizontal="center" vertical="center" wrapText="1"/>
    </xf>
    <xf numFmtId="0" fontId="5" fillId="0" borderId="26" xfId="0" applyFont="1" applyBorder="1"/>
    <xf numFmtId="0" fontId="4" fillId="3" borderId="11" xfId="0" applyFont="1" applyFill="1" applyBorder="1" applyAlignment="1">
      <alignment horizontal="center" vertical="center" wrapText="1"/>
    </xf>
    <xf numFmtId="0" fontId="5" fillId="0" borderId="16" xfId="0" applyFont="1" applyBorder="1"/>
    <xf numFmtId="0" fontId="5" fillId="0" borderId="20" xfId="0" applyFont="1" applyBorder="1"/>
    <xf numFmtId="0" fontId="2" fillId="3" borderId="24" xfId="0" applyFont="1" applyFill="1" applyBorder="1" applyAlignment="1">
      <alignment horizontal="center" vertical="center" wrapText="1"/>
    </xf>
    <xf numFmtId="0" fontId="2" fillId="3" borderId="31" xfId="0" applyFont="1" applyFill="1" applyBorder="1" applyAlignment="1">
      <alignment horizontal="center" vertical="center" wrapText="1"/>
    </xf>
    <xf numFmtId="0" fontId="5" fillId="0" borderId="32" xfId="0" applyFont="1" applyBorder="1"/>
    <xf numFmtId="0" fontId="5" fillId="0" borderId="33" xfId="0" applyFont="1" applyBorder="1"/>
    <xf numFmtId="0" fontId="5" fillId="0" borderId="38" xfId="0" applyFont="1" applyBorder="1"/>
    <xf numFmtId="0" fontId="0" fillId="0" borderId="0" xfId="0"/>
    <xf numFmtId="0" fontId="5" fillId="0" borderId="39" xfId="0" applyFont="1" applyBorder="1"/>
    <xf numFmtId="0" fontId="5" fillId="0" borderId="41" xfId="0" applyFont="1" applyBorder="1"/>
    <xf numFmtId="0" fontId="5" fillId="0" borderId="36" xfId="0" applyFont="1" applyBorder="1"/>
    <xf numFmtId="0" fontId="5" fillId="0" borderId="42" xfId="0" applyFont="1" applyBorder="1"/>
    <xf numFmtId="0" fontId="2" fillId="3" borderId="47" xfId="0" applyFont="1" applyFill="1" applyBorder="1" applyAlignment="1">
      <alignment horizontal="center" vertical="center" wrapText="1"/>
    </xf>
    <xf numFmtId="0" fontId="5" fillId="0" borderId="50" xfId="0" applyFont="1" applyBorder="1"/>
    <xf numFmtId="0" fontId="5" fillId="0" borderId="52" xfId="0" applyFont="1" applyBorder="1"/>
    <xf numFmtId="0" fontId="2" fillId="3" borderId="53" xfId="0" applyFont="1" applyFill="1" applyBorder="1" applyAlignment="1">
      <alignment horizontal="center" vertical="center" wrapText="1"/>
    </xf>
    <xf numFmtId="0" fontId="2" fillId="3" borderId="31" xfId="0" applyFont="1" applyFill="1" applyBorder="1" applyAlignment="1">
      <alignment horizontal="center" vertical="center"/>
    </xf>
    <xf numFmtId="0" fontId="5" fillId="0" borderId="61" xfId="0" applyFont="1" applyBorder="1"/>
    <xf numFmtId="0" fontId="4" fillId="3" borderId="75" xfId="0" applyFont="1" applyFill="1" applyBorder="1" applyAlignment="1">
      <alignment horizontal="center" vertical="center" wrapText="1"/>
    </xf>
    <xf numFmtId="0" fontId="7" fillId="3" borderId="68" xfId="0" applyFont="1" applyFill="1" applyBorder="1" applyAlignment="1">
      <alignment horizontal="center" vertical="center" wrapText="1"/>
    </xf>
    <xf numFmtId="0" fontId="7" fillId="3" borderId="66" xfId="0" applyFont="1" applyFill="1" applyBorder="1" applyAlignment="1">
      <alignment horizontal="center" vertical="center" wrapText="1"/>
    </xf>
    <xf numFmtId="0" fontId="6" fillId="3" borderId="68" xfId="0" applyFont="1" applyFill="1" applyBorder="1" applyAlignment="1">
      <alignment horizontal="center" vertical="center" wrapText="1"/>
    </xf>
  </cellXfs>
  <cellStyles count="1">
    <cellStyle name="Normal" xfId="0" builtinId="0"/>
  </cellStyles>
  <dxfs count="472"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alcChain" Target="calcChain.xml"/><Relationship Id="rId10" Type="http://schemas.openxmlformats.org/officeDocument/2006/relationships/sheetMetadata" Target="metadata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3"/>
  <sheetViews>
    <sheetView tabSelected="1" topLeftCell="E87" zoomScaleNormal="100" workbookViewId="0">
      <selection activeCell="Z91" sqref="Z91"/>
    </sheetView>
  </sheetViews>
  <sheetFormatPr defaultColWidth="8.6640625" defaultRowHeight="15" customHeight="1" x14ac:dyDescent="0.3"/>
  <cols>
    <col min="10" max="11" width="8.6640625" customWidth="1"/>
  </cols>
  <sheetData>
    <row r="1" spans="1:32" ht="15" customHeight="1" x14ac:dyDescent="0.3">
      <c r="A1" s="1">
        <f ca="1">IF(A1 = 1, 0, IF(A1 = 0, 1))</f>
        <v>0</v>
      </c>
      <c r="B1" s="2" t="s">
        <v>0</v>
      </c>
      <c r="C1" s="1">
        <v>1</v>
      </c>
      <c r="D1" s="2" t="s">
        <v>1</v>
      </c>
      <c r="E1" s="1">
        <v>1</v>
      </c>
      <c r="F1" s="2" t="s">
        <v>2</v>
      </c>
    </row>
    <row r="2" spans="1:32" ht="15" customHeight="1" x14ac:dyDescent="0.3">
      <c r="A2" s="1"/>
      <c r="C2" s="1"/>
    </row>
    <row r="3" spans="1:32" ht="15" customHeight="1" x14ac:dyDescent="0.3">
      <c r="A3" s="1">
        <f ca="1">IF(A1=1, 1, 0)</f>
        <v>0</v>
      </c>
      <c r="B3" s="2" t="s">
        <v>3</v>
      </c>
      <c r="C3" s="1">
        <f>IF(C1=1, 1, 0)</f>
        <v>1</v>
      </c>
      <c r="D3" s="2" t="s">
        <v>3</v>
      </c>
    </row>
    <row r="4" spans="1:32" ht="15" customHeight="1" x14ac:dyDescent="0.3">
      <c r="A4" s="1"/>
      <c r="G4" s="3"/>
      <c r="H4" s="4"/>
      <c r="I4" s="5"/>
      <c r="J4" s="6">
        <f ca="1">IF(CLOCK = 0, J4, IF(AND(CLOCK = 1,INPUT = 1,RESET = 0), 0, IF(AND(CLOCK = 1,INPUT = 0,RESET = 1), 1, IF(AND(CLOCK = 1,INPUT = 0,RESET = 0), J4, IF(AND(CLOCK = 1,INPUT = 1,RESET = 1),IF(JK.1 = 1, 0, 1))))))</f>
        <v>1</v>
      </c>
      <c r="K4" s="5"/>
      <c r="L4" s="7"/>
      <c r="M4" s="7"/>
      <c r="N4" s="7"/>
      <c r="O4" s="7"/>
      <c r="P4" s="7"/>
      <c r="Q4" s="8"/>
      <c r="S4" s="3"/>
      <c r="T4" s="5" t="s">
        <v>4</v>
      </c>
      <c r="U4" s="5" t="s">
        <v>5</v>
      </c>
      <c r="V4" s="5" t="s">
        <v>6</v>
      </c>
      <c r="W4" s="7"/>
      <c r="X4" s="8"/>
      <c r="Z4" s="9">
        <v>0</v>
      </c>
      <c r="AA4" s="5" t="s">
        <v>7</v>
      </c>
      <c r="AB4" s="6">
        <v>0</v>
      </c>
      <c r="AC4" s="5" t="s">
        <v>6</v>
      </c>
      <c r="AD4" s="6">
        <v>0</v>
      </c>
      <c r="AE4" s="5" t="s">
        <v>5</v>
      </c>
      <c r="AF4" s="8"/>
    </row>
    <row r="5" spans="1:32" ht="15" customHeight="1" x14ac:dyDescent="0.3">
      <c r="A5" s="1">
        <f ca="1">IF(A3 = 1, 0, 1)</f>
        <v>1</v>
      </c>
      <c r="B5" s="2" t="s">
        <v>8</v>
      </c>
      <c r="G5" s="10"/>
      <c r="H5" s="11"/>
      <c r="I5" s="12"/>
      <c r="J5" s="1">
        <f ca="1">IF(CLOCK = 0, J5, IF(AND(CLOCK = 1,JK.1 = 1,JK.1 = 0), 0, IF(AND(CLOCK = 1,JK.1 = 0,JK.1 = 1), 1, IF(AND(CLOCK = 1,JK.1 = 0, JK.1 = 0), J5, IF(AND(CLOCK = 1,JK.1 = 1,JK.1 = 1), IF(JK.2 = 1, 0, 1))))))</f>
        <v>0</v>
      </c>
      <c r="K5" s="12"/>
      <c r="L5" s="13"/>
      <c r="M5" s="89" t="s">
        <v>9</v>
      </c>
      <c r="N5" s="13"/>
      <c r="O5" s="13"/>
      <c r="P5" s="13"/>
      <c r="Q5" s="14"/>
      <c r="S5" s="15"/>
      <c r="T5" s="1">
        <v>0</v>
      </c>
      <c r="U5" s="1">
        <v>0</v>
      </c>
      <c r="V5" s="1">
        <v>0</v>
      </c>
      <c r="W5" s="13"/>
      <c r="X5" s="14"/>
      <c r="Z5" s="16"/>
      <c r="AA5" s="17"/>
      <c r="AB5" s="17"/>
      <c r="AC5" s="17"/>
      <c r="AD5" s="17"/>
      <c r="AE5" s="17"/>
      <c r="AF5" s="14"/>
    </row>
    <row r="6" spans="1:32" ht="15" customHeight="1" x14ac:dyDescent="0.3">
      <c r="A6" s="1"/>
      <c r="G6" s="15"/>
      <c r="H6" s="11"/>
      <c r="I6" s="12"/>
      <c r="J6" s="12"/>
      <c r="K6" s="1">
        <f ca="1">IF(AND(JK.1 = 1, JK.2 = 1), 1, 0)</f>
        <v>0</v>
      </c>
      <c r="L6" s="13"/>
      <c r="M6" s="90"/>
      <c r="N6" s="13"/>
      <c r="O6" s="13"/>
      <c r="P6" s="13"/>
      <c r="Q6" s="14"/>
      <c r="S6" s="15"/>
      <c r="T6" s="13"/>
      <c r="U6" s="13"/>
      <c r="V6" s="13"/>
      <c r="W6" s="13"/>
      <c r="X6" s="80" t="s">
        <v>10</v>
      </c>
      <c r="Z6" s="18"/>
      <c r="AA6" s="12"/>
      <c r="AB6" s="12"/>
      <c r="AC6" s="1">
        <f>IF(_xlfn.XOR(AB4 = 1, AD4 = 1), 1, 0)</f>
        <v>0</v>
      </c>
      <c r="AD6" s="12"/>
      <c r="AE6" s="17"/>
      <c r="AF6" s="14"/>
    </row>
    <row r="7" spans="1:32" ht="15" customHeight="1" x14ac:dyDescent="0.3">
      <c r="A7" s="1">
        <f ca="1">IF(AND(A3 = 1, C3 = 1), 1, 0)</f>
        <v>0</v>
      </c>
      <c r="B7" s="2" t="s">
        <v>11</v>
      </c>
      <c r="G7" s="10"/>
      <c r="H7" s="19"/>
      <c r="I7" s="12"/>
      <c r="J7" s="1">
        <f ca="1">IF(CLOCK = 0, J7, IF(AND(CLOCK = 1,AND.1 = 1,AND.1 = 0), 0, IF(AND(CLOCK = 1,AND.1 = 0,AND.1 = 1), 1, IF(AND(CLOCK = 1,AND.1 = 0,AND.1 = 0), J7, IF(AND(CLOCK = 1,AND.1 = 1,AND.1 = 1), IF(JK.3 = 1, 0, 1))))))</f>
        <v>0</v>
      </c>
      <c r="K7" s="12"/>
      <c r="L7" s="13"/>
      <c r="M7" s="91"/>
      <c r="N7" s="13"/>
      <c r="O7" s="13"/>
      <c r="P7" s="13"/>
      <c r="Q7" s="14"/>
      <c r="S7" s="15"/>
      <c r="T7" s="12"/>
      <c r="U7" s="12"/>
      <c r="V7" s="1">
        <f>IF(_xlfn.XOR(U5 = 1, V5 = 1), 1, 0)</f>
        <v>0</v>
      </c>
      <c r="W7" s="13"/>
      <c r="X7" s="81"/>
      <c r="Z7" s="18"/>
      <c r="AA7" s="1">
        <f>IF(AD4 = 1, 0, 1)</f>
        <v>1</v>
      </c>
      <c r="AB7" s="12"/>
      <c r="AC7" s="12"/>
      <c r="AD7" s="1">
        <f>IF(_xlfn.XOR(Z4 = 1, AC6 = 1), 1, 0)</f>
        <v>0</v>
      </c>
      <c r="AE7" s="17"/>
      <c r="AF7" s="14"/>
    </row>
    <row r="8" spans="1:32" ht="15" customHeight="1" x14ac:dyDescent="0.3">
      <c r="A8" s="1"/>
      <c r="G8" s="20"/>
      <c r="H8" s="19"/>
      <c r="I8" s="12"/>
      <c r="J8" s="12"/>
      <c r="K8" s="1">
        <f t="array" aca="1" ref="K8" ca="1">IF(AND(AND.1 = 1, JK.3 = 1), 1, 0)</f>
        <v>0</v>
      </c>
      <c r="L8" s="13"/>
      <c r="M8" s="13"/>
      <c r="N8" s="13"/>
      <c r="O8" s="13"/>
      <c r="P8" s="13"/>
      <c r="Q8" s="14"/>
      <c r="S8" s="15"/>
      <c r="T8" s="1">
        <f>IF(AND(U5 = 1, V5 = 1), 1, 0)</f>
        <v>0</v>
      </c>
      <c r="U8" s="1">
        <f>IF(AND(T5 = 1, V7 = 1), 1, 0)</f>
        <v>0</v>
      </c>
      <c r="V8" s="12"/>
      <c r="W8" s="13"/>
      <c r="X8" s="82"/>
      <c r="Z8" s="18"/>
      <c r="AA8" s="12"/>
      <c r="AB8" s="12"/>
      <c r="AC8" s="1">
        <f>IF(AC6 = 1, 0, 1)</f>
        <v>1</v>
      </c>
      <c r="AD8" s="12"/>
      <c r="AE8" s="17"/>
      <c r="AF8" s="92" t="s">
        <v>12</v>
      </c>
    </row>
    <row r="9" spans="1:32" ht="15" customHeight="1" x14ac:dyDescent="0.3">
      <c r="A9" s="1">
        <f ca="1">IF(OR(A3 = 1, C3 =1), 1, 0)</f>
        <v>1</v>
      </c>
      <c r="B9" s="2" t="s">
        <v>13</v>
      </c>
      <c r="G9" s="16"/>
      <c r="H9" s="11"/>
      <c r="I9" s="12"/>
      <c r="J9" s="1">
        <f ca="1">IF(CLOCK = 0, J9, IF(AND(CLOCK = 1,AND.2 = 1,AND.2 = 0), 0, IF(AND(CLOCK = 1,AND.2 = 0,AND.2 = 1), 1, IF(AND(CLOCK = 1,AND.2 = 0,AND.2 = 0), J9, IF(AND(CLOCK = 1,AND.2 = 1,AND.2 = 1), IF(JK.4 = 1, 0, 1))))))</f>
        <v>1</v>
      </c>
      <c r="K9" s="12"/>
      <c r="L9" s="13"/>
      <c r="M9" s="13"/>
      <c r="N9" s="13"/>
      <c r="O9" s="13"/>
      <c r="P9" s="13"/>
      <c r="Q9" s="14"/>
      <c r="S9" s="15"/>
      <c r="T9" s="12"/>
      <c r="U9" s="12"/>
      <c r="V9" s="1">
        <f>IF(_xlfn.XOR(T5 = 1, V7 = 1), 1, 0)</f>
        <v>0</v>
      </c>
      <c r="W9" s="13"/>
      <c r="X9" s="14"/>
      <c r="Z9" s="18"/>
      <c r="AA9" s="1">
        <f>IF(AND(AB4 = 1, AA7 = 1), 1, 0)</f>
        <v>0</v>
      </c>
      <c r="AB9" s="12"/>
      <c r="AC9" s="12"/>
      <c r="AD9" s="12"/>
      <c r="AE9" s="17"/>
      <c r="AF9" s="85"/>
    </row>
    <row r="10" spans="1:32" ht="15" customHeight="1" x14ac:dyDescent="0.3">
      <c r="A10" s="1"/>
      <c r="G10" s="15"/>
      <c r="H10" s="17"/>
      <c r="I10" s="12"/>
      <c r="J10" s="12"/>
      <c r="K10" s="12"/>
      <c r="L10" s="13"/>
      <c r="M10" s="13"/>
      <c r="N10" s="13"/>
      <c r="O10" s="13"/>
      <c r="P10" s="13"/>
      <c r="Q10" s="14"/>
      <c r="S10" s="15"/>
      <c r="T10" s="12"/>
      <c r="U10" s="1">
        <f>IF(OR(T8 = 1, U8 =1), 1, 0)</f>
        <v>0</v>
      </c>
      <c r="V10" s="12"/>
      <c r="W10" s="13"/>
      <c r="X10" s="14"/>
      <c r="Z10" s="18"/>
      <c r="AA10" s="12"/>
      <c r="AB10" s="1">
        <f>IF(AND(Z4 = 1, AC8 = 1), 1, 0)</f>
        <v>0</v>
      </c>
      <c r="AC10" s="12"/>
      <c r="AD10" s="12"/>
      <c r="AE10" s="17"/>
      <c r="AF10" s="88"/>
    </row>
    <row r="11" spans="1:32" ht="15" customHeight="1" x14ac:dyDescent="0.3">
      <c r="A11" s="1">
        <f ca="1">IF(_xlfn.XOR(A3 = 1, C3 = 1), 1, 0)</f>
        <v>1</v>
      </c>
      <c r="B11" s="2" t="s">
        <v>14</v>
      </c>
      <c r="G11" s="20"/>
      <c r="H11" s="21"/>
      <c r="I11" s="22"/>
      <c r="J11" s="21"/>
      <c r="K11" s="21"/>
      <c r="L11" s="23"/>
      <c r="M11" s="23"/>
      <c r="N11" s="23"/>
      <c r="O11" s="23"/>
      <c r="P11" s="23"/>
      <c r="Q11" s="24"/>
      <c r="S11" s="15"/>
      <c r="T11" s="13"/>
      <c r="U11" s="13"/>
      <c r="V11" s="13"/>
      <c r="W11" s="13"/>
      <c r="X11" s="14"/>
      <c r="Z11" s="18"/>
      <c r="AA11" s="12"/>
      <c r="AB11" s="12"/>
      <c r="AC11" s="12"/>
      <c r="AD11" s="12"/>
      <c r="AE11" s="17"/>
      <c r="AF11" s="14"/>
    </row>
    <row r="12" spans="1:32" ht="15" customHeight="1" x14ac:dyDescent="0.3">
      <c r="A12" s="1"/>
      <c r="G12" s="25">
        <f ca="1">IF(JK.4 = 1, 0, 1)</f>
        <v>0</v>
      </c>
      <c r="H12" s="12" t="s">
        <v>8</v>
      </c>
      <c r="I12" s="1">
        <f ca="1">IF(JK.3 = 1, 0, 1)</f>
        <v>1</v>
      </c>
      <c r="J12" s="12" t="s">
        <v>8</v>
      </c>
      <c r="K12" s="1">
        <f ca="1">IF(JK.2 = 1, 0, 1)</f>
        <v>1</v>
      </c>
      <c r="L12" s="12" t="s">
        <v>8</v>
      </c>
      <c r="M12" s="1">
        <f ca="1">IF(JK.1 = 1, 0, 1)</f>
        <v>0</v>
      </c>
      <c r="N12" s="12" t="s">
        <v>8</v>
      </c>
      <c r="O12" s="93" t="s">
        <v>15</v>
      </c>
      <c r="P12" s="94"/>
      <c r="Q12" s="95"/>
      <c r="S12" s="26"/>
      <c r="T12" s="27" t="s">
        <v>4</v>
      </c>
      <c r="U12" s="28">
        <f>U10</f>
        <v>0</v>
      </c>
      <c r="V12" s="28">
        <f>V9</f>
        <v>0</v>
      </c>
      <c r="W12" s="27" t="s">
        <v>16</v>
      </c>
      <c r="X12" s="29"/>
      <c r="Z12" s="18"/>
      <c r="AA12" s="1">
        <f>IF(OR(AA9 = 1, AB10 =1), 1, 0)</f>
        <v>0</v>
      </c>
      <c r="AB12" s="12"/>
      <c r="AC12" s="12"/>
      <c r="AD12" s="12"/>
      <c r="AE12" s="17"/>
      <c r="AF12" s="14"/>
    </row>
    <row r="13" spans="1:32" ht="15" customHeight="1" x14ac:dyDescent="0.3">
      <c r="A13" s="1">
        <f ca="1">IF(AND(A3 = 0, C3 =0), 1, 0)</f>
        <v>0</v>
      </c>
      <c r="B13" s="2" t="s">
        <v>17</v>
      </c>
      <c r="G13" s="10"/>
      <c r="H13" s="21"/>
      <c r="I13" s="21"/>
      <c r="J13" s="21"/>
      <c r="K13" s="21"/>
      <c r="L13" s="21"/>
      <c r="M13" s="21"/>
      <c r="N13" s="22"/>
      <c r="O13" s="96"/>
      <c r="P13" s="97"/>
      <c r="Q13" s="98"/>
      <c r="Z13" s="16"/>
      <c r="AA13" s="17"/>
      <c r="AB13" s="17"/>
      <c r="AC13" s="17"/>
      <c r="AD13" s="17"/>
      <c r="AE13" s="17"/>
      <c r="AF13" s="14"/>
    </row>
    <row r="14" spans="1:32" ht="15" customHeight="1" x14ac:dyDescent="0.3">
      <c r="A14" s="1"/>
      <c r="G14" s="30">
        <f ca="1">NOT.4</f>
        <v>0</v>
      </c>
      <c r="H14" s="27" t="s">
        <v>18</v>
      </c>
      <c r="I14" s="28">
        <f ca="1">NOT.3</f>
        <v>1</v>
      </c>
      <c r="J14" s="27" t="s">
        <v>19</v>
      </c>
      <c r="K14" s="28">
        <f ca="1">NOT.2</f>
        <v>1</v>
      </c>
      <c r="L14" s="27" t="s">
        <v>20</v>
      </c>
      <c r="M14" s="28">
        <f ca="1">NOT.1</f>
        <v>0</v>
      </c>
      <c r="N14" s="27" t="s">
        <v>21</v>
      </c>
      <c r="O14" s="99"/>
      <c r="P14" s="100"/>
      <c r="Q14" s="101"/>
      <c r="Z14" s="31"/>
      <c r="AA14" s="28">
        <f>AA12</f>
        <v>0</v>
      </c>
      <c r="AB14" s="27" t="s">
        <v>7</v>
      </c>
      <c r="AC14" s="28">
        <f>AD7</f>
        <v>0</v>
      </c>
      <c r="AD14" s="27" t="s">
        <v>16</v>
      </c>
      <c r="AE14" s="32"/>
      <c r="AF14" s="29"/>
    </row>
    <row r="15" spans="1:32" ht="15" customHeight="1" x14ac:dyDescent="0.3">
      <c r="A15" s="1">
        <f ca="1">IF(AND(A3 = 1, C3 = 1), 0, 1)</f>
        <v>1</v>
      </c>
      <c r="B15" s="2" t="s">
        <v>22</v>
      </c>
    </row>
    <row r="16" spans="1:32" ht="15" customHeight="1" x14ac:dyDescent="0.3">
      <c r="A16" s="1"/>
      <c r="G16" s="33"/>
      <c r="H16" s="6">
        <v>0</v>
      </c>
      <c r="I16" s="6">
        <v>0</v>
      </c>
      <c r="J16" s="6">
        <v>0</v>
      </c>
      <c r="K16" s="6">
        <v>0</v>
      </c>
      <c r="L16" s="5" t="s">
        <v>5</v>
      </c>
      <c r="M16" s="34"/>
      <c r="N16" s="102" t="s">
        <v>23</v>
      </c>
      <c r="O16" s="8"/>
      <c r="Q16" s="3"/>
      <c r="R16" s="6">
        <v>1</v>
      </c>
      <c r="S16" s="5" t="s">
        <v>5</v>
      </c>
      <c r="T16" s="6">
        <v>1</v>
      </c>
      <c r="U16" s="5" t="s">
        <v>6</v>
      </c>
      <c r="V16" s="4"/>
      <c r="W16" s="8"/>
      <c r="Y16" s="35"/>
      <c r="Z16" s="6">
        <v>0</v>
      </c>
      <c r="AA16" s="5" t="s">
        <v>5</v>
      </c>
      <c r="AB16" s="6">
        <v>0</v>
      </c>
      <c r="AC16" s="5" t="s">
        <v>6</v>
      </c>
      <c r="AD16" s="4"/>
      <c r="AE16" s="36"/>
    </row>
    <row r="17" spans="1:34" ht="15" customHeight="1" x14ac:dyDescent="0.3">
      <c r="A17" s="1">
        <f ca="1">IF(OR(AND(A3 = 1, C3 = 1), AND(A3 = 0, C3 = 0)), 1, 0)</f>
        <v>0</v>
      </c>
      <c r="B17" s="2" t="s">
        <v>24</v>
      </c>
      <c r="G17" s="16"/>
      <c r="H17" s="1">
        <v>0</v>
      </c>
      <c r="I17" s="1">
        <v>0</v>
      </c>
      <c r="J17" s="1">
        <v>0</v>
      </c>
      <c r="K17" s="1">
        <v>0</v>
      </c>
      <c r="L17" s="12" t="s">
        <v>6</v>
      </c>
      <c r="M17" s="17"/>
      <c r="N17" s="103"/>
      <c r="O17" s="14"/>
      <c r="Q17" s="15"/>
      <c r="R17" s="13"/>
      <c r="S17" s="13"/>
      <c r="T17" s="13"/>
      <c r="U17" s="13"/>
      <c r="V17" s="22"/>
      <c r="W17" s="14"/>
      <c r="Y17" s="18"/>
      <c r="Z17" s="22"/>
      <c r="AA17" s="22"/>
      <c r="AB17" s="22"/>
      <c r="AC17" s="22"/>
      <c r="AD17" s="22"/>
      <c r="AE17" s="37"/>
    </row>
    <row r="18" spans="1:34" ht="15" customHeight="1" x14ac:dyDescent="0.3">
      <c r="G18" s="16"/>
      <c r="H18" s="17"/>
      <c r="I18" s="17"/>
      <c r="J18" s="17"/>
      <c r="K18" s="17"/>
      <c r="L18" s="17"/>
      <c r="M18" s="17"/>
      <c r="N18" s="104"/>
      <c r="O18" s="14"/>
      <c r="Q18" s="15"/>
      <c r="R18" s="12"/>
      <c r="S18" s="12"/>
      <c r="T18" s="1">
        <f>IF(_xlfn.XOR(R16 = 1, T16 = 1), 1, 0)</f>
        <v>0</v>
      </c>
      <c r="U18" s="12"/>
      <c r="V18" s="22"/>
      <c r="W18" s="80" t="s">
        <v>25</v>
      </c>
      <c r="Y18" s="18"/>
      <c r="Z18" s="12"/>
      <c r="AA18" s="12"/>
      <c r="AB18" s="1">
        <f>IF(_xlfn.XOR(Z16 = 1, AB16 = 1), 1, 0)</f>
        <v>0</v>
      </c>
      <c r="AC18" s="12"/>
      <c r="AD18" s="22"/>
      <c r="AE18" s="105" t="s">
        <v>26</v>
      </c>
    </row>
    <row r="19" spans="1:34" ht="15" customHeight="1" x14ac:dyDescent="0.3">
      <c r="A19" s="1">
        <f ca="1">IF(AND(A1 = 1, C1 = 1), 0, IF(AND(A1 = 1, C1 = 0), 1, IF(AND(A1 = 0, C1 = 1), 0, A19)))</f>
        <v>0</v>
      </c>
      <c r="B19" s="2" t="s">
        <v>27</v>
      </c>
      <c r="G19" s="16"/>
      <c r="H19" s="17"/>
      <c r="I19" s="17"/>
      <c r="J19" s="17"/>
      <c r="K19" s="17"/>
      <c r="L19" s="17"/>
      <c r="M19" s="38"/>
      <c r="N19" s="17"/>
      <c r="O19" s="14"/>
      <c r="Q19" s="15"/>
      <c r="R19" s="12"/>
      <c r="S19" s="12"/>
      <c r="T19" s="12"/>
      <c r="U19" s="12"/>
      <c r="V19" s="22"/>
      <c r="W19" s="81"/>
      <c r="Y19" s="18"/>
      <c r="Z19" s="1">
        <f>IF(Z16 = 1, 0, 1)</f>
        <v>1</v>
      </c>
      <c r="AA19" s="12"/>
      <c r="AB19" s="12"/>
      <c r="AC19" s="12"/>
      <c r="AD19" s="22"/>
      <c r="AE19" s="85"/>
    </row>
    <row r="20" spans="1:34" ht="15" customHeight="1" x14ac:dyDescent="0.3">
      <c r="G20" s="16"/>
      <c r="H20" s="9">
        <v>0</v>
      </c>
      <c r="I20" s="5" t="s">
        <v>7</v>
      </c>
      <c r="J20" s="6">
        <f>K17</f>
        <v>0</v>
      </c>
      <c r="K20" s="5" t="s">
        <v>6</v>
      </c>
      <c r="L20" s="6">
        <f>K16</f>
        <v>0</v>
      </c>
      <c r="M20" s="5" t="s">
        <v>5</v>
      </c>
      <c r="N20" s="8"/>
      <c r="O20" s="14"/>
      <c r="Q20" s="15"/>
      <c r="R20" s="12"/>
      <c r="S20" s="1">
        <f>IF(AND(R16 = 1, T16 = 1), 1, 0)</f>
        <v>1</v>
      </c>
      <c r="T20" s="12"/>
      <c r="U20" s="12"/>
      <c r="V20" s="22"/>
      <c r="W20" s="82"/>
      <c r="Y20" s="18"/>
      <c r="Z20" s="12"/>
      <c r="AA20" s="12"/>
      <c r="AB20" s="12"/>
      <c r="AC20" s="12"/>
      <c r="AD20" s="22"/>
      <c r="AE20" s="86"/>
    </row>
    <row r="21" spans="1:34" ht="15" customHeight="1" x14ac:dyDescent="0.3">
      <c r="A21" s="1">
        <f ca="1">IF(A1 = 0, A21, IF(AND(A1 = 1, C1 = 1, E1 = 0), 1, IF(AND(A1 = 1, C1 = 0, E1 = 1), 0, IF(AND(A1 = 1, C1 = 0, E1 = 0), A21, IF(AND(A1 = 1, C1 = 1, E1 = 1), IF(A21 = 1, 0, 1))))))</f>
        <v>0</v>
      </c>
      <c r="B21" s="2" t="s">
        <v>28</v>
      </c>
      <c r="G21" s="16"/>
      <c r="H21" s="16"/>
      <c r="I21" s="17"/>
      <c r="J21" s="17"/>
      <c r="K21" s="17"/>
      <c r="L21" s="17"/>
      <c r="M21" s="17"/>
      <c r="N21" s="14"/>
      <c r="O21" s="14"/>
      <c r="Q21" s="15"/>
      <c r="R21" s="12"/>
      <c r="S21" s="12"/>
      <c r="T21" s="12"/>
      <c r="U21" s="12"/>
      <c r="V21" s="22"/>
      <c r="W21" s="14"/>
      <c r="Y21" s="18"/>
      <c r="Z21" s="1">
        <f>IF(AND(Z19 = 1, AB16 = 1), 1, 0)</f>
        <v>0</v>
      </c>
      <c r="AA21" s="12"/>
      <c r="AB21" s="12"/>
      <c r="AC21" s="12"/>
      <c r="AD21" s="22"/>
      <c r="AE21" s="37"/>
    </row>
    <row r="22" spans="1:34" ht="15" customHeight="1" x14ac:dyDescent="0.3">
      <c r="G22" s="16"/>
      <c r="H22" s="18"/>
      <c r="I22" s="12"/>
      <c r="J22" s="12"/>
      <c r="K22" s="1">
        <f>IF(_xlfn.XOR(J20 = 1, L20 = 1), 1, 0)</f>
        <v>0</v>
      </c>
      <c r="L22" s="12"/>
      <c r="M22" s="17"/>
      <c r="N22" s="14"/>
      <c r="O22" s="14"/>
      <c r="Q22" s="15"/>
      <c r="R22" s="13"/>
      <c r="S22" s="13"/>
      <c r="T22" s="13"/>
      <c r="U22" s="13"/>
      <c r="V22" s="22"/>
      <c r="W22" s="14"/>
      <c r="Y22" s="18"/>
      <c r="Z22" s="22"/>
      <c r="AA22" s="22"/>
      <c r="AB22" s="22"/>
      <c r="AC22" s="22"/>
      <c r="AD22" s="22"/>
      <c r="AE22" s="37"/>
    </row>
    <row r="23" spans="1:34" ht="15" customHeight="1" x14ac:dyDescent="0.3">
      <c r="G23" s="16"/>
      <c r="H23" s="18"/>
      <c r="I23" s="1">
        <f>IF(L20 = 1, 0, 1)</f>
        <v>1</v>
      </c>
      <c r="J23" s="12"/>
      <c r="K23" s="12"/>
      <c r="L23" s="1">
        <f>IF(_xlfn.XOR(H20 = 1, K22 = 1), 1, 0)</f>
        <v>0</v>
      </c>
      <c r="M23" s="17"/>
      <c r="N23" s="14"/>
      <c r="O23" s="14"/>
      <c r="Q23" s="26"/>
      <c r="R23" s="28">
        <f>S20</f>
        <v>1</v>
      </c>
      <c r="S23" s="27" t="s">
        <v>4</v>
      </c>
      <c r="T23" s="28">
        <f>T18</f>
        <v>0</v>
      </c>
      <c r="U23" s="27" t="s">
        <v>16</v>
      </c>
      <c r="V23" s="39"/>
      <c r="W23" s="29"/>
      <c r="Y23" s="40"/>
      <c r="Z23" s="28">
        <f>Z21</f>
        <v>0</v>
      </c>
      <c r="AA23" s="27" t="s">
        <v>7</v>
      </c>
      <c r="AB23" s="28">
        <f>AB18</f>
        <v>0</v>
      </c>
      <c r="AC23" s="27" t="s">
        <v>16</v>
      </c>
      <c r="AD23" s="39"/>
      <c r="AE23" s="41"/>
    </row>
    <row r="24" spans="1:34" ht="15" customHeight="1" x14ac:dyDescent="0.3">
      <c r="G24" s="16"/>
      <c r="H24" s="18"/>
      <c r="I24" s="12"/>
      <c r="J24" s="12"/>
      <c r="K24" s="1">
        <f>IF(K22 = 1, 0, 1)</f>
        <v>1</v>
      </c>
      <c r="L24" s="12"/>
      <c r="M24" s="17"/>
      <c r="N24" s="92" t="s">
        <v>12</v>
      </c>
      <c r="O24" s="14"/>
    </row>
    <row r="25" spans="1:34" ht="15" customHeight="1" x14ac:dyDescent="0.3">
      <c r="G25" s="16"/>
      <c r="H25" s="18"/>
      <c r="I25" s="1">
        <f>IF(AND(J20 = 1, I23 = 1), 1, 0)</f>
        <v>0</v>
      </c>
      <c r="J25" s="12"/>
      <c r="K25" s="12"/>
      <c r="L25" s="12"/>
      <c r="M25" s="17"/>
      <c r="N25" s="85"/>
      <c r="O25" s="14"/>
      <c r="Q25" s="33"/>
      <c r="R25" s="6">
        <v>0</v>
      </c>
      <c r="S25" s="6">
        <v>0</v>
      </c>
      <c r="T25" s="6">
        <v>0</v>
      </c>
      <c r="U25" s="6">
        <v>0</v>
      </c>
      <c r="V25" s="5" t="s">
        <v>5</v>
      </c>
      <c r="W25" s="6">
        <v>1</v>
      </c>
      <c r="X25" s="5" t="s">
        <v>29</v>
      </c>
      <c r="Y25" s="8"/>
      <c r="AA25" s="35"/>
      <c r="AB25" s="6">
        <v>1</v>
      </c>
      <c r="AC25" s="5" t="s">
        <v>5</v>
      </c>
      <c r="AD25" s="6">
        <v>0</v>
      </c>
      <c r="AE25" s="5" t="s">
        <v>6</v>
      </c>
      <c r="AF25" s="6">
        <v>0</v>
      </c>
      <c r="AG25" s="5" t="s">
        <v>34</v>
      </c>
      <c r="AH25" s="36"/>
    </row>
    <row r="26" spans="1:34" ht="15" customHeight="1" x14ac:dyDescent="0.3">
      <c r="G26" s="16"/>
      <c r="H26" s="18"/>
      <c r="I26" s="12"/>
      <c r="J26" s="1">
        <f>IF(AND(H20 = 1, K24 = 1), 1, 0)</f>
        <v>0</v>
      </c>
      <c r="K26" s="12"/>
      <c r="L26" s="12"/>
      <c r="M26" s="17"/>
      <c r="N26" s="88"/>
      <c r="O26" s="14"/>
      <c r="Q26" s="16"/>
      <c r="R26" s="1">
        <v>0</v>
      </c>
      <c r="S26" s="1">
        <v>0</v>
      </c>
      <c r="T26" s="1">
        <v>0</v>
      </c>
      <c r="U26" s="1">
        <v>0</v>
      </c>
      <c r="V26" s="12" t="s">
        <v>6</v>
      </c>
      <c r="W26" s="17"/>
      <c r="X26" s="17"/>
      <c r="Y26" s="14"/>
      <c r="AA26" s="18"/>
      <c r="AB26" s="22"/>
      <c r="AC26" s="22"/>
      <c r="AD26" s="22"/>
      <c r="AE26" s="22"/>
      <c r="AF26" s="22"/>
      <c r="AG26" s="22"/>
      <c r="AH26" s="37"/>
    </row>
    <row r="27" spans="1:34" ht="15" customHeight="1" x14ac:dyDescent="0.3">
      <c r="G27" s="16"/>
      <c r="H27" s="18"/>
      <c r="I27" s="12"/>
      <c r="J27" s="12"/>
      <c r="K27" s="12"/>
      <c r="L27" s="12"/>
      <c r="M27" s="17"/>
      <c r="N27" s="14"/>
      <c r="O27" s="14"/>
      <c r="Q27" s="16"/>
      <c r="R27" s="17"/>
      <c r="S27" s="17"/>
      <c r="T27" s="17"/>
      <c r="U27" s="17"/>
      <c r="V27" s="17"/>
      <c r="W27" s="17"/>
      <c r="X27" s="17"/>
      <c r="Y27" s="14"/>
      <c r="AA27" s="18"/>
      <c r="AB27" s="22"/>
      <c r="AC27" s="1">
        <f>IF(AND(AB25 = 1, AF25 = 1), 1, 0)</f>
        <v>0</v>
      </c>
      <c r="AD27" s="12"/>
      <c r="AE27" s="12"/>
      <c r="AF27" s="12"/>
      <c r="AG27" s="22"/>
      <c r="AH27" s="84" t="s">
        <v>51</v>
      </c>
    </row>
    <row r="28" spans="1:34" ht="15" customHeight="1" x14ac:dyDescent="0.3">
      <c r="G28" s="16"/>
      <c r="H28" s="18"/>
      <c r="I28" s="1">
        <f>IF(OR(I25 = 1, J26 =1), 1, 0)</f>
        <v>0</v>
      </c>
      <c r="J28" s="12"/>
      <c r="K28" s="12"/>
      <c r="L28" s="12"/>
      <c r="M28" s="17"/>
      <c r="N28" s="14"/>
      <c r="O28" s="14"/>
      <c r="Q28" s="16"/>
      <c r="R28" s="17"/>
      <c r="S28" s="17"/>
      <c r="T28" s="17"/>
      <c r="U28" s="1">
        <f>IF(_xlfn.XOR(U26 = 1, W25 = 1), 1, 0)</f>
        <v>1</v>
      </c>
      <c r="V28" s="27" t="s">
        <v>14</v>
      </c>
      <c r="W28" s="17"/>
      <c r="X28" s="17"/>
      <c r="Y28" s="87" t="s">
        <v>30</v>
      </c>
      <c r="AA28" s="18"/>
      <c r="AB28" s="22"/>
      <c r="AC28" s="12"/>
      <c r="AD28" s="1">
        <f>IF(AND(AD25 = 1, AE28 = 1), 1, 0)</f>
        <v>0</v>
      </c>
      <c r="AE28" s="1">
        <f>IF(AF25 = 1, 0, 1)</f>
        <v>1</v>
      </c>
      <c r="AF28" s="12"/>
      <c r="AG28" s="22"/>
      <c r="AH28" s="85"/>
    </row>
    <row r="29" spans="1:34" ht="15" customHeight="1" x14ac:dyDescent="0.3">
      <c r="G29" s="16"/>
      <c r="H29" s="16"/>
      <c r="I29" s="17"/>
      <c r="J29" s="17"/>
      <c r="K29" s="17"/>
      <c r="L29" s="17"/>
      <c r="M29" s="17"/>
      <c r="N29" s="14"/>
      <c r="O29" s="14"/>
      <c r="Q29" s="16"/>
      <c r="R29" s="3"/>
      <c r="S29" s="5" t="s">
        <v>4</v>
      </c>
      <c r="T29" s="5" t="s">
        <v>5</v>
      </c>
      <c r="U29" s="5" t="s">
        <v>6</v>
      </c>
      <c r="V29" s="7"/>
      <c r="W29" s="8"/>
      <c r="X29" s="17"/>
      <c r="Y29" s="85"/>
      <c r="AA29" s="18"/>
      <c r="AB29" s="22"/>
      <c r="AC29" s="1">
        <f>IF(OR(AC27 = 1, AD28 =1), 1, 0)</f>
        <v>0</v>
      </c>
      <c r="AD29" s="12"/>
      <c r="AE29" s="12"/>
      <c r="AF29" s="12"/>
      <c r="AG29" s="22"/>
      <c r="AH29" s="86"/>
    </row>
    <row r="30" spans="1:34" ht="15" customHeight="1" x14ac:dyDescent="0.3">
      <c r="G30" s="16"/>
      <c r="H30" s="31"/>
      <c r="I30" s="28">
        <f>I28</f>
        <v>0</v>
      </c>
      <c r="J30" s="27" t="s">
        <v>7</v>
      </c>
      <c r="K30" s="28">
        <f>L23</f>
        <v>0</v>
      </c>
      <c r="L30" s="27" t="s">
        <v>16</v>
      </c>
      <c r="M30" s="32"/>
      <c r="N30" s="29"/>
      <c r="O30" s="14"/>
      <c r="Q30" s="16"/>
      <c r="R30" s="15"/>
      <c r="S30" s="1">
        <f>W25</f>
        <v>1</v>
      </c>
      <c r="T30" s="1">
        <f>U25</f>
        <v>0</v>
      </c>
      <c r="U30" s="1">
        <f>U28</f>
        <v>1</v>
      </c>
      <c r="V30" s="13"/>
      <c r="W30" s="14"/>
      <c r="X30" s="17"/>
      <c r="Y30" s="88"/>
      <c r="AA30" s="18"/>
      <c r="AB30" s="22"/>
      <c r="AC30" s="22"/>
      <c r="AD30" s="22"/>
      <c r="AE30" s="22"/>
      <c r="AF30" s="22"/>
      <c r="AG30" s="22"/>
      <c r="AH30" s="37"/>
    </row>
    <row r="31" spans="1:34" ht="15" customHeight="1" x14ac:dyDescent="0.3">
      <c r="G31" s="16"/>
      <c r="H31" s="17"/>
      <c r="I31" s="17"/>
      <c r="J31" s="42"/>
      <c r="K31" s="17"/>
      <c r="L31" s="17"/>
      <c r="M31" s="42"/>
      <c r="N31" s="17"/>
      <c r="O31" s="14"/>
      <c r="Q31" s="16"/>
      <c r="R31" s="15"/>
      <c r="S31" s="13"/>
      <c r="T31" s="13"/>
      <c r="U31" s="13"/>
      <c r="V31" s="13"/>
      <c r="W31" s="80" t="s">
        <v>10</v>
      </c>
      <c r="X31" s="17"/>
      <c r="Y31" s="14"/>
      <c r="AA31" s="40"/>
      <c r="AB31" s="39"/>
      <c r="AC31" s="46">
        <f>AC29</f>
        <v>0</v>
      </c>
      <c r="AD31" s="27" t="s">
        <v>16</v>
      </c>
      <c r="AE31" s="39"/>
      <c r="AF31" s="39"/>
      <c r="AG31" s="39"/>
      <c r="AH31" s="41"/>
    </row>
    <row r="32" spans="1:34" ht="15" customHeight="1" x14ac:dyDescent="0.3">
      <c r="G32" s="16"/>
      <c r="H32" s="9">
        <f>I30</f>
        <v>0</v>
      </c>
      <c r="I32" s="5" t="s">
        <v>7</v>
      </c>
      <c r="J32" s="6">
        <f>J17</f>
        <v>0</v>
      </c>
      <c r="K32" s="5" t="s">
        <v>6</v>
      </c>
      <c r="L32" s="6">
        <f>J16</f>
        <v>0</v>
      </c>
      <c r="M32" s="5" t="s">
        <v>5</v>
      </c>
      <c r="N32" s="8"/>
      <c r="O32" s="14"/>
      <c r="Q32" s="16"/>
      <c r="R32" s="15"/>
      <c r="S32" s="12"/>
      <c r="T32" s="12"/>
      <c r="U32" s="1">
        <f>IF(_xlfn.XOR(T30 = 1, U30 = 1), 1, 0)</f>
        <v>1</v>
      </c>
      <c r="V32" s="13"/>
      <c r="W32" s="81"/>
      <c r="X32" s="17"/>
      <c r="Y32" s="14"/>
    </row>
    <row r="33" spans="7:35" ht="15" customHeight="1" x14ac:dyDescent="0.3">
      <c r="G33" s="16"/>
      <c r="H33" s="16"/>
      <c r="I33" s="17"/>
      <c r="J33" s="17"/>
      <c r="K33" s="17"/>
      <c r="L33" s="17"/>
      <c r="M33" s="17"/>
      <c r="N33" s="14"/>
      <c r="O33" s="14"/>
      <c r="Q33" s="16"/>
      <c r="R33" s="15"/>
      <c r="S33" s="1">
        <f>IF(AND(T30 = 1, U30 = 1), 1, 0)</f>
        <v>0</v>
      </c>
      <c r="T33" s="1">
        <f>IF(AND(S30 = 1, U32 = 1), 1, 0)</f>
        <v>1</v>
      </c>
      <c r="U33" s="12"/>
      <c r="V33" s="13"/>
      <c r="W33" s="82"/>
      <c r="X33" s="17"/>
      <c r="Y33" s="14"/>
      <c r="AA33" s="35"/>
      <c r="AB33" s="57">
        <v>0</v>
      </c>
      <c r="AC33" s="57">
        <v>0</v>
      </c>
      <c r="AD33" s="57">
        <v>0</v>
      </c>
      <c r="AE33" s="57">
        <v>0</v>
      </c>
      <c r="AF33" s="47" t="s">
        <v>5</v>
      </c>
      <c r="AG33" s="36"/>
    </row>
    <row r="34" spans="7:35" ht="15" customHeight="1" x14ac:dyDescent="0.3">
      <c r="G34" s="16"/>
      <c r="H34" s="18"/>
      <c r="I34" s="12"/>
      <c r="J34" s="12"/>
      <c r="K34" s="1">
        <f>IF(_xlfn.XOR(J32 = 1, L32 = 1), 1, 0)</f>
        <v>0</v>
      </c>
      <c r="L34" s="12"/>
      <c r="M34" s="17"/>
      <c r="N34" s="14"/>
      <c r="O34" s="14"/>
      <c r="Q34" s="16"/>
      <c r="R34" s="15"/>
      <c r="S34" s="12"/>
      <c r="T34" s="12"/>
      <c r="U34" s="1">
        <f>IF(_xlfn.XOR(S30 = 1, U32 = 1), 1, 0)</f>
        <v>0</v>
      </c>
      <c r="V34" s="13"/>
      <c r="W34" s="14"/>
      <c r="X34" s="17"/>
      <c r="Y34" s="14"/>
      <c r="AA34" s="18"/>
      <c r="AB34" s="1">
        <v>0</v>
      </c>
      <c r="AC34" s="1">
        <v>0</v>
      </c>
      <c r="AD34" s="1">
        <v>0</v>
      </c>
      <c r="AE34" s="1">
        <v>0</v>
      </c>
      <c r="AF34" s="12" t="s">
        <v>6</v>
      </c>
      <c r="AG34" s="37"/>
    </row>
    <row r="35" spans="7:35" ht="15" customHeight="1" x14ac:dyDescent="0.3">
      <c r="G35" s="16"/>
      <c r="H35" s="18"/>
      <c r="I35" s="1">
        <f>IF(L32 = 1, 0, 1)</f>
        <v>1</v>
      </c>
      <c r="J35" s="12"/>
      <c r="K35" s="12"/>
      <c r="L35" s="1">
        <f>IF(_xlfn.XOR(H32 = 1, K34 = 1), 1, 0)</f>
        <v>0</v>
      </c>
      <c r="M35" s="17"/>
      <c r="N35" s="14"/>
      <c r="O35" s="14"/>
      <c r="Q35" s="16"/>
      <c r="R35" s="15"/>
      <c r="S35" s="12"/>
      <c r="T35" s="1">
        <f>IF(OR(S33 = 1, T33 =1), 1, 0)</f>
        <v>1</v>
      </c>
      <c r="U35" s="12"/>
      <c r="V35" s="13"/>
      <c r="W35" s="14"/>
      <c r="X35" s="17"/>
      <c r="Y35" s="14"/>
      <c r="AA35" s="18"/>
      <c r="AB35" s="22"/>
      <c r="AC35" s="22"/>
      <c r="AD35" s="22"/>
      <c r="AE35" s="22"/>
      <c r="AF35" s="22"/>
      <c r="AG35" s="75" t="s">
        <v>35</v>
      </c>
    </row>
    <row r="36" spans="7:35" ht="15" customHeight="1" x14ac:dyDescent="0.3">
      <c r="G36" s="16"/>
      <c r="H36" s="18"/>
      <c r="I36" s="12"/>
      <c r="J36" s="12"/>
      <c r="K36" s="1">
        <f>IF(K34 = 1, 0, 1)</f>
        <v>1</v>
      </c>
      <c r="L36" s="12"/>
      <c r="M36" s="17"/>
      <c r="N36" s="92" t="s">
        <v>12</v>
      </c>
      <c r="O36" s="14"/>
      <c r="Q36" s="16"/>
      <c r="R36" s="15"/>
      <c r="S36" s="13"/>
      <c r="T36" s="13"/>
      <c r="U36" s="13"/>
      <c r="V36" s="13"/>
      <c r="W36" s="14"/>
      <c r="X36" s="17"/>
      <c r="Y36" s="14"/>
      <c r="AA36" s="18"/>
      <c r="AB36" s="1">
        <f>IF(OR(AB33 = 1, AB34 =1), 1, 0)</f>
        <v>0</v>
      </c>
      <c r="AC36" s="1">
        <f>IF(OR(AC33 = 1, AC34 =1), 1, 0)</f>
        <v>0</v>
      </c>
      <c r="AD36" s="1">
        <f>IF(OR(AD33 = 1, AD34 =1), 1, 0)</f>
        <v>0</v>
      </c>
      <c r="AE36" s="1">
        <f>IF(OR(AE33 = 1, AE34 =1), 1, 0)</f>
        <v>0</v>
      </c>
      <c r="AF36" s="22"/>
      <c r="AG36" s="75"/>
    </row>
    <row r="37" spans="7:35" ht="15" customHeight="1" x14ac:dyDescent="0.3">
      <c r="G37" s="16"/>
      <c r="H37" s="18"/>
      <c r="I37" s="1">
        <f>IF(AND(J32 = 1, I35 = 1), 1, 0)</f>
        <v>0</v>
      </c>
      <c r="J37" s="12"/>
      <c r="K37" s="12"/>
      <c r="L37" s="12"/>
      <c r="M37" s="17"/>
      <c r="N37" s="85"/>
      <c r="O37" s="14"/>
      <c r="Q37" s="16"/>
      <c r="R37" s="26"/>
      <c r="S37" s="27" t="s">
        <v>4</v>
      </c>
      <c r="T37" s="28">
        <f>T35</f>
        <v>1</v>
      </c>
      <c r="U37" s="28">
        <f>U34</f>
        <v>0</v>
      </c>
      <c r="V37" s="27" t="s">
        <v>16</v>
      </c>
      <c r="W37" s="29"/>
      <c r="X37" s="17"/>
      <c r="Y37" s="14"/>
      <c r="AA37" s="18"/>
      <c r="AB37" s="22"/>
      <c r="AC37" s="22"/>
      <c r="AD37" s="22"/>
      <c r="AE37" s="22"/>
      <c r="AF37" s="22"/>
      <c r="AG37" s="75"/>
    </row>
    <row r="38" spans="7:35" ht="15" customHeight="1" x14ac:dyDescent="0.3">
      <c r="G38" s="16"/>
      <c r="H38" s="18"/>
      <c r="I38" s="12"/>
      <c r="J38" s="1">
        <f>IF(AND(H32 = 1, K36 = 1), 1, 0)</f>
        <v>0</v>
      </c>
      <c r="K38" s="12"/>
      <c r="L38" s="12"/>
      <c r="M38" s="17"/>
      <c r="N38" s="88"/>
      <c r="O38" s="14"/>
      <c r="Q38" s="16"/>
      <c r="R38" s="17"/>
      <c r="S38" s="17"/>
      <c r="T38" s="17"/>
      <c r="U38" s="1">
        <f>IF(_xlfn.XOR(T26 = 1, W25 = 1), 1, 0)</f>
        <v>1</v>
      </c>
      <c r="V38" s="27" t="s">
        <v>14</v>
      </c>
      <c r="W38" s="17"/>
      <c r="X38" s="17"/>
      <c r="Y38" s="14"/>
      <c r="AA38" s="40"/>
      <c r="AB38" s="46">
        <f>AB36</f>
        <v>0</v>
      </c>
      <c r="AC38" s="46">
        <f>AC36</f>
        <v>0</v>
      </c>
      <c r="AD38" s="46">
        <f>AD36</f>
        <v>0</v>
      </c>
      <c r="AE38" s="46">
        <f>AE36</f>
        <v>0</v>
      </c>
      <c r="AF38" s="27" t="s">
        <v>16</v>
      </c>
      <c r="AG38" s="41"/>
    </row>
    <row r="39" spans="7:35" ht="15" customHeight="1" x14ac:dyDescent="0.3">
      <c r="G39" s="16"/>
      <c r="H39" s="18"/>
      <c r="I39" s="12"/>
      <c r="J39" s="12"/>
      <c r="K39" s="12"/>
      <c r="L39" s="12"/>
      <c r="M39" s="17"/>
      <c r="N39" s="14"/>
      <c r="O39" s="14"/>
      <c r="Q39" s="16"/>
      <c r="R39" s="3"/>
      <c r="S39" s="5" t="s">
        <v>4</v>
      </c>
      <c r="T39" s="5" t="s">
        <v>5</v>
      </c>
      <c r="U39" s="5" t="s">
        <v>6</v>
      </c>
      <c r="V39" s="7"/>
      <c r="W39" s="8"/>
      <c r="X39" s="17"/>
      <c r="Y39" s="14"/>
    </row>
    <row r="40" spans="7:35" ht="15" customHeight="1" x14ac:dyDescent="0.3">
      <c r="G40" s="16"/>
      <c r="H40" s="18"/>
      <c r="I40" s="1">
        <f>IF(OR(I37 = 1, J38 =1), 1, 0)</f>
        <v>0</v>
      </c>
      <c r="J40" s="12"/>
      <c r="K40" s="12"/>
      <c r="L40" s="12"/>
      <c r="M40" s="17"/>
      <c r="N40" s="14"/>
      <c r="O40" s="14"/>
      <c r="Q40" s="16"/>
      <c r="R40" s="15"/>
      <c r="S40" s="1">
        <f>T37</f>
        <v>1</v>
      </c>
      <c r="T40" s="1">
        <f>T25</f>
        <v>0</v>
      </c>
      <c r="U40" s="1">
        <f>U38</f>
        <v>1</v>
      </c>
      <c r="V40" s="13"/>
      <c r="W40" s="14"/>
      <c r="X40" s="17"/>
      <c r="Y40" s="14"/>
      <c r="AA40" s="35"/>
      <c r="AB40" s="57">
        <v>0</v>
      </c>
      <c r="AC40" s="57">
        <v>0</v>
      </c>
      <c r="AD40" s="57">
        <v>0</v>
      </c>
      <c r="AE40" s="57">
        <v>0</v>
      </c>
      <c r="AF40" s="47" t="s">
        <v>5</v>
      </c>
      <c r="AG40" s="36"/>
    </row>
    <row r="41" spans="7:35" ht="15" customHeight="1" x14ac:dyDescent="0.3">
      <c r="G41" s="16"/>
      <c r="H41" s="16"/>
      <c r="I41" s="17"/>
      <c r="J41" s="17"/>
      <c r="K41" s="17"/>
      <c r="L41" s="17"/>
      <c r="M41" s="17"/>
      <c r="N41" s="14"/>
      <c r="O41" s="14"/>
      <c r="Q41" s="16"/>
      <c r="R41" s="15"/>
      <c r="S41" s="13"/>
      <c r="T41" s="13"/>
      <c r="U41" s="13"/>
      <c r="V41" s="13"/>
      <c r="W41" s="80" t="s">
        <v>10</v>
      </c>
      <c r="X41" s="17"/>
      <c r="Y41" s="14"/>
      <c r="AA41" s="18"/>
      <c r="AB41" s="1">
        <v>0</v>
      </c>
      <c r="AC41" s="1">
        <v>0</v>
      </c>
      <c r="AD41" s="1">
        <v>0</v>
      </c>
      <c r="AE41" s="1">
        <v>0</v>
      </c>
      <c r="AF41" s="12" t="s">
        <v>6</v>
      </c>
      <c r="AG41" s="37"/>
    </row>
    <row r="42" spans="7:35" ht="15" customHeight="1" x14ac:dyDescent="0.3">
      <c r="G42" s="16"/>
      <c r="H42" s="31"/>
      <c r="I42" s="28">
        <f>I40</f>
        <v>0</v>
      </c>
      <c r="J42" s="27" t="s">
        <v>7</v>
      </c>
      <c r="K42" s="28">
        <f>L35</f>
        <v>0</v>
      </c>
      <c r="L42" s="27" t="s">
        <v>16</v>
      </c>
      <c r="M42" s="32"/>
      <c r="N42" s="29"/>
      <c r="O42" s="14"/>
      <c r="Q42" s="16"/>
      <c r="R42" s="15"/>
      <c r="S42" s="12"/>
      <c r="T42" s="12"/>
      <c r="U42" s="1">
        <f>IF(_xlfn.XOR(T40 = 1, U40 = 1), 1, 0)</f>
        <v>1</v>
      </c>
      <c r="V42" s="13"/>
      <c r="W42" s="81"/>
      <c r="X42" s="17"/>
      <c r="Y42" s="14"/>
      <c r="AA42" s="18"/>
      <c r="AB42" s="22"/>
      <c r="AC42" s="22"/>
      <c r="AD42" s="22"/>
      <c r="AE42" s="22"/>
      <c r="AF42" s="22"/>
      <c r="AG42" s="83" t="s">
        <v>36</v>
      </c>
    </row>
    <row r="43" spans="7:35" ht="15" customHeight="1" x14ac:dyDescent="0.3">
      <c r="G43" s="16"/>
      <c r="H43" s="17"/>
      <c r="I43" s="17"/>
      <c r="J43" s="17"/>
      <c r="K43" s="17"/>
      <c r="L43" s="17"/>
      <c r="M43" s="17"/>
      <c r="N43" s="17"/>
      <c r="O43" s="14"/>
      <c r="Q43" s="16"/>
      <c r="R43" s="15"/>
      <c r="S43" s="1">
        <f>IF(AND(T40 = 1, U40 = 1), 1, 0)</f>
        <v>0</v>
      </c>
      <c r="T43" s="1">
        <f>IF(AND(S40 = 1, U42 = 1), 1, 0)</f>
        <v>1</v>
      </c>
      <c r="U43" s="12"/>
      <c r="V43" s="13"/>
      <c r="W43" s="82"/>
      <c r="X43" s="17"/>
      <c r="Y43" s="14"/>
      <c r="AA43" s="18"/>
      <c r="AB43" s="1">
        <f>IF(AND(AB40 = 1, AB41 = 1), 1, 0)</f>
        <v>0</v>
      </c>
      <c r="AC43" s="1">
        <f>IF(AND(AC40 = 1, AC41 = 1), 1, 0)</f>
        <v>0</v>
      </c>
      <c r="AD43" s="1">
        <f>IF(AND(AD40 = 1, AD41 = 1), 1, 0)</f>
        <v>0</v>
      </c>
      <c r="AE43" s="1">
        <f>IF(AND(AE40 = 1, AE41 = 1), 1, 0)</f>
        <v>0</v>
      </c>
      <c r="AF43" s="22"/>
      <c r="AG43" s="83"/>
    </row>
    <row r="44" spans="7:35" ht="15" customHeight="1" x14ac:dyDescent="0.3">
      <c r="G44" s="16"/>
      <c r="H44" s="9">
        <f>I42</f>
        <v>0</v>
      </c>
      <c r="I44" s="5" t="s">
        <v>7</v>
      </c>
      <c r="J44" s="6">
        <f>I17</f>
        <v>0</v>
      </c>
      <c r="K44" s="5" t="s">
        <v>6</v>
      </c>
      <c r="L44" s="6">
        <f>I16</f>
        <v>0</v>
      </c>
      <c r="M44" s="5" t="s">
        <v>5</v>
      </c>
      <c r="N44" s="8"/>
      <c r="O44" s="14"/>
      <c r="Q44" s="16"/>
      <c r="R44" s="15"/>
      <c r="S44" s="12"/>
      <c r="T44" s="12"/>
      <c r="U44" s="1">
        <f>IF(_xlfn.XOR(S40 = 1, U42 = 1), 1, 0)</f>
        <v>0</v>
      </c>
      <c r="V44" s="13"/>
      <c r="W44" s="14"/>
      <c r="X44" s="17"/>
      <c r="Y44" s="14"/>
      <c r="AA44" s="18"/>
      <c r="AB44" s="22"/>
      <c r="AC44" s="22"/>
      <c r="AD44" s="22"/>
      <c r="AE44" s="22"/>
      <c r="AF44" s="22"/>
      <c r="AG44" s="83"/>
    </row>
    <row r="45" spans="7:35" ht="15" customHeight="1" x14ac:dyDescent="0.3">
      <c r="G45" s="16"/>
      <c r="H45" s="16"/>
      <c r="I45" s="17"/>
      <c r="J45" s="17"/>
      <c r="K45" s="17"/>
      <c r="L45" s="17"/>
      <c r="M45" s="17"/>
      <c r="N45" s="14"/>
      <c r="O45" s="14"/>
      <c r="Q45" s="16"/>
      <c r="R45" s="15"/>
      <c r="S45" s="12"/>
      <c r="T45" s="1">
        <f>IF(OR(S43 = 1, T43 =1), 1, 0)</f>
        <v>1</v>
      </c>
      <c r="U45" s="12"/>
      <c r="V45" s="13"/>
      <c r="W45" s="14"/>
      <c r="X45" s="17"/>
      <c r="Y45" s="14"/>
      <c r="AA45" s="40"/>
      <c r="AB45" s="46">
        <f>AB43</f>
        <v>0</v>
      </c>
      <c r="AC45" s="46">
        <f>AC43</f>
        <v>0</v>
      </c>
      <c r="AD45" s="46">
        <f>AD43</f>
        <v>0</v>
      </c>
      <c r="AE45" s="46">
        <f>AE43</f>
        <v>0</v>
      </c>
      <c r="AF45" s="27" t="s">
        <v>16</v>
      </c>
      <c r="AG45" s="41"/>
    </row>
    <row r="46" spans="7:35" ht="15" customHeight="1" x14ac:dyDescent="0.3">
      <c r="G46" s="16"/>
      <c r="H46" s="18"/>
      <c r="I46" s="12"/>
      <c r="J46" s="12"/>
      <c r="K46" s="1">
        <f>IF(_xlfn.XOR(J44 = 1, L44 = 1), 1, 0)</f>
        <v>0</v>
      </c>
      <c r="L46" s="12"/>
      <c r="M46" s="17"/>
      <c r="N46" s="14"/>
      <c r="O46" s="14"/>
      <c r="Q46" s="16"/>
      <c r="R46" s="15"/>
      <c r="S46" s="13"/>
      <c r="T46" s="13"/>
      <c r="U46" s="13"/>
      <c r="V46" s="13"/>
      <c r="W46" s="14"/>
      <c r="X46" s="17"/>
      <c r="Y46" s="14"/>
    </row>
    <row r="47" spans="7:35" ht="15" customHeight="1" x14ac:dyDescent="0.3">
      <c r="G47" s="16"/>
      <c r="H47" s="18"/>
      <c r="I47" s="1">
        <f>IF(L44 = 1, 0, 1)</f>
        <v>1</v>
      </c>
      <c r="J47" s="12"/>
      <c r="K47" s="12"/>
      <c r="L47" s="1">
        <f>IF(_xlfn.XOR(H44 = 1, K46 = 1), 1, 0)</f>
        <v>0</v>
      </c>
      <c r="M47" s="17"/>
      <c r="N47" s="14"/>
      <c r="O47" s="14"/>
      <c r="Q47" s="16"/>
      <c r="R47" s="26"/>
      <c r="S47" s="27" t="s">
        <v>4</v>
      </c>
      <c r="T47" s="28">
        <f>T45</f>
        <v>1</v>
      </c>
      <c r="U47" s="28">
        <f>U44</f>
        <v>0</v>
      </c>
      <c r="V47" s="27" t="s">
        <v>16</v>
      </c>
      <c r="W47" s="29"/>
      <c r="X47" s="17"/>
      <c r="Y47" s="14"/>
      <c r="AA47" s="35"/>
      <c r="AB47" s="57">
        <v>0</v>
      </c>
      <c r="AC47" s="57">
        <v>1</v>
      </c>
      <c r="AD47" s="57">
        <v>1</v>
      </c>
      <c r="AE47" s="57">
        <v>1</v>
      </c>
      <c r="AF47" s="47" t="s">
        <v>5</v>
      </c>
      <c r="AG47" s="6">
        <v>0</v>
      </c>
      <c r="AH47" s="5" t="s">
        <v>34</v>
      </c>
      <c r="AI47" s="36"/>
    </row>
    <row r="48" spans="7:35" ht="15" customHeight="1" x14ac:dyDescent="0.3">
      <c r="G48" s="16"/>
      <c r="H48" s="18"/>
      <c r="I48" s="12"/>
      <c r="J48" s="12"/>
      <c r="K48" s="1">
        <f>IF(K46 = 1, 0, 1)</f>
        <v>1</v>
      </c>
      <c r="L48" s="12"/>
      <c r="M48" s="17"/>
      <c r="N48" s="92" t="s">
        <v>12</v>
      </c>
      <c r="O48" s="14"/>
      <c r="Q48" s="16"/>
      <c r="R48" s="17"/>
      <c r="S48" s="17"/>
      <c r="T48" s="17"/>
      <c r="U48" s="1">
        <f>IF(_xlfn.XOR(S26 = 1, W25 = 1), 1, 0)</f>
        <v>1</v>
      </c>
      <c r="V48" s="27" t="s">
        <v>14</v>
      </c>
      <c r="W48" s="17"/>
      <c r="X48" s="17"/>
      <c r="Y48" s="14"/>
      <c r="AA48" s="18"/>
      <c r="AB48" s="1">
        <v>1</v>
      </c>
      <c r="AC48" s="1">
        <v>0</v>
      </c>
      <c r="AD48" s="1">
        <v>1</v>
      </c>
      <c r="AE48" s="1">
        <v>0</v>
      </c>
      <c r="AF48" s="12" t="s">
        <v>6</v>
      </c>
      <c r="AG48" s="22"/>
      <c r="AH48" s="22"/>
      <c r="AI48" s="37"/>
    </row>
    <row r="49" spans="7:35" ht="15" customHeight="1" x14ac:dyDescent="0.3">
      <c r="G49" s="16"/>
      <c r="H49" s="18"/>
      <c r="I49" s="1">
        <f>IF(AND(J44 = 1, I47 = 1), 1, 0)</f>
        <v>0</v>
      </c>
      <c r="J49" s="12"/>
      <c r="K49" s="12"/>
      <c r="L49" s="12"/>
      <c r="M49" s="17"/>
      <c r="N49" s="85"/>
      <c r="O49" s="14"/>
      <c r="Q49" s="16"/>
      <c r="R49" s="3"/>
      <c r="S49" s="5" t="s">
        <v>4</v>
      </c>
      <c r="T49" s="5" t="s">
        <v>5</v>
      </c>
      <c r="U49" s="5" t="s">
        <v>6</v>
      </c>
      <c r="V49" s="7"/>
      <c r="W49" s="8"/>
      <c r="X49" s="17"/>
      <c r="Y49" s="14"/>
      <c r="AA49" s="18"/>
      <c r="AB49" s="22"/>
      <c r="AC49" s="22"/>
      <c r="AD49" s="22"/>
      <c r="AE49" s="22"/>
      <c r="AF49" s="22"/>
      <c r="AG49" s="22"/>
      <c r="AH49" s="22"/>
      <c r="AI49" s="37"/>
    </row>
    <row r="50" spans="7:35" ht="15" customHeight="1" x14ac:dyDescent="0.3">
      <c r="G50" s="16"/>
      <c r="H50" s="18"/>
      <c r="I50" s="12"/>
      <c r="J50" s="1">
        <f>IF(AND(H44 = 1, K48 = 1), 1, 0)</f>
        <v>0</v>
      </c>
      <c r="K50" s="12"/>
      <c r="L50" s="12"/>
      <c r="M50" s="17"/>
      <c r="N50" s="88"/>
      <c r="O50" s="14"/>
      <c r="Q50" s="16"/>
      <c r="R50" s="15"/>
      <c r="S50" s="1">
        <f>T47</f>
        <v>1</v>
      </c>
      <c r="T50" s="1">
        <f>S25</f>
        <v>0</v>
      </c>
      <c r="U50" s="1">
        <f>U48</f>
        <v>1</v>
      </c>
      <c r="V50" s="13"/>
      <c r="W50" s="14"/>
      <c r="X50" s="17"/>
      <c r="Y50" s="14"/>
      <c r="AA50" s="18"/>
      <c r="AB50" s="1">
        <f>IF(AND(AE47 = 1, AG47 = 1), 1, 0)</f>
        <v>0</v>
      </c>
      <c r="AC50" s="12"/>
      <c r="AD50" s="12"/>
      <c r="AE50" s="12"/>
      <c r="AF50" s="22"/>
      <c r="AG50" s="22"/>
      <c r="AH50" s="22"/>
      <c r="AI50" s="37"/>
    </row>
    <row r="51" spans="7:35" ht="15" customHeight="1" x14ac:dyDescent="0.3">
      <c r="G51" s="16"/>
      <c r="H51" s="18"/>
      <c r="I51" s="12"/>
      <c r="J51" s="12"/>
      <c r="K51" s="12"/>
      <c r="L51" s="12"/>
      <c r="M51" s="17"/>
      <c r="N51" s="14"/>
      <c r="O51" s="14"/>
      <c r="Q51" s="16"/>
      <c r="R51" s="15"/>
      <c r="S51" s="13"/>
      <c r="T51" s="13"/>
      <c r="U51" s="13"/>
      <c r="V51" s="13"/>
      <c r="W51" s="80" t="s">
        <v>10</v>
      </c>
      <c r="X51" s="17"/>
      <c r="Y51" s="14"/>
      <c r="AA51" s="18"/>
      <c r="AB51" s="12"/>
      <c r="AC51" s="1">
        <f>IF(AND(AE48 = 1, AD51 = 1), 1, 0)</f>
        <v>0</v>
      </c>
      <c r="AD51" s="1">
        <f>IF(AG47 = 1, 0, 1)</f>
        <v>1</v>
      </c>
      <c r="AE51" s="12"/>
      <c r="AF51" s="22"/>
      <c r="AG51" s="22"/>
      <c r="AH51" s="22"/>
      <c r="AI51" s="37"/>
    </row>
    <row r="52" spans="7:35" ht="15" customHeight="1" x14ac:dyDescent="0.3">
      <c r="G52" s="16"/>
      <c r="H52" s="18"/>
      <c r="I52" s="1">
        <f>IF(OR(I49 = 1, J50 =1), 1, 0)</f>
        <v>0</v>
      </c>
      <c r="J52" s="12"/>
      <c r="K52" s="12"/>
      <c r="L52" s="12"/>
      <c r="M52" s="17"/>
      <c r="N52" s="14"/>
      <c r="O52" s="14"/>
      <c r="Q52" s="16"/>
      <c r="R52" s="15"/>
      <c r="S52" s="12"/>
      <c r="T52" s="12"/>
      <c r="U52" s="1">
        <f>IF(_xlfn.XOR(T50 = 1, U50 = 1), 1, 0)</f>
        <v>1</v>
      </c>
      <c r="V52" s="13"/>
      <c r="W52" s="81"/>
      <c r="X52" s="17"/>
      <c r="Y52" s="14"/>
      <c r="AA52" s="18"/>
      <c r="AB52" s="1">
        <f>IF(OR(AB50 = 1, AC51 =1), 1, 0)</f>
        <v>0</v>
      </c>
      <c r="AC52" s="12"/>
      <c r="AD52" s="12"/>
      <c r="AE52" s="12"/>
      <c r="AF52" s="22"/>
      <c r="AG52" s="22"/>
      <c r="AH52" s="22"/>
      <c r="AI52" s="37"/>
    </row>
    <row r="53" spans="7:35" ht="15" customHeight="1" x14ac:dyDescent="0.3">
      <c r="G53" s="16"/>
      <c r="H53" s="16"/>
      <c r="I53" s="17"/>
      <c r="J53" s="17"/>
      <c r="K53" s="17"/>
      <c r="L53" s="17"/>
      <c r="M53" s="17"/>
      <c r="N53" s="14"/>
      <c r="O53" s="14"/>
      <c r="Q53" s="16"/>
      <c r="R53" s="15"/>
      <c r="S53" s="1">
        <f>IF(AND(T50 = 1, U50 = 1), 1, 0)</f>
        <v>0</v>
      </c>
      <c r="T53" s="1">
        <f>IF(AND(S50 = 1, U52 = 1), 1, 0)</f>
        <v>1</v>
      </c>
      <c r="U53" s="12"/>
      <c r="V53" s="13"/>
      <c r="W53" s="82"/>
      <c r="X53" s="17"/>
      <c r="Y53" s="14"/>
      <c r="AA53" s="18"/>
      <c r="AB53" s="22"/>
      <c r="AC53" s="22"/>
      <c r="AD53" s="22"/>
      <c r="AE53" s="22"/>
      <c r="AF53" s="22"/>
      <c r="AG53" s="22"/>
      <c r="AH53" s="22"/>
      <c r="AI53" s="37"/>
    </row>
    <row r="54" spans="7:35" ht="15" customHeight="1" x14ac:dyDescent="0.3">
      <c r="G54" s="16"/>
      <c r="H54" s="31"/>
      <c r="I54" s="28">
        <f>I52</f>
        <v>0</v>
      </c>
      <c r="J54" s="27" t="s">
        <v>7</v>
      </c>
      <c r="K54" s="28">
        <f>L47</f>
        <v>0</v>
      </c>
      <c r="L54" s="27" t="s">
        <v>16</v>
      </c>
      <c r="M54" s="32"/>
      <c r="N54" s="29"/>
      <c r="O54" s="14"/>
      <c r="Q54" s="16"/>
      <c r="R54" s="15"/>
      <c r="S54" s="12"/>
      <c r="T54" s="12"/>
      <c r="U54" s="1">
        <f>IF(_xlfn.XOR(S50 = 1, U52 = 1), 1, 0)</f>
        <v>0</v>
      </c>
      <c r="V54" s="13"/>
      <c r="W54" s="14"/>
      <c r="X54" s="17"/>
      <c r="Y54" s="14"/>
      <c r="AA54" s="18"/>
      <c r="AB54" s="1">
        <f>IF(AND(AD47 = 1, AG47 = 1), 1, 0)</f>
        <v>0</v>
      </c>
      <c r="AC54" s="12"/>
      <c r="AD54" s="12"/>
      <c r="AE54" s="12"/>
      <c r="AF54" s="22"/>
      <c r="AG54" s="22"/>
      <c r="AH54" s="22"/>
      <c r="AI54" s="37"/>
    </row>
    <row r="55" spans="7:35" ht="15" customHeight="1" x14ac:dyDescent="0.3">
      <c r="G55" s="16"/>
      <c r="H55" s="17"/>
      <c r="I55" s="17"/>
      <c r="J55" s="17"/>
      <c r="K55" s="17"/>
      <c r="L55" s="17"/>
      <c r="M55" s="17"/>
      <c r="N55" s="17"/>
      <c r="O55" s="14"/>
      <c r="Q55" s="16"/>
      <c r="R55" s="15"/>
      <c r="S55" s="12"/>
      <c r="T55" s="1">
        <f>IF(OR(S53 = 1, T53 =1), 1, 0)</f>
        <v>1</v>
      </c>
      <c r="U55" s="12"/>
      <c r="V55" s="13"/>
      <c r="W55" s="14"/>
      <c r="X55" s="17"/>
      <c r="Y55" s="14"/>
      <c r="AA55" s="18"/>
      <c r="AB55" s="12"/>
      <c r="AC55" s="1">
        <f>IF(AND(AD48 = 1, AD55 = 1), 1, 0)</f>
        <v>1</v>
      </c>
      <c r="AD55" s="1">
        <f>IF(AG47 = 1, 0, 1)</f>
        <v>1</v>
      </c>
      <c r="AE55" s="12"/>
      <c r="AF55" s="22"/>
      <c r="AG55" s="22"/>
      <c r="AH55" s="22"/>
      <c r="AI55" s="37"/>
    </row>
    <row r="56" spans="7:35" ht="15" customHeight="1" x14ac:dyDescent="0.3">
      <c r="G56" s="16"/>
      <c r="H56" s="9">
        <f>I54</f>
        <v>0</v>
      </c>
      <c r="I56" s="5" t="s">
        <v>7</v>
      </c>
      <c r="J56" s="6">
        <f>H17</f>
        <v>0</v>
      </c>
      <c r="K56" s="5" t="s">
        <v>6</v>
      </c>
      <c r="L56" s="6">
        <f>H16</f>
        <v>0</v>
      </c>
      <c r="M56" s="5" t="s">
        <v>5</v>
      </c>
      <c r="N56" s="8"/>
      <c r="O56" s="14"/>
      <c r="Q56" s="16"/>
      <c r="R56" s="15"/>
      <c r="S56" s="13"/>
      <c r="T56" s="13"/>
      <c r="U56" s="13"/>
      <c r="V56" s="13"/>
      <c r="W56" s="14"/>
      <c r="X56" s="17"/>
      <c r="Y56" s="14"/>
      <c r="AA56" s="18"/>
      <c r="AB56" s="1">
        <f>IF(OR(AB54 = 1, AC55 =1), 1, 0)</f>
        <v>1</v>
      </c>
      <c r="AC56" s="12"/>
      <c r="AD56" s="12"/>
      <c r="AE56" s="12"/>
      <c r="AF56" s="22"/>
      <c r="AG56" s="22"/>
      <c r="AH56" s="22"/>
      <c r="AI56" s="84" t="s">
        <v>50</v>
      </c>
    </row>
    <row r="57" spans="7:35" ht="15" customHeight="1" x14ac:dyDescent="0.3">
      <c r="G57" s="16"/>
      <c r="H57" s="43"/>
      <c r="I57" s="17"/>
      <c r="J57" s="17"/>
      <c r="K57" s="17"/>
      <c r="L57" s="17"/>
      <c r="M57" s="17"/>
      <c r="N57" s="14"/>
      <c r="O57" s="14"/>
      <c r="Q57" s="16"/>
      <c r="R57" s="26"/>
      <c r="S57" s="27" t="s">
        <v>4</v>
      </c>
      <c r="T57" s="28">
        <f>T55</f>
        <v>1</v>
      </c>
      <c r="U57" s="28">
        <f>U54</f>
        <v>0</v>
      </c>
      <c r="V57" s="27" t="s">
        <v>16</v>
      </c>
      <c r="W57" s="29"/>
      <c r="X57" s="17"/>
      <c r="Y57" s="14"/>
      <c r="AA57" s="18"/>
      <c r="AB57" s="22"/>
      <c r="AC57" s="22"/>
      <c r="AD57" s="22"/>
      <c r="AE57" s="22"/>
      <c r="AF57" s="22"/>
      <c r="AG57" s="22"/>
      <c r="AH57" s="22"/>
      <c r="AI57" s="85"/>
    </row>
    <row r="58" spans="7:35" ht="15" customHeight="1" x14ac:dyDescent="0.3">
      <c r="G58" s="16"/>
      <c r="H58" s="18"/>
      <c r="I58" s="12"/>
      <c r="J58" s="12"/>
      <c r="K58" s="1">
        <f>IF(_xlfn.XOR(J56 = 1, L56 = 1), 1, 0)</f>
        <v>0</v>
      </c>
      <c r="L58" s="12"/>
      <c r="M58" s="17"/>
      <c r="N58" s="14"/>
      <c r="O58" s="14"/>
      <c r="Q58" s="16"/>
      <c r="R58" s="17"/>
      <c r="S58" s="17"/>
      <c r="T58" s="17"/>
      <c r="U58" s="1">
        <f>IF(_xlfn.XOR(R26 = 1, W25 = 1), 1, 0)</f>
        <v>1</v>
      </c>
      <c r="V58" s="27" t="s">
        <v>14</v>
      </c>
      <c r="W58" s="17"/>
      <c r="X58" s="17"/>
      <c r="Y58" s="14"/>
      <c r="AA58" s="18"/>
      <c r="AB58" s="1">
        <f>IF(AND(AC47 = 1, AG47 = 1), 1, 0)</f>
        <v>0</v>
      </c>
      <c r="AC58" s="12"/>
      <c r="AD58" s="12"/>
      <c r="AE58" s="12"/>
      <c r="AF58" s="22"/>
      <c r="AG58" s="22"/>
      <c r="AH58" s="22"/>
      <c r="AI58" s="86"/>
    </row>
    <row r="59" spans="7:35" ht="15" customHeight="1" x14ac:dyDescent="0.3">
      <c r="G59" s="16"/>
      <c r="H59" s="18"/>
      <c r="I59" s="1">
        <f>IF(L56 = 1, 0, 1)</f>
        <v>1</v>
      </c>
      <c r="J59" s="12"/>
      <c r="K59" s="12"/>
      <c r="L59" s="1">
        <f>IF(_xlfn.XOR(H56 = 1, K58 = 1), 1, 0)</f>
        <v>0</v>
      </c>
      <c r="M59" s="17"/>
      <c r="N59" s="14"/>
      <c r="O59" s="14"/>
      <c r="Q59" s="16"/>
      <c r="R59" s="3"/>
      <c r="S59" s="5" t="s">
        <v>4</v>
      </c>
      <c r="T59" s="5" t="s">
        <v>5</v>
      </c>
      <c r="U59" s="5" t="s">
        <v>6</v>
      </c>
      <c r="V59" s="7"/>
      <c r="W59" s="8"/>
      <c r="X59" s="17"/>
      <c r="Y59" s="14"/>
      <c r="AA59" s="18"/>
      <c r="AB59" s="12"/>
      <c r="AC59" s="1">
        <f>IF(AND(AC48 = 1, AD59 = 1), 1, 0)</f>
        <v>0</v>
      </c>
      <c r="AD59" s="1">
        <f>IF(AG47 = 1, 0, 1)</f>
        <v>1</v>
      </c>
      <c r="AE59" s="12"/>
      <c r="AF59" s="22"/>
      <c r="AG59" s="22"/>
      <c r="AH59" s="22"/>
      <c r="AI59" s="37"/>
    </row>
    <row r="60" spans="7:35" ht="15" customHeight="1" x14ac:dyDescent="0.3">
      <c r="G60" s="16"/>
      <c r="H60" s="18"/>
      <c r="I60" s="12"/>
      <c r="J60" s="12"/>
      <c r="K60" s="1">
        <f>IF(K58 = 1, 0, 1)</f>
        <v>1</v>
      </c>
      <c r="L60" s="12"/>
      <c r="M60" s="17"/>
      <c r="N60" s="92" t="s">
        <v>12</v>
      </c>
      <c r="O60" s="14"/>
      <c r="Q60" s="16"/>
      <c r="R60" s="15"/>
      <c r="S60" s="1">
        <f>T57</f>
        <v>1</v>
      </c>
      <c r="T60" s="1">
        <f>R25</f>
        <v>0</v>
      </c>
      <c r="U60" s="1">
        <f>U58</f>
        <v>1</v>
      </c>
      <c r="V60" s="13"/>
      <c r="W60" s="14"/>
      <c r="X60" s="17"/>
      <c r="Y60" s="14"/>
      <c r="AA60" s="18"/>
      <c r="AB60" s="1">
        <f>IF(OR(AB58 = 1, AC59 =1), 1, 0)</f>
        <v>0</v>
      </c>
      <c r="AC60" s="12"/>
      <c r="AD60" s="12"/>
      <c r="AE60" s="12"/>
      <c r="AF60" s="22"/>
      <c r="AG60" s="22"/>
      <c r="AH60" s="22"/>
      <c r="AI60" s="37"/>
    </row>
    <row r="61" spans="7:35" ht="15" customHeight="1" x14ac:dyDescent="0.3">
      <c r="G61" s="16"/>
      <c r="H61" s="18"/>
      <c r="I61" s="1">
        <f>IF(AND(J56 = 1, I59 = 1), 1, 0)</f>
        <v>0</v>
      </c>
      <c r="J61" s="12"/>
      <c r="K61" s="12"/>
      <c r="L61" s="12"/>
      <c r="M61" s="17"/>
      <c r="N61" s="85"/>
      <c r="O61" s="14"/>
      <c r="Q61" s="16"/>
      <c r="R61" s="15"/>
      <c r="S61" s="13"/>
      <c r="T61" s="13"/>
      <c r="U61" s="13"/>
      <c r="V61" s="13"/>
      <c r="W61" s="80" t="s">
        <v>10</v>
      </c>
      <c r="X61" s="17"/>
      <c r="Y61" s="14"/>
      <c r="AA61" s="18"/>
      <c r="AB61" s="22"/>
      <c r="AC61" s="22"/>
      <c r="AD61" s="22"/>
      <c r="AE61" s="22"/>
      <c r="AF61" s="22"/>
      <c r="AG61" s="22"/>
      <c r="AH61" s="22"/>
      <c r="AI61" s="37"/>
    </row>
    <row r="62" spans="7:35" ht="15" customHeight="1" x14ac:dyDescent="0.3">
      <c r="G62" s="16"/>
      <c r="H62" s="18"/>
      <c r="I62" s="12"/>
      <c r="J62" s="1">
        <f>IF(AND(H56 = 1, K60 = 1), 1, 0)</f>
        <v>0</v>
      </c>
      <c r="K62" s="12"/>
      <c r="L62" s="12"/>
      <c r="M62" s="17"/>
      <c r="N62" s="88"/>
      <c r="O62" s="14"/>
      <c r="Q62" s="16"/>
      <c r="R62" s="15"/>
      <c r="S62" s="12"/>
      <c r="T62" s="12"/>
      <c r="U62" s="1">
        <f>IF(_xlfn.XOR(T60 = 1, U60 = 1), 1, 0)</f>
        <v>1</v>
      </c>
      <c r="V62" s="13"/>
      <c r="W62" s="81"/>
      <c r="X62" s="17"/>
      <c r="Y62" s="14"/>
      <c r="AA62" s="18"/>
      <c r="AB62" s="1">
        <f>IF(AND(AB47 = 1, AG47 = 1), 1, 0)</f>
        <v>0</v>
      </c>
      <c r="AC62" s="12"/>
      <c r="AD62" s="12"/>
      <c r="AE62" s="12"/>
      <c r="AF62" s="22"/>
      <c r="AG62" s="22"/>
      <c r="AH62" s="22"/>
      <c r="AI62" s="37"/>
    </row>
    <row r="63" spans="7:35" ht="15" customHeight="1" x14ac:dyDescent="0.3">
      <c r="G63" s="16"/>
      <c r="H63" s="18"/>
      <c r="I63" s="12"/>
      <c r="J63" s="12"/>
      <c r="K63" s="12"/>
      <c r="L63" s="12"/>
      <c r="M63" s="17"/>
      <c r="N63" s="14"/>
      <c r="O63" s="14"/>
      <c r="Q63" s="16"/>
      <c r="R63" s="15"/>
      <c r="S63" s="1">
        <f>IF(AND(T60 = 1, U60 = 1), 1, 0)</f>
        <v>0</v>
      </c>
      <c r="T63" s="1">
        <f>IF(AND(S60 = 1, U62 = 1), 1, 0)</f>
        <v>1</v>
      </c>
      <c r="U63" s="12"/>
      <c r="V63" s="13"/>
      <c r="W63" s="82"/>
      <c r="X63" s="17"/>
      <c r="Y63" s="14"/>
      <c r="AA63" s="18"/>
      <c r="AB63" s="12"/>
      <c r="AC63" s="1">
        <f>IF(AND(AB48 = 1, AD63 = 1), 1, 0)</f>
        <v>1</v>
      </c>
      <c r="AD63" s="1">
        <f>IF(AG47 = 1, 0, 1)</f>
        <v>1</v>
      </c>
      <c r="AE63" s="12"/>
      <c r="AF63" s="22"/>
      <c r="AG63" s="22"/>
      <c r="AH63" s="22"/>
      <c r="AI63" s="37"/>
    </row>
    <row r="64" spans="7:35" ht="15" customHeight="1" x14ac:dyDescent="0.3">
      <c r="G64" s="16"/>
      <c r="H64" s="18"/>
      <c r="I64" s="1">
        <f>IF(OR(I61 = 1, J62 =1), 1, 0)</f>
        <v>0</v>
      </c>
      <c r="J64" s="12"/>
      <c r="K64" s="12"/>
      <c r="L64" s="12"/>
      <c r="M64" s="17"/>
      <c r="N64" s="14"/>
      <c r="O64" s="14"/>
      <c r="Q64" s="16"/>
      <c r="R64" s="15"/>
      <c r="S64" s="12"/>
      <c r="T64" s="12"/>
      <c r="U64" s="1">
        <f>IF(_xlfn.XOR(S60 = 1, U62 = 1), 1, 0)</f>
        <v>0</v>
      </c>
      <c r="V64" s="13"/>
      <c r="W64" s="14"/>
      <c r="X64" s="17"/>
      <c r="Y64" s="14"/>
      <c r="AA64" s="18"/>
      <c r="AB64" s="1">
        <f>IF(OR(AB62 = 1, AC63 =1), 1, 0)</f>
        <v>1</v>
      </c>
      <c r="AC64" s="12"/>
      <c r="AD64" s="12"/>
      <c r="AE64" s="12"/>
      <c r="AF64" s="22"/>
      <c r="AG64" s="22"/>
      <c r="AH64" s="22"/>
      <c r="AI64" s="37"/>
    </row>
    <row r="65" spans="4:35" ht="15" customHeight="1" x14ac:dyDescent="0.3">
      <c r="G65" s="16"/>
      <c r="H65" s="44"/>
      <c r="I65" s="17"/>
      <c r="J65" s="17"/>
      <c r="K65" s="17"/>
      <c r="L65" s="17"/>
      <c r="M65" s="17"/>
      <c r="N65" s="14"/>
      <c r="O65" s="14"/>
      <c r="Q65" s="16"/>
      <c r="R65" s="15"/>
      <c r="S65" s="12"/>
      <c r="T65" s="1">
        <f>IF(OR(S63 = 1, T63 =1), 1, 0)</f>
        <v>1</v>
      </c>
      <c r="U65" s="12"/>
      <c r="V65" s="13"/>
      <c r="W65" s="14"/>
      <c r="X65" s="17"/>
      <c r="Y65" s="14"/>
      <c r="AA65" s="18"/>
      <c r="AB65" s="22"/>
      <c r="AC65" s="22"/>
      <c r="AD65" s="22"/>
      <c r="AE65" s="22"/>
      <c r="AF65" s="22"/>
      <c r="AG65" s="22"/>
      <c r="AH65" s="22"/>
      <c r="AI65" s="37"/>
    </row>
    <row r="66" spans="4:35" ht="15" customHeight="1" x14ac:dyDescent="0.3">
      <c r="G66" s="16"/>
      <c r="H66" s="31"/>
      <c r="I66" s="28">
        <f>I64</f>
        <v>0</v>
      </c>
      <c r="J66" s="27" t="s">
        <v>7</v>
      </c>
      <c r="K66" s="28">
        <f>L59</f>
        <v>0</v>
      </c>
      <c r="L66" s="27" t="s">
        <v>16</v>
      </c>
      <c r="M66" s="32"/>
      <c r="N66" s="29"/>
      <c r="O66" s="14"/>
      <c r="Q66" s="16"/>
      <c r="R66" s="15"/>
      <c r="S66" s="13"/>
      <c r="T66" s="13"/>
      <c r="U66" s="13"/>
      <c r="V66" s="13"/>
      <c r="W66" s="14"/>
      <c r="X66" s="17"/>
      <c r="Y66" s="14"/>
      <c r="AA66" s="40"/>
      <c r="AB66" s="46">
        <f>AB64</f>
        <v>1</v>
      </c>
      <c r="AC66" s="46">
        <f>AB60</f>
        <v>0</v>
      </c>
      <c r="AD66" s="46">
        <f>AB56</f>
        <v>1</v>
      </c>
      <c r="AE66" s="46">
        <f>AB52</f>
        <v>0</v>
      </c>
      <c r="AF66" s="27" t="s">
        <v>16</v>
      </c>
      <c r="AG66" s="39"/>
      <c r="AH66" s="39"/>
      <c r="AI66" s="41"/>
    </row>
    <row r="67" spans="4:35" ht="15" customHeight="1" x14ac:dyDescent="0.3">
      <c r="G67" s="16"/>
      <c r="H67" s="17"/>
      <c r="I67" s="17"/>
      <c r="J67" s="17"/>
      <c r="K67" s="17"/>
      <c r="L67" s="17"/>
      <c r="M67" s="17"/>
      <c r="N67" s="17"/>
      <c r="O67" s="14"/>
      <c r="Q67" s="16"/>
      <c r="R67" s="26"/>
      <c r="S67" s="27" t="s">
        <v>4</v>
      </c>
      <c r="T67" s="28">
        <f>T65</f>
        <v>1</v>
      </c>
      <c r="U67" s="28">
        <f>U64</f>
        <v>0</v>
      </c>
      <c r="V67" s="27" t="s">
        <v>16</v>
      </c>
      <c r="W67" s="29"/>
      <c r="X67" s="17"/>
      <c r="Y67" s="14"/>
    </row>
    <row r="68" spans="4:35" ht="15" customHeight="1" x14ac:dyDescent="0.3">
      <c r="G68" s="31"/>
      <c r="H68" s="28">
        <f>I66</f>
        <v>0</v>
      </c>
      <c r="I68" s="27" t="s">
        <v>7</v>
      </c>
      <c r="J68" s="28">
        <f>K66</f>
        <v>0</v>
      </c>
      <c r="K68" s="28">
        <f>K54</f>
        <v>0</v>
      </c>
      <c r="L68" s="28">
        <f>K42</f>
        <v>0</v>
      </c>
      <c r="M68" s="28">
        <f>K30</f>
        <v>0</v>
      </c>
      <c r="N68" s="27" t="s">
        <v>31</v>
      </c>
      <c r="O68" s="29"/>
      <c r="Q68" s="16"/>
      <c r="R68" s="17"/>
      <c r="S68" s="17"/>
      <c r="T68" s="17"/>
      <c r="U68" s="17"/>
      <c r="V68" s="17"/>
      <c r="W68" s="17"/>
      <c r="X68" s="17"/>
      <c r="Y68" s="14"/>
    </row>
    <row r="69" spans="4:35" ht="15" customHeight="1" x14ac:dyDescent="0.3">
      <c r="Q69" s="16"/>
      <c r="R69" s="17"/>
      <c r="S69" s="17"/>
      <c r="T69" s="17"/>
      <c r="U69" s="17"/>
      <c r="V69" s="17"/>
      <c r="W69" s="17"/>
      <c r="X69" s="17"/>
      <c r="Y69" s="14"/>
    </row>
    <row r="70" spans="4:35" ht="15" customHeight="1" x14ac:dyDescent="0.3">
      <c r="Q70" s="16"/>
      <c r="R70" s="17"/>
      <c r="S70" s="17"/>
      <c r="T70" s="17"/>
      <c r="U70" s="17"/>
      <c r="V70" s="17"/>
      <c r="W70" s="17"/>
      <c r="X70" s="17"/>
      <c r="Y70" s="14"/>
    </row>
    <row r="71" spans="4:35" ht="15" customHeight="1" x14ac:dyDescent="0.3">
      <c r="Q71" s="16"/>
      <c r="R71" s="1">
        <f>IF(_xlfn.XOR(T67 = 1, T57 = 1), 1, 0)</f>
        <v>0</v>
      </c>
      <c r="S71" s="106" t="s">
        <v>32</v>
      </c>
      <c r="T71" s="107"/>
      <c r="U71" s="17"/>
      <c r="V71" s="17"/>
      <c r="W71" s="17"/>
      <c r="X71" s="17"/>
      <c r="Y71" s="14"/>
    </row>
    <row r="72" spans="4:35" ht="15" customHeight="1" x14ac:dyDescent="0.3">
      <c r="Q72" s="31"/>
      <c r="R72" s="28">
        <f>T67</f>
        <v>1</v>
      </c>
      <c r="S72" s="72" t="s">
        <v>33</v>
      </c>
      <c r="T72" s="73"/>
      <c r="U72" s="28">
        <f>U67</f>
        <v>0</v>
      </c>
      <c r="V72" s="28">
        <f>U57</f>
        <v>0</v>
      </c>
      <c r="W72" s="28">
        <f>U47</f>
        <v>0</v>
      </c>
      <c r="X72" s="28">
        <f>U37</f>
        <v>0</v>
      </c>
      <c r="Y72" s="45" t="s">
        <v>31</v>
      </c>
    </row>
    <row r="79" spans="4:35" ht="15" customHeight="1" x14ac:dyDescent="0.3">
      <c r="D79" s="52"/>
      <c r="E79" s="52"/>
      <c r="F79" s="52"/>
      <c r="G79" s="52"/>
      <c r="H79" s="52"/>
      <c r="I79" s="52"/>
      <c r="J79" s="52"/>
      <c r="K79" s="52"/>
      <c r="L79" s="52"/>
      <c r="N79" t="s">
        <v>42</v>
      </c>
    </row>
    <row r="80" spans="4:35" ht="15" customHeight="1" x14ac:dyDescent="0.3">
      <c r="D80" s="52"/>
      <c r="E80" s="52"/>
      <c r="F80" s="52"/>
      <c r="G80" s="52"/>
      <c r="H80" s="52"/>
      <c r="I80" s="52"/>
      <c r="J80" s="52"/>
      <c r="K80" s="52"/>
      <c r="L80" s="52"/>
      <c r="N80" s="48"/>
      <c r="O80" s="49"/>
      <c r="P80" s="49" t="s">
        <v>49</v>
      </c>
      <c r="Q80" s="49"/>
      <c r="R80" s="49"/>
      <c r="S80" s="49"/>
      <c r="T80" s="49"/>
      <c r="U80" s="49"/>
      <c r="V80" s="49"/>
      <c r="W80" s="49"/>
      <c r="X80" s="50"/>
    </row>
    <row r="81" spans="4:24" ht="15" customHeight="1" x14ac:dyDescent="0.3">
      <c r="D81" s="52"/>
      <c r="E81" s="52"/>
      <c r="F81" s="52"/>
      <c r="G81" s="52"/>
      <c r="H81" s="52"/>
      <c r="I81" s="52"/>
      <c r="J81" s="52"/>
      <c r="K81" s="52"/>
      <c r="L81" s="52"/>
      <c r="N81" s="51"/>
      <c r="O81" s="52"/>
      <c r="P81" s="52">
        <v>1</v>
      </c>
      <c r="Q81" s="52">
        <v>0</v>
      </c>
      <c r="R81" s="52">
        <v>1</v>
      </c>
      <c r="S81" s="52">
        <v>0</v>
      </c>
      <c r="T81" s="52" t="s">
        <v>45</v>
      </c>
      <c r="U81" s="52"/>
      <c r="V81" s="52" cm="1">
        <f t="array" aca="1" ref="V81" ca="1">INDIRECT(ADDRESS(U84, U83 + R85))</f>
        <v>0</v>
      </c>
      <c r="W81" s="52" t="s">
        <v>46</v>
      </c>
      <c r="X81" s="53"/>
    </row>
    <row r="82" spans="4:24" ht="15" customHeight="1" x14ac:dyDescent="0.3">
      <c r="D82" s="52"/>
      <c r="E82" s="52"/>
      <c r="F82" s="52"/>
      <c r="G82" s="52"/>
      <c r="H82" s="52"/>
      <c r="I82" s="52"/>
      <c r="J82" s="52"/>
      <c r="K82" s="52"/>
      <c r="L82" s="52"/>
      <c r="N82" s="51"/>
      <c r="O82" s="52"/>
      <c r="P82" s="52"/>
      <c r="Q82" s="52"/>
      <c r="R82" s="52"/>
      <c r="S82" s="52"/>
      <c r="T82" s="52"/>
      <c r="U82" s="52"/>
      <c r="V82" s="52"/>
      <c r="W82" s="52"/>
      <c r="X82" s="53"/>
    </row>
    <row r="83" spans="4:24" ht="15" customHeight="1" x14ac:dyDescent="0.3">
      <c r="D83" s="52"/>
      <c r="E83" s="52"/>
      <c r="F83" s="52"/>
      <c r="G83" s="52"/>
      <c r="H83" s="52"/>
      <c r="I83" s="52"/>
      <c r="J83" s="52"/>
      <c r="K83" s="52"/>
      <c r="L83" s="52"/>
      <c r="N83" s="51"/>
      <c r="O83" s="52"/>
      <c r="P83" s="52">
        <v>1010</v>
      </c>
      <c r="Q83" s="52" t="s">
        <v>41</v>
      </c>
      <c r="R83" s="52"/>
      <c r="S83" s="52"/>
      <c r="T83" s="52"/>
      <c r="U83" s="52">
        <v>15</v>
      </c>
      <c r="V83" s="52" t="s">
        <v>43</v>
      </c>
      <c r="W83" s="52"/>
      <c r="X83" s="53"/>
    </row>
    <row r="84" spans="4:24" ht="15" customHeight="1" x14ac:dyDescent="0.3">
      <c r="D84" s="52"/>
      <c r="E84" s="52"/>
      <c r="F84" s="52"/>
      <c r="G84" s="52"/>
      <c r="H84" s="52"/>
      <c r="I84" s="52"/>
      <c r="J84" s="52"/>
      <c r="K84" s="52"/>
      <c r="L84" s="52"/>
      <c r="N84" s="51"/>
      <c r="O84" s="52"/>
      <c r="P84" s="52"/>
      <c r="Q84" s="52"/>
      <c r="R84" s="52"/>
      <c r="S84" s="52"/>
      <c r="T84" s="52"/>
      <c r="U84" s="52">
        <v>81</v>
      </c>
      <c r="V84" s="52" t="s">
        <v>44</v>
      </c>
      <c r="W84" s="52"/>
      <c r="X84" s="53"/>
    </row>
    <row r="85" spans="4:24" ht="15" customHeight="1" x14ac:dyDescent="0.3">
      <c r="D85" s="52"/>
      <c r="E85" s="52"/>
      <c r="F85" s="52"/>
      <c r="G85" s="52"/>
      <c r="H85" s="52"/>
      <c r="I85" s="52"/>
      <c r="J85" s="52"/>
      <c r="K85" s="52"/>
      <c r="L85" s="52"/>
      <c r="N85" s="51" t="s">
        <v>47</v>
      </c>
      <c r="O85" s="52"/>
      <c r="P85" s="52" t="str">
        <f ca="1">MID(P83, R85, 1)</f>
        <v>0</v>
      </c>
      <c r="Q85" s="52"/>
      <c r="R85" s="52">
        <f ca="1">IF(CLOCK = 1, IF(R85 = (LEN(P83) + 1), 1, R85 + 1),  R85)</f>
        <v>4</v>
      </c>
      <c r="S85" s="52" t="s">
        <v>48</v>
      </c>
      <c r="T85" s="52"/>
      <c r="U85" s="52"/>
      <c r="V85" s="52"/>
      <c r="W85" s="52"/>
      <c r="X85" s="53"/>
    </row>
    <row r="86" spans="4:24" ht="15" customHeight="1" x14ac:dyDescent="0.3">
      <c r="D86" s="52"/>
      <c r="E86" s="52"/>
      <c r="F86" s="52"/>
      <c r="G86" s="52"/>
      <c r="H86" s="52"/>
      <c r="I86" s="52"/>
      <c r="J86" s="52"/>
      <c r="K86" s="52"/>
      <c r="L86" s="52"/>
      <c r="N86" s="51"/>
      <c r="O86" s="52"/>
      <c r="P86" s="52"/>
      <c r="Q86" s="52"/>
      <c r="R86" s="52"/>
      <c r="S86" s="52"/>
      <c r="T86" s="52"/>
      <c r="U86" s="52"/>
      <c r="V86" s="52"/>
      <c r="W86" s="52"/>
      <c r="X86" s="53"/>
    </row>
    <row r="87" spans="4:24" ht="15" customHeight="1" x14ac:dyDescent="0.3">
      <c r="D87" s="52"/>
      <c r="E87" s="52"/>
      <c r="F87" s="52"/>
      <c r="G87" s="52"/>
      <c r="H87" s="52"/>
      <c r="I87" s="52"/>
      <c r="J87" s="52"/>
      <c r="K87" s="52"/>
      <c r="L87" s="52"/>
      <c r="N87" s="51"/>
      <c r="O87" s="52"/>
      <c r="P87" s="52">
        <v>1</v>
      </c>
      <c r="Q87" s="52" t="s">
        <v>38</v>
      </c>
      <c r="R87" s="52"/>
      <c r="S87" s="52"/>
      <c r="T87" s="52"/>
      <c r="U87" s="52"/>
      <c r="V87" s="52"/>
      <c r="W87" s="52"/>
      <c r="X87" s="53"/>
    </row>
    <row r="88" spans="4:24" ht="15" customHeight="1" x14ac:dyDescent="0.3">
      <c r="D88" s="52"/>
      <c r="E88" s="52"/>
      <c r="F88" s="52"/>
      <c r="G88" s="52"/>
      <c r="H88" s="52"/>
      <c r="I88" s="52"/>
      <c r="J88" s="52"/>
      <c r="K88" s="52"/>
      <c r="L88" s="52"/>
      <c r="N88" s="51"/>
      <c r="O88" s="52"/>
      <c r="P88" s="52"/>
      <c r="Q88" s="52"/>
      <c r="R88" s="52"/>
      <c r="S88" s="52"/>
      <c r="T88" s="52"/>
      <c r="U88" s="52"/>
      <c r="V88" s="52"/>
      <c r="W88" s="52"/>
      <c r="X88" s="53"/>
    </row>
    <row r="89" spans="4:24" ht="15" customHeight="1" x14ac:dyDescent="0.3">
      <c r="D89" s="52"/>
      <c r="E89" s="52"/>
      <c r="F89" s="52"/>
      <c r="G89" s="52"/>
      <c r="H89" s="52"/>
      <c r="I89" s="52"/>
      <c r="J89" s="52"/>
      <c r="K89" s="52"/>
      <c r="L89" s="52"/>
      <c r="N89" s="51"/>
      <c r="O89" s="52"/>
      <c r="P89" s="52">
        <f ca="1">IF(CLOCK = 1, IF(P89 &gt;= P87, 0, P89 + 1), P89)</f>
        <v>0</v>
      </c>
      <c r="Q89" s="52"/>
      <c r="R89" s="52" t="str">
        <f ca="1">IF(P89 = P87, IF(LEN(R89) = LEN(P83), "", R89 &amp; P85), R89)</f>
        <v>101</v>
      </c>
      <c r="S89" s="52"/>
      <c r="T89" s="52"/>
      <c r="U89" s="52"/>
      <c r="V89" s="52"/>
      <c r="W89" s="52"/>
      <c r="X89" s="53"/>
    </row>
    <row r="90" spans="4:24" ht="15" customHeight="1" x14ac:dyDescent="0.3">
      <c r="D90" s="52"/>
      <c r="E90" s="52"/>
      <c r="F90" s="52"/>
      <c r="G90" s="52"/>
      <c r="H90" s="52"/>
      <c r="I90" s="52"/>
      <c r="J90" s="52"/>
      <c r="K90" s="52"/>
      <c r="L90" s="52"/>
      <c r="N90" s="54"/>
      <c r="O90" s="55"/>
      <c r="P90" s="55" t="s">
        <v>39</v>
      </c>
      <c r="Q90" s="55"/>
      <c r="R90" s="55" t="s">
        <v>40</v>
      </c>
      <c r="S90" s="55"/>
      <c r="T90" s="55"/>
      <c r="U90" s="55"/>
      <c r="V90" s="55"/>
      <c r="W90" s="55"/>
      <c r="X90" s="56"/>
    </row>
    <row r="91" spans="4:24" ht="15" customHeight="1" x14ac:dyDescent="0.3">
      <c r="D91" s="52"/>
      <c r="E91" s="52"/>
      <c r="F91" s="52"/>
      <c r="G91" s="52"/>
      <c r="H91" s="52"/>
      <c r="I91" s="52"/>
      <c r="J91" s="52"/>
      <c r="K91" s="52"/>
      <c r="L91" s="52"/>
    </row>
    <row r="92" spans="4:24" ht="15" customHeight="1" x14ac:dyDescent="0.3">
      <c r="D92" s="52"/>
      <c r="E92" s="52"/>
      <c r="F92" s="52"/>
      <c r="G92" s="52"/>
      <c r="H92" s="52"/>
      <c r="I92" s="52"/>
      <c r="J92" s="52"/>
      <c r="K92" s="52"/>
      <c r="L92" s="52"/>
    </row>
    <row r="93" spans="4:24" ht="15" customHeight="1" x14ac:dyDescent="0.3">
      <c r="D93" s="52"/>
      <c r="E93" s="52"/>
      <c r="F93" s="52"/>
      <c r="G93" s="52"/>
      <c r="H93" s="52"/>
      <c r="I93" s="52"/>
      <c r="J93" s="52"/>
      <c r="K93" s="52"/>
      <c r="L93" s="52"/>
    </row>
    <row r="95" spans="4:24" ht="15" customHeight="1" x14ac:dyDescent="0.3">
      <c r="N95" s="70"/>
    </row>
    <row r="97" spans="7:27" ht="15" customHeight="1" x14ac:dyDescent="0.3">
      <c r="G97" s="59"/>
      <c r="H97" s="71">
        <v>0</v>
      </c>
      <c r="I97" s="65"/>
      <c r="J97" s="57">
        <v>1</v>
      </c>
      <c r="K97" s="78" t="s">
        <v>55</v>
      </c>
      <c r="L97" s="57">
        <v>0</v>
      </c>
      <c r="M97" s="57">
        <v>0</v>
      </c>
      <c r="N97" s="57">
        <v>0</v>
      </c>
      <c r="O97" s="57">
        <v>0</v>
      </c>
      <c r="P97" s="47" t="s">
        <v>5</v>
      </c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8"/>
    </row>
    <row r="98" spans="7:27" ht="15" customHeight="1" x14ac:dyDescent="0.3">
      <c r="G98" s="16"/>
      <c r="H98" s="76" t="s">
        <v>54</v>
      </c>
      <c r="I98" s="77"/>
      <c r="J98" s="17"/>
      <c r="K98" s="79"/>
      <c r="L98" s="1">
        <v>0</v>
      </c>
      <c r="M98" s="1">
        <v>0</v>
      </c>
      <c r="N98" s="1">
        <v>0</v>
      </c>
      <c r="O98" s="1">
        <v>0</v>
      </c>
      <c r="P98" s="12" t="s">
        <v>6</v>
      </c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37"/>
    </row>
    <row r="99" spans="7:27" ht="15" customHeight="1" x14ac:dyDescent="0.3">
      <c r="G99" s="16"/>
      <c r="H99" s="69"/>
      <c r="I99" s="13"/>
      <c r="J99" s="13"/>
      <c r="K99" s="69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22"/>
      <c r="AA99" s="37"/>
    </row>
    <row r="100" spans="7:27" ht="15" customHeight="1" x14ac:dyDescent="0.3">
      <c r="G100" s="16"/>
      <c r="H100" s="59"/>
      <c r="I100" s="60"/>
      <c r="J100" s="60"/>
      <c r="K100" s="60"/>
      <c r="L100" s="57">
        <f>IF(_xlfn.XOR(O98 = 1, J97 = 1), 1, 0)</f>
        <v>1</v>
      </c>
      <c r="M100" s="61" t="s">
        <v>14</v>
      </c>
      <c r="N100" s="60"/>
      <c r="O100" s="60"/>
      <c r="P100" s="108" t="s">
        <v>30</v>
      </c>
      <c r="Q100" s="13"/>
      <c r="R100" s="64"/>
      <c r="S100" s="65"/>
      <c r="T100" s="65"/>
      <c r="U100" s="65"/>
      <c r="V100" s="65"/>
      <c r="W100" s="65"/>
      <c r="X100" s="109" t="s">
        <v>36</v>
      </c>
      <c r="Y100" s="13"/>
      <c r="Z100" s="22"/>
      <c r="AA100" s="37"/>
    </row>
    <row r="101" spans="7:27" ht="15" customHeight="1" x14ac:dyDescent="0.3">
      <c r="G101" s="16"/>
      <c r="H101" s="16"/>
      <c r="I101" s="3"/>
      <c r="J101" s="62" t="s">
        <v>4</v>
      </c>
      <c r="K101" s="62" t="s">
        <v>5</v>
      </c>
      <c r="L101" s="62" t="s">
        <v>6</v>
      </c>
      <c r="M101" s="7"/>
      <c r="N101" s="8"/>
      <c r="O101" s="17"/>
      <c r="P101" s="86"/>
      <c r="Q101" s="13"/>
      <c r="R101" s="66"/>
      <c r="S101" s="58">
        <f>IF(AND(L97 = 1, L98 = 1), 1, 0)</f>
        <v>0</v>
      </c>
      <c r="T101" s="58">
        <f>IF(AND(M97 = 1, M98 = 1), 1, 0)</f>
        <v>0</v>
      </c>
      <c r="U101" s="58">
        <f>IF(AND(N97 = 1, N98 = 1), 1, 0)</f>
        <v>0</v>
      </c>
      <c r="V101" s="58">
        <f>IF(AND(O97 = 1, O98 = 1), 1, 0)</f>
        <v>0</v>
      </c>
      <c r="W101" s="67"/>
      <c r="X101" s="110"/>
      <c r="Y101" s="13"/>
      <c r="Z101" s="22"/>
      <c r="AA101" s="37"/>
    </row>
    <row r="102" spans="7:27" ht="15" customHeight="1" x14ac:dyDescent="0.3">
      <c r="G102" s="16"/>
      <c r="H102" s="16"/>
      <c r="I102" s="15"/>
      <c r="J102" s="63">
        <f>J97</f>
        <v>1</v>
      </c>
      <c r="K102" s="63">
        <f>O97</f>
        <v>0</v>
      </c>
      <c r="L102" s="63">
        <f>L100</f>
        <v>1</v>
      </c>
      <c r="M102" s="13"/>
      <c r="N102" s="14"/>
      <c r="O102" s="17"/>
      <c r="P102" s="88"/>
      <c r="Q102" s="13"/>
      <c r="R102" s="66"/>
      <c r="S102" s="67"/>
      <c r="T102" s="67"/>
      <c r="U102" s="67"/>
      <c r="V102" s="67"/>
      <c r="W102" s="67"/>
      <c r="X102" s="110"/>
      <c r="Y102" s="13"/>
      <c r="Z102" s="22"/>
      <c r="AA102" s="37"/>
    </row>
    <row r="103" spans="7:27" ht="15" customHeight="1" x14ac:dyDescent="0.3">
      <c r="G103" s="16"/>
      <c r="H103" s="16"/>
      <c r="I103" s="15"/>
      <c r="J103" s="13"/>
      <c r="K103" s="13"/>
      <c r="L103" s="13"/>
      <c r="M103" s="13"/>
      <c r="N103" s="80" t="s">
        <v>10</v>
      </c>
      <c r="O103" s="17"/>
      <c r="P103" s="14"/>
      <c r="Q103" s="13"/>
      <c r="R103" s="40"/>
      <c r="S103" s="46">
        <f>S101</f>
        <v>0</v>
      </c>
      <c r="T103" s="46">
        <f>T101</f>
        <v>0</v>
      </c>
      <c r="U103" s="46">
        <f>U101</f>
        <v>0</v>
      </c>
      <c r="V103" s="46">
        <f>V101</f>
        <v>0</v>
      </c>
      <c r="W103" s="27" t="s">
        <v>16</v>
      </c>
      <c r="X103" s="41"/>
      <c r="Y103" s="13"/>
      <c r="Z103" s="22"/>
      <c r="AA103" s="75" t="s">
        <v>53</v>
      </c>
    </row>
    <row r="104" spans="7:27" ht="15" customHeight="1" x14ac:dyDescent="0.3">
      <c r="G104" s="16"/>
      <c r="H104" s="16"/>
      <c r="I104" s="15"/>
      <c r="J104" s="12"/>
      <c r="K104" s="12"/>
      <c r="L104" s="1">
        <f>IF(_xlfn.XOR(K102 = 1, L102 = 1), 1, 0)</f>
        <v>1</v>
      </c>
      <c r="M104" s="13"/>
      <c r="N104" s="81"/>
      <c r="O104" s="17"/>
      <c r="P104" s="14"/>
      <c r="Q104" s="13"/>
      <c r="R104" s="13"/>
      <c r="S104" s="13"/>
      <c r="T104" s="13"/>
      <c r="U104" s="13"/>
      <c r="V104" s="13"/>
      <c r="W104" s="13"/>
      <c r="X104" s="13"/>
      <c r="Y104" s="13"/>
      <c r="Z104" s="22"/>
      <c r="AA104" s="75"/>
    </row>
    <row r="105" spans="7:27" ht="15" customHeight="1" x14ac:dyDescent="0.3">
      <c r="G105" s="16"/>
      <c r="H105" s="16"/>
      <c r="I105" s="15"/>
      <c r="J105" s="1">
        <f>IF(AND(K102 = 1, L102 = 1), 1, 0)</f>
        <v>0</v>
      </c>
      <c r="K105" s="1">
        <f>IF(AND(J102 = 1, L104 = 1), 1, 0)</f>
        <v>1</v>
      </c>
      <c r="L105" s="12"/>
      <c r="M105" s="13"/>
      <c r="N105" s="82"/>
      <c r="O105" s="17"/>
      <c r="P105" s="14"/>
      <c r="Q105" s="13"/>
      <c r="R105" s="64"/>
      <c r="S105" s="65"/>
      <c r="T105" s="65"/>
      <c r="U105" s="65"/>
      <c r="V105" s="65"/>
      <c r="W105" s="65"/>
      <c r="X105" s="111" t="s">
        <v>35</v>
      </c>
      <c r="Y105" s="13"/>
      <c r="Z105" s="22"/>
      <c r="AA105" s="75"/>
    </row>
    <row r="106" spans="7:27" ht="15" customHeight="1" x14ac:dyDescent="0.3">
      <c r="G106" s="16"/>
      <c r="H106" s="16"/>
      <c r="I106" s="15"/>
      <c r="J106" s="12"/>
      <c r="K106" s="12"/>
      <c r="L106" s="1">
        <f>IF(_xlfn.XOR(J102 = 1, L104 = 1), 1, 0)</f>
        <v>0</v>
      </c>
      <c r="M106" s="13"/>
      <c r="N106" s="14"/>
      <c r="O106" s="17"/>
      <c r="P106" s="14"/>
      <c r="Q106" s="13"/>
      <c r="R106" s="66"/>
      <c r="S106" s="58">
        <f>IF(OR(L97 = 1, L98 =1), 1, 0)</f>
        <v>0</v>
      </c>
      <c r="T106" s="58">
        <f>IF(OR(M97 = 1, M98 =1), 1, 0)</f>
        <v>0</v>
      </c>
      <c r="U106" s="58">
        <f>IF(OR(N97 = 1, N98 =1), 1, 0)</f>
        <v>0</v>
      </c>
      <c r="V106" s="58">
        <f>IF(OR(O97 = 1, O98 =1), 1, 0)</f>
        <v>0</v>
      </c>
      <c r="W106" s="67"/>
      <c r="X106" s="75"/>
      <c r="Y106" s="13"/>
      <c r="Z106" s="22"/>
      <c r="AA106" s="37"/>
    </row>
    <row r="107" spans="7:27" ht="15" customHeight="1" x14ac:dyDescent="0.3">
      <c r="G107" s="16"/>
      <c r="H107" s="16"/>
      <c r="I107" s="15"/>
      <c r="J107" s="12"/>
      <c r="K107" s="1">
        <f>IF(OR(J105 = 1, K105 =1), 1, 0)</f>
        <v>1</v>
      </c>
      <c r="L107" s="12"/>
      <c r="M107" s="13"/>
      <c r="N107" s="14"/>
      <c r="O107" s="17"/>
      <c r="P107" s="14"/>
      <c r="Q107" s="13"/>
      <c r="R107" s="66"/>
      <c r="S107" s="67"/>
      <c r="T107" s="67"/>
      <c r="U107" s="67"/>
      <c r="V107" s="67"/>
      <c r="W107" s="67"/>
      <c r="X107" s="75"/>
      <c r="Y107" s="13"/>
      <c r="Z107" s="22"/>
      <c r="AA107" s="37"/>
    </row>
    <row r="108" spans="7:27" ht="15" customHeight="1" x14ac:dyDescent="0.3">
      <c r="G108" s="16"/>
      <c r="H108" s="16"/>
      <c r="I108" s="15"/>
      <c r="J108" s="13"/>
      <c r="K108" s="13"/>
      <c r="L108" s="13"/>
      <c r="M108" s="13"/>
      <c r="N108" s="14"/>
      <c r="O108" s="17"/>
      <c r="P108" s="14"/>
      <c r="Q108" s="13"/>
      <c r="R108" s="40"/>
      <c r="S108" s="46">
        <f>S106</f>
        <v>0</v>
      </c>
      <c r="T108" s="46">
        <f>T106</f>
        <v>0</v>
      </c>
      <c r="U108" s="46">
        <f>U106</f>
        <v>0</v>
      </c>
      <c r="V108" s="46">
        <f>V106</f>
        <v>0</v>
      </c>
      <c r="W108" s="27" t="s">
        <v>16</v>
      </c>
      <c r="X108" s="41"/>
      <c r="Y108" s="13"/>
      <c r="Z108" s="22"/>
      <c r="AA108" s="37"/>
    </row>
    <row r="109" spans="7:27" ht="15" customHeight="1" x14ac:dyDescent="0.3">
      <c r="G109" s="16"/>
      <c r="H109" s="16"/>
      <c r="I109" s="26"/>
      <c r="J109" s="27" t="s">
        <v>4</v>
      </c>
      <c r="K109" s="28">
        <f>K107</f>
        <v>1</v>
      </c>
      <c r="L109" s="28">
        <f>L106</f>
        <v>0</v>
      </c>
      <c r="M109" s="27" t="s">
        <v>16</v>
      </c>
      <c r="N109" s="29"/>
      <c r="O109" s="17"/>
      <c r="P109" s="14"/>
      <c r="Q109" s="13"/>
      <c r="R109" s="13"/>
      <c r="S109" s="13"/>
      <c r="T109" s="13"/>
      <c r="U109" s="13"/>
      <c r="V109" s="13"/>
      <c r="W109" s="13"/>
      <c r="X109" s="13"/>
      <c r="Y109" s="13"/>
      <c r="Z109" s="22"/>
      <c r="AA109" s="37"/>
    </row>
    <row r="110" spans="7:27" ht="15" customHeight="1" x14ac:dyDescent="0.3">
      <c r="G110" s="16"/>
      <c r="H110" s="16"/>
      <c r="I110" s="17"/>
      <c r="J110" s="17"/>
      <c r="K110" s="17"/>
      <c r="L110" s="1">
        <f>IF(_xlfn.XOR(N98 = 1, J97 = 1), 1, 0)</f>
        <v>1</v>
      </c>
      <c r="M110" s="27" t="s">
        <v>14</v>
      </c>
      <c r="N110" s="17"/>
      <c r="O110" s="17"/>
      <c r="P110" s="14"/>
      <c r="Q110" s="13"/>
      <c r="R110" s="64"/>
      <c r="S110" s="57">
        <f>IF(AND(O97 = 1, J97 = 1), 1, 0)</f>
        <v>0</v>
      </c>
      <c r="T110" s="47"/>
      <c r="U110" s="47"/>
      <c r="V110" s="47"/>
      <c r="W110" s="65"/>
      <c r="X110" s="65"/>
      <c r="Y110" s="65"/>
      <c r="Z110" s="68"/>
      <c r="AA110" s="37"/>
    </row>
    <row r="111" spans="7:27" ht="15" customHeight="1" x14ac:dyDescent="0.3">
      <c r="G111" s="16"/>
      <c r="H111" s="16"/>
      <c r="I111" s="3"/>
      <c r="J111" s="5" t="s">
        <v>4</v>
      </c>
      <c r="K111" s="5" t="s">
        <v>5</v>
      </c>
      <c r="L111" s="5" t="s">
        <v>6</v>
      </c>
      <c r="M111" s="7"/>
      <c r="N111" s="8"/>
      <c r="O111" s="17"/>
      <c r="P111" s="14"/>
      <c r="Q111" s="13"/>
      <c r="R111" s="18"/>
      <c r="S111" s="12"/>
      <c r="T111" s="1">
        <f>IF(AND(O98 = 1, U111 = 1), 1, 0)</f>
        <v>0</v>
      </c>
      <c r="U111" s="1">
        <f>IF(J97 = 1, 0, 1)</f>
        <v>0</v>
      </c>
      <c r="V111" s="12"/>
      <c r="W111" s="22"/>
      <c r="X111" s="22"/>
      <c r="Y111" s="22"/>
      <c r="Z111" s="37"/>
      <c r="AA111" s="37"/>
    </row>
    <row r="112" spans="7:27" ht="15" customHeight="1" x14ac:dyDescent="0.3">
      <c r="G112" s="16"/>
      <c r="H112" s="16"/>
      <c r="I112" s="15"/>
      <c r="J112" s="1">
        <f>K109</f>
        <v>1</v>
      </c>
      <c r="K112" s="1">
        <f>N97</f>
        <v>0</v>
      </c>
      <c r="L112" s="1">
        <f>L110</f>
        <v>1</v>
      </c>
      <c r="M112" s="13"/>
      <c r="N112" s="14"/>
      <c r="O112" s="17"/>
      <c r="P112" s="14"/>
      <c r="Q112" s="13"/>
      <c r="R112" s="18"/>
      <c r="S112" s="1">
        <f>IF(OR(S110 = 1, T111 =1), 1, 0)</f>
        <v>0</v>
      </c>
      <c r="T112" s="12"/>
      <c r="U112" s="12"/>
      <c r="V112" s="12"/>
      <c r="W112" s="22"/>
      <c r="X112" s="22"/>
      <c r="Y112" s="22"/>
      <c r="Z112" s="37"/>
      <c r="AA112" s="37"/>
    </row>
    <row r="113" spans="7:27" ht="15" customHeight="1" x14ac:dyDescent="0.3">
      <c r="G113" s="16"/>
      <c r="H113" s="16"/>
      <c r="I113" s="15"/>
      <c r="J113" s="13"/>
      <c r="K113" s="13"/>
      <c r="L113" s="13"/>
      <c r="M113" s="13"/>
      <c r="N113" s="80" t="s">
        <v>10</v>
      </c>
      <c r="O113" s="17"/>
      <c r="P113" s="14"/>
      <c r="Q113" s="13"/>
      <c r="R113" s="18"/>
      <c r="S113" s="22"/>
      <c r="T113" s="22"/>
      <c r="U113" s="22"/>
      <c r="V113" s="22"/>
      <c r="W113" s="22"/>
      <c r="X113" s="22"/>
      <c r="Y113" s="22"/>
      <c r="Z113" s="37"/>
      <c r="AA113" s="37"/>
    </row>
    <row r="114" spans="7:27" ht="15" customHeight="1" x14ac:dyDescent="0.3">
      <c r="G114" s="16"/>
      <c r="H114" s="16"/>
      <c r="I114" s="15"/>
      <c r="J114" s="12"/>
      <c r="K114" s="12"/>
      <c r="L114" s="1">
        <f>IF(_xlfn.XOR(K112 = 1, L112 = 1), 1, 0)</f>
        <v>1</v>
      </c>
      <c r="M114" s="13"/>
      <c r="N114" s="81"/>
      <c r="O114" s="17"/>
      <c r="P114" s="14"/>
      <c r="Q114" s="13"/>
      <c r="R114" s="18"/>
      <c r="S114" s="1">
        <f>IF(AND(N97 = 1, J97 = 1), 1, 0)</f>
        <v>0</v>
      </c>
      <c r="T114" s="12"/>
      <c r="U114" s="12"/>
      <c r="V114" s="12"/>
      <c r="W114" s="22"/>
      <c r="X114" s="22"/>
      <c r="Y114" s="22"/>
      <c r="Z114" s="37"/>
      <c r="AA114" s="37"/>
    </row>
    <row r="115" spans="7:27" ht="15" customHeight="1" x14ac:dyDescent="0.3">
      <c r="G115" s="16"/>
      <c r="H115" s="16"/>
      <c r="I115" s="15"/>
      <c r="J115" s="1">
        <f>IF(AND(K112 = 1, L112 = 1), 1, 0)</f>
        <v>0</v>
      </c>
      <c r="K115" s="1">
        <f>IF(AND(J112 = 1, L114 = 1), 1, 0)</f>
        <v>1</v>
      </c>
      <c r="L115" s="12"/>
      <c r="M115" s="13"/>
      <c r="N115" s="82"/>
      <c r="O115" s="17"/>
      <c r="P115" s="14"/>
      <c r="Q115" s="13"/>
      <c r="R115" s="18"/>
      <c r="S115" s="12"/>
      <c r="T115" s="1">
        <f>IF(AND(N98 = 1, U115 = 1), 1, 0)</f>
        <v>0</v>
      </c>
      <c r="U115" s="1">
        <f>IF(J97 = 1, 0, 1)</f>
        <v>0</v>
      </c>
      <c r="V115" s="12"/>
      <c r="W115" s="22"/>
      <c r="X115" s="22"/>
      <c r="Y115" s="22"/>
      <c r="Z115" s="37"/>
      <c r="AA115" s="37"/>
    </row>
    <row r="116" spans="7:27" ht="15" customHeight="1" x14ac:dyDescent="0.3">
      <c r="G116" s="16"/>
      <c r="H116" s="16"/>
      <c r="I116" s="15"/>
      <c r="J116" s="12"/>
      <c r="K116" s="12"/>
      <c r="L116" s="1">
        <f>IF(_xlfn.XOR(J112 = 1, L114 = 1), 1, 0)</f>
        <v>0</v>
      </c>
      <c r="M116" s="13"/>
      <c r="N116" s="14"/>
      <c r="O116" s="17"/>
      <c r="P116" s="14"/>
      <c r="Q116" s="13"/>
      <c r="R116" s="18"/>
      <c r="S116" s="1">
        <f>IF(OR(S114 = 1, T115 =1), 1, 0)</f>
        <v>0</v>
      </c>
      <c r="T116" s="12"/>
      <c r="U116" s="12"/>
      <c r="V116" s="12"/>
      <c r="W116" s="22"/>
      <c r="X116" s="22"/>
      <c r="Y116" s="22"/>
      <c r="Z116" s="84" t="s">
        <v>50</v>
      </c>
      <c r="AA116" s="37"/>
    </row>
    <row r="117" spans="7:27" ht="15" customHeight="1" x14ac:dyDescent="0.3">
      <c r="G117" s="16"/>
      <c r="H117" s="16"/>
      <c r="I117" s="15"/>
      <c r="J117" s="12"/>
      <c r="K117" s="1">
        <f>IF(OR(J115 = 1, K115 =1), 1, 0)</f>
        <v>1</v>
      </c>
      <c r="L117" s="12"/>
      <c r="M117" s="13"/>
      <c r="N117" s="14"/>
      <c r="O117" s="17"/>
      <c r="P117" s="14"/>
      <c r="Q117" s="13"/>
      <c r="R117" s="18"/>
      <c r="S117" s="22"/>
      <c r="T117" s="22"/>
      <c r="U117" s="22"/>
      <c r="V117" s="22"/>
      <c r="W117" s="22"/>
      <c r="X117" s="22"/>
      <c r="Y117" s="22"/>
      <c r="Z117" s="85"/>
      <c r="AA117" s="37"/>
    </row>
    <row r="118" spans="7:27" ht="15" customHeight="1" x14ac:dyDescent="0.3">
      <c r="G118" s="16"/>
      <c r="H118" s="16"/>
      <c r="I118" s="15"/>
      <c r="J118" s="13"/>
      <c r="K118" s="13"/>
      <c r="L118" s="13"/>
      <c r="M118" s="13"/>
      <c r="N118" s="14"/>
      <c r="O118" s="17"/>
      <c r="P118" s="14"/>
      <c r="Q118" s="13"/>
      <c r="R118" s="18"/>
      <c r="S118" s="1">
        <f>IF(AND(M97 = 1, J97 = 1), 1, 0)</f>
        <v>0</v>
      </c>
      <c r="T118" s="12"/>
      <c r="U118" s="12"/>
      <c r="V118" s="12"/>
      <c r="W118" s="22"/>
      <c r="X118" s="22"/>
      <c r="Y118" s="22"/>
      <c r="Z118" s="86"/>
      <c r="AA118" s="37"/>
    </row>
    <row r="119" spans="7:27" ht="15" customHeight="1" x14ac:dyDescent="0.3">
      <c r="G119" s="16"/>
      <c r="H119" s="16"/>
      <c r="I119" s="26"/>
      <c r="J119" s="27" t="s">
        <v>4</v>
      </c>
      <c r="K119" s="28">
        <f>K117</f>
        <v>1</v>
      </c>
      <c r="L119" s="28">
        <f>L116</f>
        <v>0</v>
      </c>
      <c r="M119" s="27" t="s">
        <v>16</v>
      </c>
      <c r="N119" s="29"/>
      <c r="O119" s="17"/>
      <c r="P119" s="14"/>
      <c r="Q119" s="13"/>
      <c r="R119" s="18"/>
      <c r="S119" s="12"/>
      <c r="T119" s="1">
        <f>IF(AND(M98 = 1, U119 = 1), 1, 0)</f>
        <v>0</v>
      </c>
      <c r="U119" s="1">
        <f>IF(J97 = 1, 0, 1)</f>
        <v>0</v>
      </c>
      <c r="V119" s="12"/>
      <c r="W119" s="22"/>
      <c r="X119" s="22"/>
      <c r="Y119" s="22"/>
      <c r="Z119" s="37"/>
      <c r="AA119" s="37"/>
    </row>
    <row r="120" spans="7:27" ht="15" customHeight="1" x14ac:dyDescent="0.3">
      <c r="G120" s="16"/>
      <c r="H120" s="16"/>
      <c r="I120" s="17"/>
      <c r="J120" s="17"/>
      <c r="K120" s="17"/>
      <c r="L120" s="1">
        <f>IF(_xlfn.XOR(M98 = 1, J97 = 1), 1, 0)</f>
        <v>1</v>
      </c>
      <c r="M120" s="27" t="s">
        <v>14</v>
      </c>
      <c r="N120" s="17"/>
      <c r="O120" s="17"/>
      <c r="P120" s="14"/>
      <c r="Q120" s="13"/>
      <c r="R120" s="18"/>
      <c r="S120" s="1">
        <f>IF(OR(S118 = 1, T119 =1), 1, 0)</f>
        <v>0</v>
      </c>
      <c r="T120" s="12"/>
      <c r="U120" s="12"/>
      <c r="V120" s="12"/>
      <c r="W120" s="22"/>
      <c r="X120" s="22"/>
      <c r="Y120" s="22"/>
      <c r="Z120" s="37"/>
      <c r="AA120" s="37"/>
    </row>
    <row r="121" spans="7:27" ht="15" customHeight="1" x14ac:dyDescent="0.3">
      <c r="G121" s="16"/>
      <c r="H121" s="16"/>
      <c r="I121" s="3"/>
      <c r="J121" s="5" t="s">
        <v>4</v>
      </c>
      <c r="K121" s="5" t="s">
        <v>5</v>
      </c>
      <c r="L121" s="5" t="s">
        <v>6</v>
      </c>
      <c r="M121" s="7"/>
      <c r="N121" s="8"/>
      <c r="O121" s="17"/>
      <c r="P121" s="14"/>
      <c r="Q121" s="13"/>
      <c r="R121" s="18"/>
      <c r="S121" s="22"/>
      <c r="T121" s="22"/>
      <c r="U121" s="22"/>
      <c r="V121" s="22"/>
      <c r="W121" s="22"/>
      <c r="X121" s="22"/>
      <c r="Y121" s="22"/>
      <c r="Z121" s="37"/>
      <c r="AA121" s="37"/>
    </row>
    <row r="122" spans="7:27" ht="15" customHeight="1" x14ac:dyDescent="0.3">
      <c r="G122" s="16"/>
      <c r="H122" s="16"/>
      <c r="I122" s="15"/>
      <c r="J122" s="1">
        <f>K119</f>
        <v>1</v>
      </c>
      <c r="K122" s="1">
        <f>M97</f>
        <v>0</v>
      </c>
      <c r="L122" s="1">
        <f>L120</f>
        <v>1</v>
      </c>
      <c r="M122" s="13"/>
      <c r="N122" s="14"/>
      <c r="O122" s="17"/>
      <c r="P122" s="14"/>
      <c r="Q122" s="13"/>
      <c r="R122" s="18"/>
      <c r="S122" s="1">
        <f>IF(AND(L97 = 1, J97 = 1), 1, 0)</f>
        <v>0</v>
      </c>
      <c r="T122" s="12"/>
      <c r="U122" s="12"/>
      <c r="V122" s="12"/>
      <c r="W122" s="22"/>
      <c r="X122" s="22"/>
      <c r="Y122" s="22"/>
      <c r="Z122" s="37"/>
      <c r="AA122" s="37"/>
    </row>
    <row r="123" spans="7:27" ht="15" customHeight="1" x14ac:dyDescent="0.3">
      <c r="G123" s="16"/>
      <c r="H123" s="16"/>
      <c r="I123" s="15"/>
      <c r="J123" s="13"/>
      <c r="K123" s="13"/>
      <c r="L123" s="13"/>
      <c r="M123" s="13"/>
      <c r="N123" s="80" t="s">
        <v>10</v>
      </c>
      <c r="O123" s="17"/>
      <c r="P123" s="14"/>
      <c r="Q123" s="13"/>
      <c r="R123" s="18"/>
      <c r="S123" s="12"/>
      <c r="T123" s="1">
        <f>IF(AND(L98 = 1, U123 = 1), 1, 0)</f>
        <v>0</v>
      </c>
      <c r="U123" s="1">
        <f>IF(J97 = 1, 0, 1)</f>
        <v>0</v>
      </c>
      <c r="V123" s="12"/>
      <c r="W123" s="22"/>
      <c r="X123" s="22"/>
      <c r="Y123" s="22"/>
      <c r="Z123" s="37"/>
      <c r="AA123" s="37"/>
    </row>
    <row r="124" spans="7:27" ht="15" customHeight="1" x14ac:dyDescent="0.3">
      <c r="G124" s="16"/>
      <c r="H124" s="16"/>
      <c r="I124" s="15"/>
      <c r="J124" s="12"/>
      <c r="K124" s="12"/>
      <c r="L124" s="1">
        <f>IF(_xlfn.XOR(K122 = 1, L122 = 1), 1, 0)</f>
        <v>1</v>
      </c>
      <c r="M124" s="13"/>
      <c r="N124" s="81"/>
      <c r="O124" s="17"/>
      <c r="P124" s="14"/>
      <c r="Q124" s="13"/>
      <c r="R124" s="18"/>
      <c r="S124" s="1">
        <f>IF(OR(S122 = 1, T123 =1), 1, 0)</f>
        <v>0</v>
      </c>
      <c r="T124" s="12"/>
      <c r="U124" s="12"/>
      <c r="V124" s="12"/>
      <c r="W124" s="22"/>
      <c r="X124" s="22"/>
      <c r="Y124" s="22"/>
      <c r="Z124" s="37"/>
      <c r="AA124" s="37"/>
    </row>
    <row r="125" spans="7:27" ht="15" customHeight="1" x14ac:dyDescent="0.3">
      <c r="G125" s="16"/>
      <c r="H125" s="16"/>
      <c r="I125" s="15"/>
      <c r="J125" s="1">
        <f>IF(AND(K122 = 1, L122 = 1), 1, 0)</f>
        <v>0</v>
      </c>
      <c r="K125" s="1">
        <f>IF(AND(J122 = 1, L124 = 1), 1, 0)</f>
        <v>1</v>
      </c>
      <c r="L125" s="12"/>
      <c r="M125" s="13"/>
      <c r="N125" s="82"/>
      <c r="O125" s="17"/>
      <c r="P125" s="14"/>
      <c r="Q125" s="13"/>
      <c r="R125" s="18"/>
      <c r="S125" s="22"/>
      <c r="T125" s="22"/>
      <c r="U125" s="22"/>
      <c r="V125" s="22"/>
      <c r="W125" s="22"/>
      <c r="X125" s="22"/>
      <c r="Y125" s="22"/>
      <c r="Z125" s="37"/>
      <c r="AA125" s="37"/>
    </row>
    <row r="126" spans="7:27" ht="15" customHeight="1" x14ac:dyDescent="0.3">
      <c r="G126" s="16"/>
      <c r="H126" s="16"/>
      <c r="I126" s="15"/>
      <c r="J126" s="12"/>
      <c r="K126" s="12"/>
      <c r="L126" s="1">
        <f>IF(_xlfn.XOR(J122 = 1, L124 = 1), 1, 0)</f>
        <v>0</v>
      </c>
      <c r="M126" s="13"/>
      <c r="N126" s="14"/>
      <c r="O126" s="17"/>
      <c r="P126" s="14"/>
      <c r="Q126" s="13"/>
      <c r="R126" s="40"/>
      <c r="S126" s="46">
        <f>S124</f>
        <v>0</v>
      </c>
      <c r="T126" s="46">
        <f>S120</f>
        <v>0</v>
      </c>
      <c r="U126" s="46">
        <f>S116</f>
        <v>0</v>
      </c>
      <c r="V126" s="46">
        <f>S112</f>
        <v>0</v>
      </c>
      <c r="W126" s="27" t="s">
        <v>16</v>
      </c>
      <c r="X126" s="39"/>
      <c r="Y126" s="39"/>
      <c r="Z126" s="41"/>
      <c r="AA126" s="37"/>
    </row>
    <row r="127" spans="7:27" ht="15" customHeight="1" x14ac:dyDescent="0.3">
      <c r="G127" s="16"/>
      <c r="H127" s="16"/>
      <c r="I127" s="15"/>
      <c r="J127" s="12"/>
      <c r="K127" s="1">
        <f>IF(OR(J125 = 1, K125 =1), 1, 0)</f>
        <v>1</v>
      </c>
      <c r="L127" s="12"/>
      <c r="M127" s="13"/>
      <c r="N127" s="14"/>
      <c r="O127" s="17"/>
      <c r="P127" s="14"/>
      <c r="Q127" s="13"/>
      <c r="R127" s="22"/>
      <c r="S127" s="22"/>
      <c r="T127" s="22"/>
      <c r="U127" s="22"/>
      <c r="V127" s="22"/>
      <c r="W127" s="22"/>
      <c r="X127" s="22"/>
      <c r="Y127" s="22"/>
      <c r="Z127" s="22"/>
      <c r="AA127" s="37"/>
    </row>
    <row r="128" spans="7:27" ht="15" customHeight="1" x14ac:dyDescent="0.3">
      <c r="G128" s="16"/>
      <c r="H128" s="16"/>
      <c r="I128" s="15"/>
      <c r="J128" s="13"/>
      <c r="K128" s="13"/>
      <c r="L128" s="13"/>
      <c r="M128" s="13"/>
      <c r="N128" s="14"/>
      <c r="O128" s="17"/>
      <c r="P128" s="14"/>
      <c r="Q128" s="13"/>
      <c r="R128" s="64"/>
      <c r="S128" s="57">
        <f>IF(AND(V126 = 1, H97 = 1), 1, 0)</f>
        <v>0</v>
      </c>
      <c r="T128" s="47"/>
      <c r="U128" s="47"/>
      <c r="V128" s="47"/>
      <c r="W128" s="65"/>
      <c r="X128" s="65"/>
      <c r="Y128" s="65"/>
      <c r="Z128" s="68"/>
      <c r="AA128" s="37"/>
    </row>
    <row r="129" spans="7:27" ht="15" customHeight="1" x14ac:dyDescent="0.3">
      <c r="G129" s="16"/>
      <c r="H129" s="16"/>
      <c r="I129" s="26"/>
      <c r="J129" s="27" t="s">
        <v>4</v>
      </c>
      <c r="K129" s="28">
        <f>K127</f>
        <v>1</v>
      </c>
      <c r="L129" s="28">
        <f>L126</f>
        <v>0</v>
      </c>
      <c r="M129" s="27" t="s">
        <v>16</v>
      </c>
      <c r="N129" s="29"/>
      <c r="O129" s="17"/>
      <c r="P129" s="14"/>
      <c r="Q129" s="13"/>
      <c r="R129" s="18"/>
      <c r="S129" s="12"/>
      <c r="T129" s="1">
        <f>IF(AND(O144 = 1, U129 = 1), 1, 0)</f>
        <v>0</v>
      </c>
      <c r="U129" s="1">
        <f>IF(H97 = 1, 0, 1)</f>
        <v>1</v>
      </c>
      <c r="V129" s="12"/>
      <c r="W129" s="22"/>
      <c r="X129" s="22"/>
      <c r="Y129" s="22"/>
      <c r="Z129" s="37"/>
      <c r="AA129" s="37"/>
    </row>
    <row r="130" spans="7:27" ht="15" customHeight="1" x14ac:dyDescent="0.3">
      <c r="G130" s="16"/>
      <c r="H130" s="16"/>
      <c r="I130" s="17"/>
      <c r="J130" s="17"/>
      <c r="K130" s="17"/>
      <c r="L130" s="1">
        <f>IF(_xlfn.XOR(L98 = 1, J97 = 1), 1, 0)</f>
        <v>1</v>
      </c>
      <c r="M130" s="27" t="s">
        <v>14</v>
      </c>
      <c r="N130" s="17"/>
      <c r="O130" s="17"/>
      <c r="P130" s="14"/>
      <c r="Q130" s="13"/>
      <c r="R130" s="18"/>
      <c r="S130" s="1">
        <f>IF(OR(S128 = 1, T129 =1), 1, 0)</f>
        <v>0</v>
      </c>
      <c r="T130" s="12"/>
      <c r="U130" s="12"/>
      <c r="V130" s="12"/>
      <c r="W130" s="22"/>
      <c r="X130" s="22"/>
      <c r="Y130" s="22"/>
      <c r="Z130" s="37"/>
      <c r="AA130" s="37"/>
    </row>
    <row r="131" spans="7:27" ht="15" customHeight="1" x14ac:dyDescent="0.3">
      <c r="G131" s="16"/>
      <c r="H131" s="16"/>
      <c r="I131" s="3"/>
      <c r="J131" s="5" t="s">
        <v>4</v>
      </c>
      <c r="K131" s="5" t="s">
        <v>5</v>
      </c>
      <c r="L131" s="5" t="s">
        <v>6</v>
      </c>
      <c r="M131" s="7"/>
      <c r="N131" s="8"/>
      <c r="O131" s="17"/>
      <c r="P131" s="14"/>
      <c r="Q131" s="13"/>
      <c r="R131" s="18"/>
      <c r="S131" s="22"/>
      <c r="T131" s="22"/>
      <c r="U131" s="22"/>
      <c r="V131" s="22"/>
      <c r="W131" s="22"/>
      <c r="X131" s="22"/>
      <c r="Y131" s="22"/>
      <c r="Z131" s="37"/>
      <c r="AA131" s="37"/>
    </row>
    <row r="132" spans="7:27" ht="15" customHeight="1" x14ac:dyDescent="0.3">
      <c r="G132" s="16"/>
      <c r="H132" s="16"/>
      <c r="I132" s="15"/>
      <c r="J132" s="1">
        <f>K129</f>
        <v>1</v>
      </c>
      <c r="K132" s="1">
        <f>L97</f>
        <v>0</v>
      </c>
      <c r="L132" s="1">
        <f>L130</f>
        <v>1</v>
      </c>
      <c r="M132" s="13"/>
      <c r="N132" s="14"/>
      <c r="O132" s="17"/>
      <c r="P132" s="14"/>
      <c r="Q132" s="13"/>
      <c r="R132" s="18"/>
      <c r="S132" s="1">
        <f>IF(AND(U126 = 1, H97 = 1), 1, 0)</f>
        <v>0</v>
      </c>
      <c r="T132" s="12"/>
      <c r="U132" s="12"/>
      <c r="V132" s="12"/>
      <c r="W132" s="22"/>
      <c r="X132" s="22"/>
      <c r="Y132" s="22"/>
      <c r="Z132" s="37"/>
      <c r="AA132" s="37"/>
    </row>
    <row r="133" spans="7:27" ht="15" customHeight="1" x14ac:dyDescent="0.3">
      <c r="G133" s="16"/>
      <c r="H133" s="16"/>
      <c r="I133" s="15"/>
      <c r="J133" s="13"/>
      <c r="K133" s="13"/>
      <c r="L133" s="13"/>
      <c r="M133" s="13"/>
      <c r="N133" s="80" t="s">
        <v>10</v>
      </c>
      <c r="O133" s="17"/>
      <c r="P133" s="14"/>
      <c r="Q133" s="13"/>
      <c r="R133" s="18"/>
      <c r="S133" s="12"/>
      <c r="T133" s="1">
        <f>IF(AND(N144 = 1, U133 = 1), 1, 0)</f>
        <v>0</v>
      </c>
      <c r="U133" s="1">
        <f>IF(H97 = 1, 0, 1)</f>
        <v>1</v>
      </c>
      <c r="V133" s="12"/>
      <c r="W133" s="22"/>
      <c r="X133" s="22"/>
      <c r="Y133" s="22"/>
      <c r="Z133" s="37"/>
      <c r="AA133" s="37"/>
    </row>
    <row r="134" spans="7:27" ht="15" customHeight="1" x14ac:dyDescent="0.3">
      <c r="G134" s="16"/>
      <c r="H134" s="16"/>
      <c r="I134" s="15"/>
      <c r="J134" s="12"/>
      <c r="K134" s="12"/>
      <c r="L134" s="1">
        <f>IF(_xlfn.XOR(K132 = 1, L132 = 1), 1, 0)</f>
        <v>1</v>
      </c>
      <c r="M134" s="13"/>
      <c r="N134" s="81"/>
      <c r="O134" s="17"/>
      <c r="P134" s="14"/>
      <c r="Q134" s="13"/>
      <c r="R134" s="18"/>
      <c r="S134" s="1">
        <f>IF(OR(S132 = 1, T133 =1), 1, 0)</f>
        <v>0</v>
      </c>
      <c r="T134" s="12"/>
      <c r="U134" s="12"/>
      <c r="V134" s="12"/>
      <c r="W134" s="22"/>
      <c r="X134" s="22"/>
      <c r="Y134" s="22"/>
      <c r="Z134" s="84" t="s">
        <v>50</v>
      </c>
      <c r="AA134" s="37"/>
    </row>
    <row r="135" spans="7:27" ht="15" customHeight="1" x14ac:dyDescent="0.3">
      <c r="G135" s="16"/>
      <c r="H135" s="16"/>
      <c r="I135" s="15"/>
      <c r="J135" s="1">
        <f>IF(AND(K132 = 1, L132 = 1), 1, 0)</f>
        <v>0</v>
      </c>
      <c r="K135" s="1">
        <f>IF(AND(J132 = 1, L134 = 1), 1, 0)</f>
        <v>1</v>
      </c>
      <c r="L135" s="12"/>
      <c r="M135" s="13"/>
      <c r="N135" s="82"/>
      <c r="O135" s="17"/>
      <c r="P135" s="14"/>
      <c r="Q135" s="13"/>
      <c r="R135" s="18"/>
      <c r="S135" s="22"/>
      <c r="T135" s="22"/>
      <c r="U135" s="22"/>
      <c r="V135" s="22"/>
      <c r="W135" s="22"/>
      <c r="X135" s="22"/>
      <c r="Y135" s="22"/>
      <c r="Z135" s="85"/>
      <c r="AA135" s="37"/>
    </row>
    <row r="136" spans="7:27" ht="15" customHeight="1" x14ac:dyDescent="0.3">
      <c r="G136" s="16"/>
      <c r="H136" s="16"/>
      <c r="I136" s="15"/>
      <c r="J136" s="12"/>
      <c r="K136" s="12"/>
      <c r="L136" s="1">
        <f>IF(_xlfn.XOR(J132 = 1, L134 = 1), 1, 0)</f>
        <v>0</v>
      </c>
      <c r="M136" s="13"/>
      <c r="N136" s="14"/>
      <c r="O136" s="17"/>
      <c r="P136" s="14"/>
      <c r="Q136" s="13"/>
      <c r="R136" s="18"/>
      <c r="S136" s="1">
        <f>IF(AND(T126 = 1, H97 = 1), 1, 0)</f>
        <v>0</v>
      </c>
      <c r="T136" s="12"/>
      <c r="U136" s="12"/>
      <c r="V136" s="12"/>
      <c r="W136" s="22"/>
      <c r="X136" s="22"/>
      <c r="Y136" s="22"/>
      <c r="Z136" s="86"/>
      <c r="AA136" s="37"/>
    </row>
    <row r="137" spans="7:27" ht="15" customHeight="1" x14ac:dyDescent="0.3">
      <c r="G137" s="16"/>
      <c r="H137" s="16"/>
      <c r="I137" s="15"/>
      <c r="J137" s="12"/>
      <c r="K137" s="1">
        <f>IF(OR(J135 = 1, K135 =1), 1, 0)</f>
        <v>1</v>
      </c>
      <c r="L137" s="12"/>
      <c r="M137" s="13"/>
      <c r="N137" s="14"/>
      <c r="O137" s="17"/>
      <c r="P137" s="14"/>
      <c r="Q137" s="13"/>
      <c r="R137" s="18"/>
      <c r="S137" s="12"/>
      <c r="T137" s="1">
        <f>IF(AND(M144 = 1, U137 = 1), 1, 0)</f>
        <v>0</v>
      </c>
      <c r="U137" s="1">
        <f>IF(H97 = 1, 0, 1)</f>
        <v>1</v>
      </c>
      <c r="V137" s="12"/>
      <c r="W137" s="22"/>
      <c r="X137" s="22"/>
      <c r="Y137" s="22"/>
      <c r="Z137" s="37"/>
      <c r="AA137" s="37"/>
    </row>
    <row r="138" spans="7:27" ht="15" customHeight="1" x14ac:dyDescent="0.3">
      <c r="G138" s="16"/>
      <c r="H138" s="16"/>
      <c r="I138" s="15"/>
      <c r="J138" s="13"/>
      <c r="K138" s="13"/>
      <c r="L138" s="13"/>
      <c r="M138" s="13"/>
      <c r="N138" s="14"/>
      <c r="O138" s="17"/>
      <c r="P138" s="14"/>
      <c r="Q138" s="13"/>
      <c r="R138" s="18"/>
      <c r="S138" s="1">
        <f>IF(OR(S136 = 1, T137 =1), 1, 0)</f>
        <v>0</v>
      </c>
      <c r="T138" s="12"/>
      <c r="U138" s="12"/>
      <c r="V138" s="12"/>
      <c r="W138" s="22"/>
      <c r="X138" s="22"/>
      <c r="Y138" s="22"/>
      <c r="Z138" s="37"/>
      <c r="AA138" s="37"/>
    </row>
    <row r="139" spans="7:27" ht="15" customHeight="1" x14ac:dyDescent="0.3">
      <c r="G139" s="16"/>
      <c r="H139" s="16"/>
      <c r="I139" s="26"/>
      <c r="J139" s="27" t="s">
        <v>4</v>
      </c>
      <c r="K139" s="28">
        <f>K137</f>
        <v>1</v>
      </c>
      <c r="L139" s="28">
        <f>L136</f>
        <v>0</v>
      </c>
      <c r="M139" s="27" t="s">
        <v>16</v>
      </c>
      <c r="N139" s="29"/>
      <c r="O139" s="17"/>
      <c r="P139" s="14"/>
      <c r="Q139" s="13"/>
      <c r="R139" s="18"/>
      <c r="S139" s="22"/>
      <c r="T139" s="22"/>
      <c r="U139" s="22"/>
      <c r="V139" s="22"/>
      <c r="W139" s="22"/>
      <c r="X139" s="22"/>
      <c r="Y139" s="22"/>
      <c r="Z139" s="37"/>
      <c r="AA139" s="37"/>
    </row>
    <row r="140" spans="7:27" ht="15" customHeight="1" x14ac:dyDescent="0.3">
      <c r="G140" s="16"/>
      <c r="H140" s="16"/>
      <c r="I140" s="17"/>
      <c r="J140" s="17"/>
      <c r="K140" s="17"/>
      <c r="L140" s="17"/>
      <c r="M140" s="17"/>
      <c r="N140" s="17"/>
      <c r="O140" s="17"/>
      <c r="P140" s="14"/>
      <c r="Q140" s="13"/>
      <c r="R140" s="18"/>
      <c r="S140" s="1">
        <f>IF(AND(S126 = 1, H97 = 1), 1, 0)</f>
        <v>0</v>
      </c>
      <c r="T140" s="12"/>
      <c r="U140" s="12"/>
      <c r="V140" s="12"/>
      <c r="W140" s="22"/>
      <c r="X140" s="22"/>
      <c r="Y140" s="22"/>
      <c r="Z140" s="37"/>
      <c r="AA140" s="37"/>
    </row>
    <row r="141" spans="7:27" ht="15" customHeight="1" x14ac:dyDescent="0.3">
      <c r="G141" s="16"/>
      <c r="H141" s="16"/>
      <c r="I141" s="17"/>
      <c r="J141" s="17"/>
      <c r="K141" s="17"/>
      <c r="L141" s="17"/>
      <c r="M141" s="17"/>
      <c r="N141" s="17"/>
      <c r="O141" s="17"/>
      <c r="P141" s="14"/>
      <c r="Q141" s="13"/>
      <c r="R141" s="18"/>
      <c r="S141" s="12"/>
      <c r="T141" s="1">
        <f>IF(AND(L144 = 1, U141 = 1), 1, 0)</f>
        <v>0</v>
      </c>
      <c r="U141" s="1">
        <f>IF(H97 = 1, 0, 1)</f>
        <v>1</v>
      </c>
      <c r="V141" s="12"/>
      <c r="W141" s="22"/>
      <c r="X141" s="22"/>
      <c r="Y141" s="22"/>
      <c r="Z141" s="37"/>
      <c r="AA141" s="37"/>
    </row>
    <row r="142" spans="7:27" ht="15" customHeight="1" x14ac:dyDescent="0.3">
      <c r="G142" s="16"/>
      <c r="H142" s="16"/>
      <c r="I142" s="17"/>
      <c r="J142" s="17"/>
      <c r="K142" s="17"/>
      <c r="L142" s="17"/>
      <c r="M142" s="17"/>
      <c r="N142" s="17"/>
      <c r="O142" s="17"/>
      <c r="P142" s="14"/>
      <c r="Q142" s="13"/>
      <c r="R142" s="18"/>
      <c r="S142" s="1">
        <f>IF(OR(S140 = 1, T141 =1), 1, 0)</f>
        <v>0</v>
      </c>
      <c r="T142" s="12"/>
      <c r="U142" s="12"/>
      <c r="V142" s="12"/>
      <c r="W142" s="22"/>
      <c r="X142" s="22"/>
      <c r="Y142" s="22"/>
      <c r="Z142" s="37"/>
      <c r="AA142" s="37"/>
    </row>
    <row r="143" spans="7:27" ht="15" customHeight="1" x14ac:dyDescent="0.3">
      <c r="G143" s="16"/>
      <c r="H143" s="16"/>
      <c r="I143" s="1">
        <f>IF(_xlfn.XOR(K139 = 1, K129 = 1), 1, 0)</f>
        <v>0</v>
      </c>
      <c r="J143" s="106" t="s">
        <v>32</v>
      </c>
      <c r="K143" s="107"/>
      <c r="L143" s="17"/>
      <c r="M143" s="17"/>
      <c r="N143" s="17"/>
      <c r="O143" s="17"/>
      <c r="P143" s="14"/>
      <c r="Q143" s="13"/>
      <c r="R143" s="18"/>
      <c r="S143" s="22"/>
      <c r="T143" s="22"/>
      <c r="U143" s="22"/>
      <c r="V143" s="22"/>
      <c r="W143" s="22"/>
      <c r="X143" s="22"/>
      <c r="Y143" s="22"/>
      <c r="Z143" s="37"/>
      <c r="AA143" s="37"/>
    </row>
    <row r="144" spans="7:27" ht="15" customHeight="1" x14ac:dyDescent="0.3">
      <c r="G144" s="16"/>
      <c r="H144" s="31"/>
      <c r="I144" s="28">
        <f>K139</f>
        <v>1</v>
      </c>
      <c r="J144" s="72" t="s">
        <v>33</v>
      </c>
      <c r="K144" s="73"/>
      <c r="L144" s="28">
        <f>L139</f>
        <v>0</v>
      </c>
      <c r="M144" s="28">
        <f>L129</f>
        <v>0</v>
      </c>
      <c r="N144" s="28">
        <f>L119</f>
        <v>0</v>
      </c>
      <c r="O144" s="28">
        <f>L109</f>
        <v>0</v>
      </c>
      <c r="P144" s="45" t="s">
        <v>31</v>
      </c>
      <c r="Q144" s="13"/>
      <c r="R144" s="40"/>
      <c r="S144" s="46">
        <f>S142</f>
        <v>0</v>
      </c>
      <c r="T144" s="46">
        <f>S138</f>
        <v>0</v>
      </c>
      <c r="U144" s="46">
        <f>S134</f>
        <v>0</v>
      </c>
      <c r="V144" s="46">
        <f>S130</f>
        <v>0</v>
      </c>
      <c r="W144" s="27" t="s">
        <v>16</v>
      </c>
      <c r="X144" s="39"/>
      <c r="Y144" s="39"/>
      <c r="Z144" s="41"/>
      <c r="AA144" s="37"/>
    </row>
    <row r="145" spans="7:27" ht="15" customHeight="1" x14ac:dyDescent="0.3">
      <c r="G145" s="16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37"/>
    </row>
    <row r="146" spans="7:27" ht="15" customHeight="1" x14ac:dyDescent="0.3">
      <c r="G146" s="16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">
        <f>IF(OR(U144 = 1, V144 =1), 1, 0)</f>
        <v>0</v>
      </c>
      <c r="T146" s="13"/>
      <c r="U146" s="13"/>
      <c r="V146" s="13"/>
      <c r="W146" s="13"/>
      <c r="X146" s="13"/>
      <c r="Y146" s="13"/>
      <c r="Z146" s="13"/>
      <c r="AA146" s="37"/>
    </row>
    <row r="147" spans="7:27" ht="15" customHeight="1" x14ac:dyDescent="0.3">
      <c r="G147" s="16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">
        <f>IF(OR(S146 = 1, T144 =1), 1, 0)</f>
        <v>0</v>
      </c>
      <c r="T147" s="13"/>
      <c r="U147" s="13"/>
      <c r="V147" s="13"/>
      <c r="W147" s="13"/>
      <c r="X147" s="13"/>
      <c r="Y147" s="13"/>
      <c r="Z147" s="13"/>
      <c r="AA147" s="37"/>
    </row>
    <row r="148" spans="7:27" ht="15" customHeight="1" x14ac:dyDescent="0.3">
      <c r="G148" s="16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">
        <f>IF(OR(S147 = 1, S144 =1), 1, 0)</f>
        <v>0</v>
      </c>
      <c r="T148" s="13"/>
      <c r="U148" s="13"/>
      <c r="V148" s="13"/>
      <c r="W148" s="13"/>
      <c r="X148" s="13"/>
      <c r="Y148" s="13"/>
      <c r="Z148" s="13"/>
      <c r="AA148" s="37"/>
    </row>
    <row r="149" spans="7:27" ht="15" customHeight="1" x14ac:dyDescent="0.3">
      <c r="G149" s="16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">
        <f>IF(S148 = 1, 0, 1)</f>
        <v>1</v>
      </c>
      <c r="T149" s="13"/>
      <c r="U149" s="13"/>
      <c r="V149" s="13"/>
      <c r="W149" s="13"/>
      <c r="X149" s="13"/>
      <c r="Y149" s="13"/>
      <c r="Z149" s="13"/>
      <c r="AA149" s="37"/>
    </row>
    <row r="150" spans="7:27" ht="15" customHeight="1" x14ac:dyDescent="0.3">
      <c r="G150" s="16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37"/>
    </row>
    <row r="151" spans="7:27" ht="15" customHeight="1" x14ac:dyDescent="0.3">
      <c r="G151" s="40"/>
      <c r="H151" s="39"/>
      <c r="I151" s="39"/>
      <c r="J151" s="46">
        <f>S144</f>
        <v>0</v>
      </c>
      <c r="K151" s="74" t="s">
        <v>52</v>
      </c>
      <c r="L151" s="74"/>
      <c r="M151" s="28">
        <f>I144</f>
        <v>1</v>
      </c>
      <c r="N151" s="72" t="s">
        <v>33</v>
      </c>
      <c r="O151" s="73"/>
      <c r="P151" s="28">
        <f>I143</f>
        <v>0</v>
      </c>
      <c r="Q151" s="72" t="s">
        <v>32</v>
      </c>
      <c r="R151" s="73"/>
      <c r="S151" s="46">
        <f>S149</f>
        <v>1</v>
      </c>
      <c r="T151" s="27" t="s">
        <v>37</v>
      </c>
      <c r="U151" s="46">
        <f>S144</f>
        <v>0</v>
      </c>
      <c r="V151" s="46">
        <f>T144</f>
        <v>0</v>
      </c>
      <c r="W151" s="46">
        <f>U144</f>
        <v>0</v>
      </c>
      <c r="X151" s="46">
        <f>V144</f>
        <v>0</v>
      </c>
      <c r="Y151" s="27" t="s">
        <v>16</v>
      </c>
      <c r="Z151" s="39"/>
      <c r="AA151" s="41"/>
    </row>
    <row r="153" spans="7:27" ht="15" customHeight="1" x14ac:dyDescent="0.3">
      <c r="P153" s="70" t="s">
        <v>45</v>
      </c>
    </row>
  </sheetData>
  <mergeCells count="39">
    <mergeCell ref="AI56:AI58"/>
    <mergeCell ref="P100:P102"/>
    <mergeCell ref="N103:N105"/>
    <mergeCell ref="N113:N115"/>
    <mergeCell ref="N123:N125"/>
    <mergeCell ref="X100:X102"/>
    <mergeCell ref="X105:X107"/>
    <mergeCell ref="Z116:Z118"/>
    <mergeCell ref="W61:W63"/>
    <mergeCell ref="S71:T71"/>
    <mergeCell ref="S72:T72"/>
    <mergeCell ref="N60:N62"/>
    <mergeCell ref="X6:X8"/>
    <mergeCell ref="AF8:AF10"/>
    <mergeCell ref="O12:Q14"/>
    <mergeCell ref="N16:N18"/>
    <mergeCell ref="AE18:AE20"/>
    <mergeCell ref="W18:W20"/>
    <mergeCell ref="M5:M7"/>
    <mergeCell ref="N36:N38"/>
    <mergeCell ref="W41:W43"/>
    <mergeCell ref="N48:N50"/>
    <mergeCell ref="N24:N26"/>
    <mergeCell ref="W51:W53"/>
    <mergeCell ref="AG42:AG44"/>
    <mergeCell ref="AH27:AH29"/>
    <mergeCell ref="Y28:Y30"/>
    <mergeCell ref="AG35:AG37"/>
    <mergeCell ref="W31:W33"/>
    <mergeCell ref="Q151:R151"/>
    <mergeCell ref="N151:O151"/>
    <mergeCell ref="K151:L151"/>
    <mergeCell ref="AA103:AA105"/>
    <mergeCell ref="H98:I98"/>
    <mergeCell ref="K97:K98"/>
    <mergeCell ref="Z134:Z136"/>
    <mergeCell ref="N133:N135"/>
    <mergeCell ref="J143:K143"/>
    <mergeCell ref="J144:K144"/>
  </mergeCells>
  <conditionalFormatting sqref="A1 U12:V12">
    <cfRule type="cellIs" dxfId="471" priority="362" operator="equal">
      <formula>1</formula>
    </cfRule>
    <cfRule type="cellIs" dxfId="470" priority="361" operator="equal">
      <formula>0</formula>
    </cfRule>
  </conditionalFormatting>
  <conditionalFormatting sqref="A3">
    <cfRule type="cellIs" dxfId="469" priority="364" operator="equal">
      <formula>1</formula>
    </cfRule>
    <cfRule type="cellIs" dxfId="468" priority="363" operator="equal">
      <formula>0</formula>
    </cfRule>
  </conditionalFormatting>
  <conditionalFormatting sqref="A5">
    <cfRule type="cellIs" dxfId="467" priority="366" operator="equal">
      <formula>1</formula>
    </cfRule>
    <cfRule type="cellIs" dxfId="466" priority="365" operator="equal">
      <formula>0</formula>
    </cfRule>
  </conditionalFormatting>
  <conditionalFormatting sqref="A7">
    <cfRule type="cellIs" dxfId="465" priority="368" operator="equal">
      <formula>1</formula>
    </cfRule>
    <cfRule type="cellIs" dxfId="464" priority="367" operator="equal">
      <formula>0</formula>
    </cfRule>
  </conditionalFormatting>
  <conditionalFormatting sqref="A9">
    <cfRule type="cellIs" dxfId="463" priority="370" operator="equal">
      <formula>1</formula>
    </cfRule>
    <cfRule type="cellIs" dxfId="462" priority="369" operator="equal">
      <formula>0</formula>
    </cfRule>
  </conditionalFormatting>
  <conditionalFormatting sqref="A11 R71:R72">
    <cfRule type="cellIs" dxfId="461" priority="372" operator="equal">
      <formula>1</formula>
    </cfRule>
    <cfRule type="cellIs" dxfId="460" priority="371" operator="equal">
      <formula>0</formula>
    </cfRule>
  </conditionalFormatting>
  <conditionalFormatting sqref="A13">
    <cfRule type="cellIs" dxfId="459" priority="373" operator="equal">
      <formula>0</formula>
    </cfRule>
    <cfRule type="cellIs" dxfId="458" priority="374" operator="equal">
      <formula>1</formula>
    </cfRule>
  </conditionalFormatting>
  <conditionalFormatting sqref="A15">
    <cfRule type="cellIs" dxfId="457" priority="376" operator="equal">
      <formula>1</formula>
    </cfRule>
    <cfRule type="cellIs" dxfId="456" priority="375" operator="equal">
      <formula>0</formula>
    </cfRule>
  </conditionalFormatting>
  <conditionalFormatting sqref="A17">
    <cfRule type="cellIs" dxfId="455" priority="377" operator="equal">
      <formula>0</formula>
    </cfRule>
    <cfRule type="cellIs" dxfId="454" priority="378" operator="equal">
      <formula>1</formula>
    </cfRule>
  </conditionalFormatting>
  <conditionalFormatting sqref="A19">
    <cfRule type="cellIs" dxfId="453" priority="379" operator="equal">
      <formula>0</formula>
    </cfRule>
    <cfRule type="cellIs" dxfId="452" priority="380" operator="equal">
      <formula>1</formula>
    </cfRule>
  </conditionalFormatting>
  <conditionalFormatting sqref="A21">
    <cfRule type="cellIs" dxfId="451" priority="382" operator="equal">
      <formula>1</formula>
    </cfRule>
    <cfRule type="cellIs" dxfId="450" priority="381" operator="equal">
      <formula>0</formula>
    </cfRule>
  </conditionalFormatting>
  <conditionalFormatting sqref="C1">
    <cfRule type="cellIs" dxfId="449" priority="383" operator="equal">
      <formula>0</formula>
    </cfRule>
    <cfRule type="cellIs" dxfId="448" priority="384" operator="equal">
      <formula>1</formula>
    </cfRule>
  </conditionalFormatting>
  <conditionalFormatting sqref="C3">
    <cfRule type="cellIs" dxfId="447" priority="386" operator="equal">
      <formula>1</formula>
    </cfRule>
    <cfRule type="cellIs" dxfId="446" priority="385" operator="equal">
      <formula>0</formula>
    </cfRule>
  </conditionalFormatting>
  <conditionalFormatting sqref="E1">
    <cfRule type="cellIs" dxfId="445" priority="388" operator="equal">
      <formula>1</formula>
    </cfRule>
    <cfRule type="cellIs" dxfId="444" priority="387" operator="equal">
      <formula>0</formula>
    </cfRule>
  </conditionalFormatting>
  <conditionalFormatting sqref="G12">
    <cfRule type="cellIs" dxfId="443" priority="390" operator="equal">
      <formula>1</formula>
    </cfRule>
    <cfRule type="cellIs" dxfId="442" priority="389" operator="equal">
      <formula>0</formula>
    </cfRule>
  </conditionalFormatting>
  <conditionalFormatting sqref="G14">
    <cfRule type="cellIs" dxfId="441" priority="391" operator="equal">
      <formula>0</formula>
    </cfRule>
    <cfRule type="cellIs" dxfId="440" priority="392" operator="equal">
      <formula>1</formula>
    </cfRule>
  </conditionalFormatting>
  <conditionalFormatting sqref="H20">
    <cfRule type="cellIs" dxfId="439" priority="452" operator="equal">
      <formula>1</formula>
    </cfRule>
    <cfRule type="cellIs" dxfId="438" priority="451" operator="equal">
      <formula>0</formula>
    </cfRule>
  </conditionalFormatting>
  <conditionalFormatting sqref="H32">
    <cfRule type="cellIs" dxfId="437" priority="475" operator="equal">
      <formula>0</formula>
    </cfRule>
    <cfRule type="cellIs" dxfId="436" priority="476" operator="equal">
      <formula>1</formula>
    </cfRule>
  </conditionalFormatting>
  <conditionalFormatting sqref="H44">
    <cfRule type="cellIs" dxfId="435" priority="500" operator="equal">
      <formula>1</formula>
    </cfRule>
    <cfRule type="cellIs" dxfId="434" priority="499" operator="equal">
      <formula>0</formula>
    </cfRule>
  </conditionalFormatting>
  <conditionalFormatting sqref="H56">
    <cfRule type="cellIs" dxfId="433" priority="523" operator="equal">
      <formula>0</formula>
    </cfRule>
    <cfRule type="cellIs" dxfId="432" priority="524" operator="equal">
      <formula>1</formula>
    </cfRule>
  </conditionalFormatting>
  <conditionalFormatting sqref="H68">
    <cfRule type="cellIs" dxfId="431" priority="539" operator="equal">
      <formula>0</formula>
    </cfRule>
    <cfRule type="cellIs" dxfId="430" priority="540" operator="equal">
      <formula>1</formula>
    </cfRule>
  </conditionalFormatting>
  <conditionalFormatting sqref="H97">
    <cfRule type="cellIs" dxfId="429" priority="149" operator="equal">
      <formula>0</formula>
    </cfRule>
    <cfRule type="cellIs" dxfId="428" priority="150" operator="equal">
      <formula>1</formula>
    </cfRule>
  </conditionalFormatting>
  <conditionalFormatting sqref="H16:K17">
    <cfRule type="cellIs" dxfId="427" priority="537" operator="equal">
      <formula>0</formula>
    </cfRule>
    <cfRule type="cellIs" dxfId="426" priority="538" operator="equal">
      <formula>1</formula>
    </cfRule>
  </conditionalFormatting>
  <conditionalFormatting sqref="I12">
    <cfRule type="cellIs" dxfId="425" priority="397" operator="equal">
      <formula>0</formula>
    </cfRule>
    <cfRule type="cellIs" dxfId="424" priority="398" operator="equal">
      <formula>1</formula>
    </cfRule>
  </conditionalFormatting>
  <conditionalFormatting sqref="I14">
    <cfRule type="cellIs" dxfId="423" priority="399" operator="equal">
      <formula>0</formula>
    </cfRule>
    <cfRule type="cellIs" dxfId="422" priority="400" operator="equal">
      <formula>1</formula>
    </cfRule>
  </conditionalFormatting>
  <conditionalFormatting sqref="I23">
    <cfRule type="cellIs" dxfId="421" priority="442" operator="equal">
      <formula>1</formula>
    </cfRule>
    <cfRule type="cellIs" dxfId="420" priority="441" operator="equal">
      <formula>0</formula>
    </cfRule>
  </conditionalFormatting>
  <conditionalFormatting sqref="I25">
    <cfRule type="cellIs" dxfId="419" priority="450" operator="equal">
      <formula>1</formula>
    </cfRule>
    <cfRule type="cellIs" dxfId="418" priority="449" operator="equal">
      <formula>0</formula>
    </cfRule>
  </conditionalFormatting>
  <conditionalFormatting sqref="I28">
    <cfRule type="cellIs" dxfId="417" priority="458" operator="equal">
      <formula>1</formula>
    </cfRule>
    <cfRule type="cellIs" dxfId="416" priority="457" operator="equal">
      <formula>0</formula>
    </cfRule>
  </conditionalFormatting>
  <conditionalFormatting sqref="I30">
    <cfRule type="cellIs" dxfId="415" priority="464" operator="equal">
      <formula>1</formula>
    </cfRule>
    <cfRule type="cellIs" dxfId="414" priority="463" operator="equal">
      <formula>0</formula>
    </cfRule>
  </conditionalFormatting>
  <conditionalFormatting sqref="I35">
    <cfRule type="cellIs" dxfId="413" priority="466" operator="equal">
      <formula>1</formula>
    </cfRule>
    <cfRule type="cellIs" dxfId="412" priority="465" operator="equal">
      <formula>0</formula>
    </cfRule>
  </conditionalFormatting>
  <conditionalFormatting sqref="I37">
    <cfRule type="cellIs" dxfId="411" priority="473" operator="equal">
      <formula>0</formula>
    </cfRule>
    <cfRule type="cellIs" dxfId="410" priority="474" operator="equal">
      <formula>1</formula>
    </cfRule>
  </conditionalFormatting>
  <conditionalFormatting sqref="I40">
    <cfRule type="cellIs" dxfId="409" priority="481" operator="equal">
      <formula>0</formula>
    </cfRule>
    <cfRule type="cellIs" dxfId="408" priority="482" operator="equal">
      <formula>1</formula>
    </cfRule>
  </conditionalFormatting>
  <conditionalFormatting sqref="I42">
    <cfRule type="cellIs" dxfId="407" priority="487" operator="equal">
      <formula>0</formula>
    </cfRule>
    <cfRule type="cellIs" dxfId="406" priority="488" operator="equal">
      <formula>1</formula>
    </cfRule>
  </conditionalFormatting>
  <conditionalFormatting sqref="I47">
    <cfRule type="cellIs" dxfId="405" priority="490" operator="equal">
      <formula>1</formula>
    </cfRule>
    <cfRule type="cellIs" dxfId="404" priority="489" operator="equal">
      <formula>0</formula>
    </cfRule>
  </conditionalFormatting>
  <conditionalFormatting sqref="I49">
    <cfRule type="cellIs" dxfId="403" priority="497" operator="equal">
      <formula>0</formula>
    </cfRule>
    <cfRule type="cellIs" dxfId="402" priority="498" operator="equal">
      <formula>1</formula>
    </cfRule>
  </conditionalFormatting>
  <conditionalFormatting sqref="I52">
    <cfRule type="cellIs" dxfId="401" priority="505" operator="equal">
      <formula>0</formula>
    </cfRule>
    <cfRule type="cellIs" dxfId="400" priority="506" operator="equal">
      <formula>1</formula>
    </cfRule>
  </conditionalFormatting>
  <conditionalFormatting sqref="I54">
    <cfRule type="cellIs" dxfId="399" priority="512" operator="equal">
      <formula>1</formula>
    </cfRule>
    <cfRule type="cellIs" dxfId="398" priority="511" operator="equal">
      <formula>0</formula>
    </cfRule>
  </conditionalFormatting>
  <conditionalFormatting sqref="I59">
    <cfRule type="cellIs" dxfId="397" priority="514" operator="equal">
      <formula>1</formula>
    </cfRule>
    <cfRule type="cellIs" dxfId="396" priority="513" operator="equal">
      <formula>0</formula>
    </cfRule>
  </conditionalFormatting>
  <conditionalFormatting sqref="I61">
    <cfRule type="cellIs" dxfId="395" priority="521" operator="equal">
      <formula>0</formula>
    </cfRule>
    <cfRule type="cellIs" dxfId="394" priority="522" operator="equal">
      <formula>1</formula>
    </cfRule>
  </conditionalFormatting>
  <conditionalFormatting sqref="I64">
    <cfRule type="cellIs" dxfId="393" priority="529" operator="equal">
      <formula>0</formula>
    </cfRule>
    <cfRule type="cellIs" dxfId="392" priority="530" operator="equal">
      <formula>1</formula>
    </cfRule>
  </conditionalFormatting>
  <conditionalFormatting sqref="I66">
    <cfRule type="cellIs" dxfId="391" priority="535" operator="equal">
      <formula>0</formula>
    </cfRule>
    <cfRule type="cellIs" dxfId="390" priority="536" operator="equal">
      <formula>1</formula>
    </cfRule>
  </conditionalFormatting>
  <conditionalFormatting sqref="I143:I144">
    <cfRule type="cellIs" dxfId="389" priority="88" operator="equal">
      <formula>1</formula>
    </cfRule>
    <cfRule type="cellIs" dxfId="388" priority="87" operator="equal">
      <formula>0</formula>
    </cfRule>
  </conditionalFormatting>
  <conditionalFormatting sqref="J4:J5">
    <cfRule type="cellIs" dxfId="387" priority="406" operator="equal">
      <formula>1</formula>
    </cfRule>
    <cfRule type="cellIs" dxfId="386" priority="405" operator="equal">
      <formula>0</formula>
    </cfRule>
  </conditionalFormatting>
  <conditionalFormatting sqref="J7">
    <cfRule type="cellIs" dxfId="385" priority="407" operator="equal">
      <formula>0</formula>
    </cfRule>
    <cfRule type="cellIs" dxfId="384" priority="408" operator="equal">
      <formula>1</formula>
    </cfRule>
  </conditionalFormatting>
  <conditionalFormatting sqref="J9">
    <cfRule type="cellIs" dxfId="383" priority="410" operator="equal">
      <formula>1</formula>
    </cfRule>
    <cfRule type="cellIs" dxfId="382" priority="409" operator="equal">
      <formula>0</formula>
    </cfRule>
  </conditionalFormatting>
  <conditionalFormatting sqref="J20">
    <cfRule type="cellIs" dxfId="381" priority="453" operator="equal">
      <formula>0</formula>
    </cfRule>
    <cfRule type="cellIs" dxfId="380" priority="454" operator="equal">
      <formula>1</formula>
    </cfRule>
  </conditionalFormatting>
  <conditionalFormatting sqref="J26">
    <cfRule type="cellIs" dxfId="379" priority="447" operator="equal">
      <formula>0</formula>
    </cfRule>
    <cfRule type="cellIs" dxfId="378" priority="448" operator="equal">
      <formula>1</formula>
    </cfRule>
  </conditionalFormatting>
  <conditionalFormatting sqref="J32">
    <cfRule type="cellIs" dxfId="377" priority="477" operator="equal">
      <formula>0</formula>
    </cfRule>
    <cfRule type="cellIs" dxfId="376" priority="478" operator="equal">
      <formula>1</formula>
    </cfRule>
  </conditionalFormatting>
  <conditionalFormatting sqref="J38">
    <cfRule type="cellIs" dxfId="375" priority="472" operator="equal">
      <formula>1</formula>
    </cfRule>
    <cfRule type="cellIs" dxfId="374" priority="471" operator="equal">
      <formula>0</formula>
    </cfRule>
  </conditionalFormatting>
  <conditionalFormatting sqref="J44">
    <cfRule type="cellIs" dxfId="373" priority="501" operator="equal">
      <formula>0</formula>
    </cfRule>
    <cfRule type="cellIs" dxfId="372" priority="502" operator="equal">
      <formula>1</formula>
    </cfRule>
  </conditionalFormatting>
  <conditionalFormatting sqref="J50">
    <cfRule type="cellIs" dxfId="371" priority="496" operator="equal">
      <formula>1</formula>
    </cfRule>
    <cfRule type="cellIs" dxfId="370" priority="495" operator="equal">
      <formula>0</formula>
    </cfRule>
  </conditionalFormatting>
  <conditionalFormatting sqref="J56">
    <cfRule type="cellIs" dxfId="369" priority="526" operator="equal">
      <formula>1</formula>
    </cfRule>
    <cfRule type="cellIs" dxfId="368" priority="525" operator="equal">
      <formula>0</formula>
    </cfRule>
  </conditionalFormatting>
  <conditionalFormatting sqref="J62">
    <cfRule type="cellIs" dxfId="367" priority="520" operator="equal">
      <formula>1</formula>
    </cfRule>
    <cfRule type="cellIs" dxfId="366" priority="519" operator="equal">
      <formula>0</formula>
    </cfRule>
  </conditionalFormatting>
  <conditionalFormatting sqref="J97">
    <cfRule type="cellIs" dxfId="365" priority="147" operator="equal">
      <formula>0</formula>
    </cfRule>
    <cfRule type="cellIs" dxfId="364" priority="148" operator="equal">
      <formula>1</formula>
    </cfRule>
  </conditionalFormatting>
  <conditionalFormatting sqref="J151">
    <cfRule type="cellIs" dxfId="363" priority="2" operator="equal">
      <formula>1</formula>
    </cfRule>
    <cfRule type="cellIs" dxfId="362" priority="1" operator="equal">
      <formula>0</formula>
    </cfRule>
  </conditionalFormatting>
  <conditionalFormatting sqref="J105:K105">
    <cfRule type="cellIs" dxfId="361" priority="91" operator="equal">
      <formula>0</formula>
    </cfRule>
    <cfRule type="cellIs" dxfId="360" priority="92" operator="equal">
      <formula>1</formula>
    </cfRule>
  </conditionalFormatting>
  <conditionalFormatting sqref="J115:K115">
    <cfRule type="cellIs" dxfId="359" priority="106" operator="equal">
      <formula>1</formula>
    </cfRule>
    <cfRule type="cellIs" dxfId="358" priority="105" operator="equal">
      <formula>0</formula>
    </cfRule>
  </conditionalFormatting>
  <conditionalFormatting sqref="J125:K125">
    <cfRule type="cellIs" dxfId="357" priority="119" operator="equal">
      <formula>0</formula>
    </cfRule>
    <cfRule type="cellIs" dxfId="356" priority="120" operator="equal">
      <formula>1</formula>
    </cfRule>
  </conditionalFormatting>
  <conditionalFormatting sqref="J135:K135">
    <cfRule type="cellIs" dxfId="355" priority="133" operator="equal">
      <formula>0</formula>
    </cfRule>
    <cfRule type="cellIs" dxfId="354" priority="134" operator="equal">
      <formula>1</formula>
    </cfRule>
  </conditionalFormatting>
  <conditionalFormatting sqref="J102:L102">
    <cfRule type="cellIs" dxfId="353" priority="94" operator="equal">
      <formula>1</formula>
    </cfRule>
    <cfRule type="cellIs" dxfId="352" priority="93" operator="equal">
      <formula>0</formula>
    </cfRule>
  </conditionalFormatting>
  <conditionalFormatting sqref="J112:L112">
    <cfRule type="cellIs" dxfId="351" priority="107" operator="equal">
      <formula>0</formula>
    </cfRule>
    <cfRule type="cellIs" dxfId="350" priority="108" operator="equal">
      <formula>1</formula>
    </cfRule>
  </conditionalFormatting>
  <conditionalFormatting sqref="J122:L122">
    <cfRule type="cellIs" dxfId="349" priority="121" operator="equal">
      <formula>0</formula>
    </cfRule>
    <cfRule type="cellIs" dxfId="348" priority="122" operator="equal">
      <formula>1</formula>
    </cfRule>
  </conditionalFormatting>
  <conditionalFormatting sqref="J132:L132">
    <cfRule type="cellIs" dxfId="347" priority="136" operator="equal">
      <formula>1</formula>
    </cfRule>
    <cfRule type="cellIs" dxfId="346" priority="135" operator="equal">
      <formula>0</formula>
    </cfRule>
  </conditionalFormatting>
  <conditionalFormatting sqref="J68:M68">
    <cfRule type="cellIs" dxfId="345" priority="542" operator="equal">
      <formula>1</formula>
    </cfRule>
    <cfRule type="cellIs" dxfId="344" priority="541" operator="equal">
      <formula>0</formula>
    </cfRule>
  </conditionalFormatting>
  <conditionalFormatting sqref="K6">
    <cfRule type="cellIs" dxfId="343" priority="415" operator="equal">
      <formula>0</formula>
    </cfRule>
    <cfRule type="cellIs" dxfId="342" priority="416" operator="equal">
      <formula>1</formula>
    </cfRule>
  </conditionalFormatting>
  <conditionalFormatting sqref="K8">
    <cfRule type="cellIs" dxfId="341" priority="417" operator="equal">
      <formula>0</formula>
    </cfRule>
    <cfRule type="cellIs" dxfId="340" priority="418" operator="equal">
      <formula>1</formula>
    </cfRule>
  </conditionalFormatting>
  <conditionalFormatting sqref="K12">
    <cfRule type="cellIs" dxfId="339" priority="419" operator="equal">
      <formula>0</formula>
    </cfRule>
    <cfRule type="cellIs" dxfId="338" priority="420" operator="equal">
      <formula>1</formula>
    </cfRule>
  </conditionalFormatting>
  <conditionalFormatting sqref="K14">
    <cfRule type="cellIs" dxfId="337" priority="421" operator="equal">
      <formula>0</formula>
    </cfRule>
    <cfRule type="cellIs" dxfId="336" priority="422" operator="equal">
      <formula>1</formula>
    </cfRule>
  </conditionalFormatting>
  <conditionalFormatting sqref="K22">
    <cfRule type="cellIs" dxfId="335" priority="443" operator="equal">
      <formula>0</formula>
    </cfRule>
    <cfRule type="cellIs" dxfId="334" priority="444" operator="equal">
      <formula>1</formula>
    </cfRule>
  </conditionalFormatting>
  <conditionalFormatting sqref="K24">
    <cfRule type="cellIs" dxfId="333" priority="446" operator="equal">
      <formula>1</formula>
    </cfRule>
    <cfRule type="cellIs" dxfId="332" priority="445" operator="equal">
      <formula>0</formula>
    </cfRule>
  </conditionalFormatting>
  <conditionalFormatting sqref="K30">
    <cfRule type="cellIs" dxfId="331" priority="461" operator="equal">
      <formula>0</formula>
    </cfRule>
    <cfRule type="cellIs" dxfId="330" priority="462" operator="equal">
      <formula>1</formula>
    </cfRule>
  </conditionalFormatting>
  <conditionalFormatting sqref="K34">
    <cfRule type="cellIs" dxfId="329" priority="468" operator="equal">
      <formula>1</formula>
    </cfRule>
    <cfRule type="cellIs" dxfId="328" priority="467" operator="equal">
      <formula>0</formula>
    </cfRule>
  </conditionalFormatting>
  <conditionalFormatting sqref="K36">
    <cfRule type="cellIs" dxfId="327" priority="469" operator="equal">
      <formula>0</formula>
    </cfRule>
    <cfRule type="cellIs" dxfId="326" priority="470" operator="equal">
      <formula>1</formula>
    </cfRule>
  </conditionalFormatting>
  <conditionalFormatting sqref="K42">
    <cfRule type="cellIs" dxfId="325" priority="486" operator="equal">
      <formula>1</formula>
    </cfRule>
    <cfRule type="cellIs" dxfId="324" priority="485" operator="equal">
      <formula>0</formula>
    </cfRule>
  </conditionalFormatting>
  <conditionalFormatting sqref="K46">
    <cfRule type="cellIs" dxfId="323" priority="491" operator="equal">
      <formula>0</formula>
    </cfRule>
    <cfRule type="cellIs" dxfId="322" priority="492" operator="equal">
      <formula>1</formula>
    </cfRule>
  </conditionalFormatting>
  <conditionalFormatting sqref="K48">
    <cfRule type="cellIs" dxfId="321" priority="493" operator="equal">
      <formula>0</formula>
    </cfRule>
    <cfRule type="cellIs" dxfId="320" priority="494" operator="equal">
      <formula>1</formula>
    </cfRule>
  </conditionalFormatting>
  <conditionalFormatting sqref="K54">
    <cfRule type="cellIs" dxfId="319" priority="510" operator="equal">
      <formula>1</formula>
    </cfRule>
    <cfRule type="cellIs" dxfId="318" priority="509" operator="equal">
      <formula>0</formula>
    </cfRule>
  </conditionalFormatting>
  <conditionalFormatting sqref="K58">
    <cfRule type="cellIs" dxfId="317" priority="516" operator="equal">
      <formula>1</formula>
    </cfRule>
    <cfRule type="cellIs" dxfId="316" priority="515" operator="equal">
      <formula>0</formula>
    </cfRule>
  </conditionalFormatting>
  <conditionalFormatting sqref="K60">
    <cfRule type="cellIs" dxfId="315" priority="517" operator="equal">
      <formula>0</formula>
    </cfRule>
    <cfRule type="cellIs" dxfId="314" priority="518" operator="equal">
      <formula>1</formula>
    </cfRule>
  </conditionalFormatting>
  <conditionalFormatting sqref="K66">
    <cfRule type="cellIs" dxfId="313" priority="533" operator="equal">
      <formula>0</formula>
    </cfRule>
    <cfRule type="cellIs" dxfId="312" priority="534" operator="equal">
      <formula>1</formula>
    </cfRule>
  </conditionalFormatting>
  <conditionalFormatting sqref="K107">
    <cfRule type="cellIs" dxfId="311" priority="95" operator="equal">
      <formula>0</formula>
    </cfRule>
    <cfRule type="cellIs" dxfId="310" priority="96" operator="equal">
      <formula>1</formula>
    </cfRule>
  </conditionalFormatting>
  <conditionalFormatting sqref="K109">
    <cfRule type="cellIs" dxfId="309" priority="97" operator="equal">
      <formula>0</formula>
    </cfRule>
    <cfRule type="cellIs" dxfId="308" priority="98" operator="equal">
      <formula>1</formula>
    </cfRule>
  </conditionalFormatting>
  <conditionalFormatting sqref="K117">
    <cfRule type="cellIs" dxfId="307" priority="110" operator="equal">
      <formula>1</formula>
    </cfRule>
    <cfRule type="cellIs" dxfId="306" priority="109" operator="equal">
      <formula>0</formula>
    </cfRule>
  </conditionalFormatting>
  <conditionalFormatting sqref="K119">
    <cfRule type="cellIs" dxfId="305" priority="112" operator="equal">
      <formula>1</formula>
    </cfRule>
    <cfRule type="cellIs" dxfId="304" priority="111" operator="equal">
      <formula>0</formula>
    </cfRule>
  </conditionalFormatting>
  <conditionalFormatting sqref="K127">
    <cfRule type="cellIs" dxfId="303" priority="123" operator="equal">
      <formula>0</formula>
    </cfRule>
    <cfRule type="cellIs" dxfId="302" priority="124" operator="equal">
      <formula>1</formula>
    </cfRule>
  </conditionalFormatting>
  <conditionalFormatting sqref="K129">
    <cfRule type="cellIs" dxfId="301" priority="126" operator="equal">
      <formula>1</formula>
    </cfRule>
    <cfRule type="cellIs" dxfId="300" priority="125" operator="equal">
      <formula>0</formula>
    </cfRule>
  </conditionalFormatting>
  <conditionalFormatting sqref="K137">
    <cfRule type="cellIs" dxfId="299" priority="138" operator="equal">
      <formula>1</formula>
    </cfRule>
    <cfRule type="cellIs" dxfId="298" priority="137" operator="equal">
      <formula>0</formula>
    </cfRule>
  </conditionalFormatting>
  <conditionalFormatting sqref="K139:L139">
    <cfRule type="cellIs" dxfId="297" priority="131" operator="equal">
      <formula>0</formula>
    </cfRule>
    <cfRule type="cellIs" dxfId="296" priority="132" operator="equal">
      <formula>1</formula>
    </cfRule>
  </conditionalFormatting>
  <conditionalFormatting sqref="L20">
    <cfRule type="cellIs" dxfId="295" priority="455" operator="equal">
      <formula>0</formula>
    </cfRule>
    <cfRule type="cellIs" dxfId="294" priority="456" operator="equal">
      <formula>1</formula>
    </cfRule>
  </conditionalFormatting>
  <conditionalFormatting sqref="L23">
    <cfRule type="cellIs" dxfId="293" priority="460" operator="equal">
      <formula>1</formula>
    </cfRule>
    <cfRule type="cellIs" dxfId="292" priority="459" operator="equal">
      <formula>0</formula>
    </cfRule>
  </conditionalFormatting>
  <conditionalFormatting sqref="L32">
    <cfRule type="cellIs" dxfId="291" priority="479" operator="equal">
      <formula>0</formula>
    </cfRule>
    <cfRule type="cellIs" dxfId="290" priority="480" operator="equal">
      <formula>1</formula>
    </cfRule>
  </conditionalFormatting>
  <conditionalFormatting sqref="L35">
    <cfRule type="cellIs" dxfId="289" priority="483" operator="equal">
      <formula>0</formula>
    </cfRule>
    <cfRule type="cellIs" dxfId="288" priority="484" operator="equal">
      <formula>1</formula>
    </cfRule>
  </conditionalFormatting>
  <conditionalFormatting sqref="L44">
    <cfRule type="cellIs" dxfId="287" priority="504" operator="equal">
      <formula>1</formula>
    </cfRule>
    <cfRule type="cellIs" dxfId="286" priority="503" operator="equal">
      <formula>0</formula>
    </cfRule>
  </conditionalFormatting>
  <conditionalFormatting sqref="L47">
    <cfRule type="cellIs" dxfId="285" priority="507" operator="equal">
      <formula>0</formula>
    </cfRule>
    <cfRule type="cellIs" dxfId="284" priority="508" operator="equal">
      <formula>1</formula>
    </cfRule>
  </conditionalFormatting>
  <conditionalFormatting sqref="L56">
    <cfRule type="cellIs" dxfId="283" priority="527" operator="equal">
      <formula>0</formula>
    </cfRule>
    <cfRule type="cellIs" dxfId="282" priority="528" operator="equal">
      <formula>1</formula>
    </cfRule>
  </conditionalFormatting>
  <conditionalFormatting sqref="L59">
    <cfRule type="cellIs" dxfId="281" priority="532" operator="equal">
      <formula>1</formula>
    </cfRule>
    <cfRule type="cellIs" dxfId="280" priority="531" operator="equal">
      <formula>0</formula>
    </cfRule>
  </conditionalFormatting>
  <conditionalFormatting sqref="L100">
    <cfRule type="cellIs" dxfId="279" priority="146" operator="equal">
      <formula>1</formula>
    </cfRule>
    <cfRule type="cellIs" dxfId="278" priority="145" operator="equal">
      <formula>0</formula>
    </cfRule>
  </conditionalFormatting>
  <conditionalFormatting sqref="L104">
    <cfRule type="cellIs" dxfId="277" priority="100" operator="equal">
      <formula>1</formula>
    </cfRule>
    <cfRule type="cellIs" dxfId="276" priority="99" operator="equal">
      <formula>0</formula>
    </cfRule>
  </conditionalFormatting>
  <conditionalFormatting sqref="L106">
    <cfRule type="cellIs" dxfId="275" priority="101" operator="equal">
      <formula>0</formula>
    </cfRule>
    <cfRule type="cellIs" dxfId="274" priority="102" operator="equal">
      <formula>1</formula>
    </cfRule>
  </conditionalFormatting>
  <conditionalFormatting sqref="L109:L110">
    <cfRule type="cellIs" dxfId="273" priority="90" operator="equal">
      <formula>1</formula>
    </cfRule>
    <cfRule type="cellIs" dxfId="272" priority="89" operator="equal">
      <formula>0</formula>
    </cfRule>
  </conditionalFormatting>
  <conditionalFormatting sqref="L114">
    <cfRule type="cellIs" dxfId="271" priority="114" operator="equal">
      <formula>1</formula>
    </cfRule>
    <cfRule type="cellIs" dxfId="270" priority="113" operator="equal">
      <formula>0</formula>
    </cfRule>
  </conditionalFormatting>
  <conditionalFormatting sqref="L116">
    <cfRule type="cellIs" dxfId="269" priority="116" operator="equal">
      <formula>1</formula>
    </cfRule>
    <cfRule type="cellIs" dxfId="268" priority="115" operator="equal">
      <formula>0</formula>
    </cfRule>
  </conditionalFormatting>
  <conditionalFormatting sqref="L119:L120">
    <cfRule type="cellIs" dxfId="267" priority="104" operator="equal">
      <formula>1</formula>
    </cfRule>
    <cfRule type="cellIs" dxfId="266" priority="103" operator="equal">
      <formula>0</formula>
    </cfRule>
  </conditionalFormatting>
  <conditionalFormatting sqref="L124">
    <cfRule type="cellIs" dxfId="265" priority="127" operator="equal">
      <formula>0</formula>
    </cfRule>
    <cfRule type="cellIs" dxfId="264" priority="128" operator="equal">
      <formula>1</formula>
    </cfRule>
  </conditionalFormatting>
  <conditionalFormatting sqref="L126">
    <cfRule type="cellIs" dxfId="263" priority="129" operator="equal">
      <formula>0</formula>
    </cfRule>
    <cfRule type="cellIs" dxfId="262" priority="130" operator="equal">
      <formula>1</formula>
    </cfRule>
  </conditionalFormatting>
  <conditionalFormatting sqref="L129:L130">
    <cfRule type="cellIs" dxfId="261" priority="117" operator="equal">
      <formula>0</formula>
    </cfRule>
    <cfRule type="cellIs" dxfId="260" priority="118" operator="equal">
      <formula>1</formula>
    </cfRule>
  </conditionalFormatting>
  <conditionalFormatting sqref="L134">
    <cfRule type="cellIs" dxfId="259" priority="140" operator="equal">
      <formula>1</formula>
    </cfRule>
    <cfRule type="cellIs" dxfId="258" priority="139" operator="equal">
      <formula>0</formula>
    </cfRule>
  </conditionalFormatting>
  <conditionalFormatting sqref="L136">
    <cfRule type="cellIs" dxfId="257" priority="142" operator="equal">
      <formula>1</formula>
    </cfRule>
    <cfRule type="cellIs" dxfId="256" priority="141" operator="equal">
      <formula>0</formula>
    </cfRule>
  </conditionalFormatting>
  <conditionalFormatting sqref="L97:O98">
    <cfRule type="cellIs" dxfId="255" priority="152" operator="equal">
      <formula>1</formula>
    </cfRule>
    <cfRule type="cellIs" dxfId="254" priority="151" operator="equal">
      <formula>0</formula>
    </cfRule>
  </conditionalFormatting>
  <conditionalFormatting sqref="L144:O144">
    <cfRule type="cellIs" dxfId="253" priority="143" operator="equal">
      <formula>0</formula>
    </cfRule>
    <cfRule type="cellIs" dxfId="252" priority="144" operator="equal">
      <formula>1</formula>
    </cfRule>
  </conditionalFormatting>
  <conditionalFormatting sqref="M12">
    <cfRule type="cellIs" dxfId="251" priority="424" operator="equal">
      <formula>1</formula>
    </cfRule>
    <cfRule type="cellIs" dxfId="250" priority="423" operator="equal">
      <formula>0</formula>
    </cfRule>
  </conditionalFormatting>
  <conditionalFormatting sqref="M14">
    <cfRule type="cellIs" dxfId="249" priority="425" operator="equal">
      <formula>0</formula>
    </cfRule>
    <cfRule type="cellIs" dxfId="248" priority="426" operator="equal">
      <formula>1</formula>
    </cfRule>
  </conditionalFormatting>
  <conditionalFormatting sqref="M151">
    <cfRule type="cellIs" dxfId="247" priority="3" operator="equal">
      <formula>0</formula>
    </cfRule>
    <cfRule type="cellIs" dxfId="246" priority="4" operator="equal">
      <formula>1</formula>
    </cfRule>
  </conditionalFormatting>
  <conditionalFormatting sqref="P151">
    <cfRule type="cellIs" dxfId="245" priority="5" operator="equal">
      <formula>0</formula>
    </cfRule>
    <cfRule type="cellIs" dxfId="244" priority="6" operator="equal">
      <formula>1</formula>
    </cfRule>
  </conditionalFormatting>
  <conditionalFormatting sqref="R16">
    <cfRule type="cellIs" dxfId="243" priority="344" operator="equal">
      <formula>1</formula>
    </cfRule>
    <cfRule type="cellIs" dxfId="242" priority="343" operator="equal">
      <formula>0</formula>
    </cfRule>
  </conditionalFormatting>
  <conditionalFormatting sqref="R23">
    <cfRule type="cellIs" dxfId="241" priority="639" operator="equal">
      <formula>0</formula>
    </cfRule>
    <cfRule type="cellIs" dxfId="240" priority="640" operator="equal">
      <formula>1</formula>
    </cfRule>
  </conditionalFormatting>
  <conditionalFormatting sqref="R25:U26">
    <cfRule type="cellIs" dxfId="239" priority="600" operator="equal">
      <formula>1</formula>
    </cfRule>
    <cfRule type="cellIs" dxfId="238" priority="599" operator="equal">
      <formula>0</formula>
    </cfRule>
  </conditionalFormatting>
  <conditionalFormatting sqref="S20">
    <cfRule type="cellIs" dxfId="237" priority="644" operator="equal">
      <formula>1</formula>
    </cfRule>
    <cfRule type="cellIs" dxfId="236" priority="643" operator="equal">
      <formula>0</formula>
    </cfRule>
  </conditionalFormatting>
  <conditionalFormatting sqref="S110">
    <cfRule type="cellIs" dxfId="235" priority="71" operator="equal">
      <formula>0</formula>
    </cfRule>
    <cfRule type="cellIs" dxfId="234" priority="72" operator="equal">
      <formula>1</formula>
    </cfRule>
  </conditionalFormatting>
  <conditionalFormatting sqref="S112">
    <cfRule type="cellIs" dxfId="233" priority="67" operator="equal">
      <formula>0</formula>
    </cfRule>
    <cfRule type="cellIs" dxfId="232" priority="68" operator="equal">
      <formula>1</formula>
    </cfRule>
  </conditionalFormatting>
  <conditionalFormatting sqref="S114">
    <cfRule type="cellIs" dxfId="231" priority="66" operator="equal">
      <formula>1</formula>
    </cfRule>
    <cfRule type="cellIs" dxfId="230" priority="65" operator="equal">
      <formula>0</formula>
    </cfRule>
  </conditionalFormatting>
  <conditionalFormatting sqref="S116">
    <cfRule type="cellIs" dxfId="229" priority="62" operator="equal">
      <formula>1</formula>
    </cfRule>
    <cfRule type="cellIs" dxfId="228" priority="61" operator="equal">
      <formula>0</formula>
    </cfRule>
  </conditionalFormatting>
  <conditionalFormatting sqref="S118">
    <cfRule type="cellIs" dxfId="227" priority="59" operator="equal">
      <formula>0</formula>
    </cfRule>
    <cfRule type="cellIs" dxfId="226" priority="60" operator="equal">
      <formula>1</formula>
    </cfRule>
  </conditionalFormatting>
  <conditionalFormatting sqref="S120">
    <cfRule type="cellIs" dxfId="225" priority="56" operator="equal">
      <formula>1</formula>
    </cfRule>
    <cfRule type="cellIs" dxfId="224" priority="55" operator="equal">
      <formula>0</formula>
    </cfRule>
  </conditionalFormatting>
  <conditionalFormatting sqref="S122">
    <cfRule type="cellIs" dxfId="223" priority="54" operator="equal">
      <formula>1</formula>
    </cfRule>
    <cfRule type="cellIs" dxfId="222" priority="53" operator="equal">
      <formula>0</formula>
    </cfRule>
  </conditionalFormatting>
  <conditionalFormatting sqref="S124">
    <cfRule type="cellIs" dxfId="221" priority="49" operator="equal">
      <formula>0</formula>
    </cfRule>
    <cfRule type="cellIs" dxfId="220" priority="50" operator="equal">
      <formula>1</formula>
    </cfRule>
  </conditionalFormatting>
  <conditionalFormatting sqref="S128">
    <cfRule type="cellIs" dxfId="219" priority="46" operator="equal">
      <formula>1</formula>
    </cfRule>
    <cfRule type="cellIs" dxfId="218" priority="45" operator="equal">
      <formula>0</formula>
    </cfRule>
  </conditionalFormatting>
  <conditionalFormatting sqref="S130">
    <cfRule type="cellIs" dxfId="217" priority="41" operator="equal">
      <formula>0</formula>
    </cfRule>
    <cfRule type="cellIs" dxfId="216" priority="42" operator="equal">
      <formula>1</formula>
    </cfRule>
  </conditionalFormatting>
  <conditionalFormatting sqref="S132">
    <cfRule type="cellIs" dxfId="215" priority="40" operator="equal">
      <formula>1</formula>
    </cfRule>
    <cfRule type="cellIs" dxfId="214" priority="39" operator="equal">
      <formula>0</formula>
    </cfRule>
  </conditionalFormatting>
  <conditionalFormatting sqref="S134">
    <cfRule type="cellIs" dxfId="213" priority="36" operator="equal">
      <formula>1</formula>
    </cfRule>
    <cfRule type="cellIs" dxfId="212" priority="35" operator="equal">
      <formula>0</formula>
    </cfRule>
  </conditionalFormatting>
  <conditionalFormatting sqref="S136">
    <cfRule type="cellIs" dxfId="211" priority="33" operator="equal">
      <formula>0</formula>
    </cfRule>
    <cfRule type="cellIs" dxfId="210" priority="34" operator="equal">
      <formula>1</formula>
    </cfRule>
  </conditionalFormatting>
  <conditionalFormatting sqref="S138">
    <cfRule type="cellIs" dxfId="209" priority="30" operator="equal">
      <formula>1</formula>
    </cfRule>
    <cfRule type="cellIs" dxfId="208" priority="29" operator="equal">
      <formula>0</formula>
    </cfRule>
  </conditionalFormatting>
  <conditionalFormatting sqref="S140">
    <cfRule type="cellIs" dxfId="207" priority="27" operator="equal">
      <formula>0</formula>
    </cfRule>
    <cfRule type="cellIs" dxfId="206" priority="28" operator="equal">
      <formula>1</formula>
    </cfRule>
  </conditionalFormatting>
  <conditionalFormatting sqref="S142">
    <cfRule type="cellIs" dxfId="205" priority="24" operator="equal">
      <formula>1</formula>
    </cfRule>
    <cfRule type="cellIs" dxfId="204" priority="23" operator="equal">
      <formula>0</formula>
    </cfRule>
  </conditionalFormatting>
  <conditionalFormatting sqref="S146:S149">
    <cfRule type="cellIs" dxfId="203" priority="14" operator="equal">
      <formula>1</formula>
    </cfRule>
    <cfRule type="cellIs" dxfId="202" priority="13" operator="equal">
      <formula>0</formula>
    </cfRule>
  </conditionalFormatting>
  <conditionalFormatting sqref="S151">
    <cfRule type="cellIs" dxfId="201" priority="12" operator="equal">
      <formula>1</formula>
    </cfRule>
    <cfRule type="cellIs" dxfId="200" priority="11" operator="equal">
      <formula>0</formula>
    </cfRule>
  </conditionalFormatting>
  <conditionalFormatting sqref="S33:T33">
    <cfRule type="cellIs" dxfId="199" priority="545" operator="equal">
      <formula>0</formula>
    </cfRule>
    <cfRule type="cellIs" dxfId="198" priority="546" operator="equal">
      <formula>1</formula>
    </cfRule>
  </conditionalFormatting>
  <conditionalFormatting sqref="S43:T43">
    <cfRule type="cellIs" dxfId="197" priority="560" operator="equal">
      <formula>1</formula>
    </cfRule>
    <cfRule type="cellIs" dxfId="196" priority="559" operator="equal">
      <formula>0</formula>
    </cfRule>
  </conditionalFormatting>
  <conditionalFormatting sqref="S53:T53">
    <cfRule type="cellIs" dxfId="195" priority="573" operator="equal">
      <formula>0</formula>
    </cfRule>
    <cfRule type="cellIs" dxfId="194" priority="574" operator="equal">
      <formula>1</formula>
    </cfRule>
  </conditionalFormatting>
  <conditionalFormatting sqref="S63:T63">
    <cfRule type="cellIs" dxfId="193" priority="587" operator="equal">
      <formula>0</formula>
    </cfRule>
    <cfRule type="cellIs" dxfId="192" priority="588" operator="equal">
      <formula>1</formula>
    </cfRule>
  </conditionalFormatting>
  <conditionalFormatting sqref="S30:U30">
    <cfRule type="cellIs" dxfId="191" priority="547" operator="equal">
      <formula>0</formula>
    </cfRule>
    <cfRule type="cellIs" dxfId="190" priority="548" operator="equal">
      <formula>1</formula>
    </cfRule>
  </conditionalFormatting>
  <conditionalFormatting sqref="S40:U40">
    <cfRule type="cellIs" dxfId="189" priority="561" operator="equal">
      <formula>0</formula>
    </cfRule>
    <cfRule type="cellIs" dxfId="188" priority="562" operator="equal">
      <formula>1</formula>
    </cfRule>
  </conditionalFormatting>
  <conditionalFormatting sqref="S50:U50">
    <cfRule type="cellIs" dxfId="187" priority="575" operator="equal">
      <formula>0</formula>
    </cfRule>
    <cfRule type="cellIs" dxfId="186" priority="576" operator="equal">
      <formula>1</formula>
    </cfRule>
  </conditionalFormatting>
  <conditionalFormatting sqref="S60:U60">
    <cfRule type="cellIs" dxfId="185" priority="589" operator="equal">
      <formula>0</formula>
    </cfRule>
    <cfRule type="cellIs" dxfId="184" priority="590" operator="equal">
      <formula>1</formula>
    </cfRule>
  </conditionalFormatting>
  <conditionalFormatting sqref="S101:V101">
    <cfRule type="cellIs" dxfId="183" priority="81" operator="equal">
      <formula>0</formula>
    </cfRule>
    <cfRule type="cellIs" dxfId="182" priority="82" operator="equal">
      <formula>1</formula>
    </cfRule>
  </conditionalFormatting>
  <conditionalFormatting sqref="S103:V103">
    <cfRule type="cellIs" dxfId="181" priority="83" operator="equal">
      <formula>0</formula>
    </cfRule>
    <cfRule type="cellIs" dxfId="180" priority="84" operator="equal">
      <formula>1</formula>
    </cfRule>
  </conditionalFormatting>
  <conditionalFormatting sqref="S106:V106">
    <cfRule type="cellIs" dxfId="179" priority="76" operator="equal">
      <formula>1</formula>
    </cfRule>
    <cfRule type="cellIs" dxfId="178" priority="75" operator="equal">
      <formula>0</formula>
    </cfRule>
  </conditionalFormatting>
  <conditionalFormatting sqref="S108:V108">
    <cfRule type="cellIs" dxfId="177" priority="77" operator="equal">
      <formula>0</formula>
    </cfRule>
    <cfRule type="cellIs" dxfId="176" priority="78" operator="equal">
      <formula>1</formula>
    </cfRule>
  </conditionalFormatting>
  <conditionalFormatting sqref="S126:V126">
    <cfRule type="cellIs" dxfId="175" priority="73" operator="equal">
      <formula>0</formula>
    </cfRule>
    <cfRule type="cellIs" dxfId="174" priority="74" operator="equal">
      <formula>1</formula>
    </cfRule>
  </conditionalFormatting>
  <conditionalFormatting sqref="S144:V144">
    <cfRule type="cellIs" dxfId="173" priority="47" operator="equal">
      <formula>0</formula>
    </cfRule>
    <cfRule type="cellIs" dxfId="172" priority="48" operator="equal">
      <formula>1</formula>
    </cfRule>
  </conditionalFormatting>
  <conditionalFormatting sqref="T16">
    <cfRule type="cellIs" dxfId="171" priority="341" operator="equal">
      <formula>0</formula>
    </cfRule>
    <cfRule type="cellIs" dxfId="170" priority="342" operator="equal">
      <formula>1</formula>
    </cfRule>
  </conditionalFormatting>
  <conditionalFormatting sqref="T18">
    <cfRule type="cellIs" dxfId="169" priority="646" operator="equal">
      <formula>1</formula>
    </cfRule>
    <cfRule type="cellIs" dxfId="168" priority="645" operator="equal">
      <formula>0</formula>
    </cfRule>
  </conditionalFormatting>
  <conditionalFormatting sqref="T23">
    <cfRule type="cellIs" dxfId="167" priority="641" operator="equal">
      <formula>0</formula>
    </cfRule>
    <cfRule type="cellIs" dxfId="166" priority="642" operator="equal">
      <formula>1</formula>
    </cfRule>
  </conditionalFormatting>
  <conditionalFormatting sqref="T35">
    <cfRule type="cellIs" dxfId="165" priority="550" operator="equal">
      <formula>1</formula>
    </cfRule>
    <cfRule type="cellIs" dxfId="164" priority="549" operator="equal">
      <formula>0</formula>
    </cfRule>
  </conditionalFormatting>
  <conditionalFormatting sqref="T37">
    <cfRule type="cellIs" dxfId="163" priority="551" operator="equal">
      <formula>0</formula>
    </cfRule>
    <cfRule type="cellIs" dxfId="162" priority="552" operator="equal">
      <formula>1</formula>
    </cfRule>
  </conditionalFormatting>
  <conditionalFormatting sqref="T45">
    <cfRule type="cellIs" dxfId="161" priority="563" operator="equal">
      <formula>0</formula>
    </cfRule>
    <cfRule type="cellIs" dxfId="160" priority="564" operator="equal">
      <formula>1</formula>
    </cfRule>
  </conditionalFormatting>
  <conditionalFormatting sqref="T47">
    <cfRule type="cellIs" dxfId="159" priority="565" operator="equal">
      <formula>0</formula>
    </cfRule>
    <cfRule type="cellIs" dxfId="158" priority="566" operator="equal">
      <formula>1</formula>
    </cfRule>
  </conditionalFormatting>
  <conditionalFormatting sqref="T55">
    <cfRule type="cellIs" dxfId="157" priority="578" operator="equal">
      <formula>1</formula>
    </cfRule>
    <cfRule type="cellIs" dxfId="156" priority="577" operator="equal">
      <formula>0</formula>
    </cfRule>
  </conditionalFormatting>
  <conditionalFormatting sqref="T57">
    <cfRule type="cellIs" dxfId="155" priority="580" operator="equal">
      <formula>1</formula>
    </cfRule>
    <cfRule type="cellIs" dxfId="154" priority="579" operator="equal">
      <formula>0</formula>
    </cfRule>
  </conditionalFormatting>
  <conditionalFormatting sqref="T65">
    <cfRule type="cellIs" dxfId="153" priority="592" operator="equal">
      <formula>1</formula>
    </cfRule>
    <cfRule type="cellIs" dxfId="152" priority="591" operator="equal">
      <formula>0</formula>
    </cfRule>
  </conditionalFormatting>
  <conditionalFormatting sqref="T8:U8">
    <cfRule type="cellIs" dxfId="151" priority="393" operator="equal">
      <formula>0</formula>
    </cfRule>
    <cfRule type="cellIs" dxfId="150" priority="394" operator="equal">
      <formula>1</formula>
    </cfRule>
  </conditionalFormatting>
  <conditionalFormatting sqref="T67:U67">
    <cfRule type="cellIs" dxfId="149" priority="585" operator="equal">
      <formula>0</formula>
    </cfRule>
    <cfRule type="cellIs" dxfId="148" priority="586" operator="equal">
      <formula>1</formula>
    </cfRule>
  </conditionalFormatting>
  <conditionalFormatting sqref="T111:U111">
    <cfRule type="cellIs" dxfId="147" priority="70" operator="equal">
      <formula>1</formula>
    </cfRule>
    <cfRule type="cellIs" dxfId="146" priority="69" operator="equal">
      <formula>0</formula>
    </cfRule>
  </conditionalFormatting>
  <conditionalFormatting sqref="T115:U115">
    <cfRule type="cellIs" dxfId="145" priority="64" operator="equal">
      <formula>1</formula>
    </cfRule>
    <cfRule type="cellIs" dxfId="144" priority="63" operator="equal">
      <formula>0</formula>
    </cfRule>
  </conditionalFormatting>
  <conditionalFormatting sqref="T119:U119">
    <cfRule type="cellIs" dxfId="143" priority="57" operator="equal">
      <formula>0</formula>
    </cfRule>
    <cfRule type="cellIs" dxfId="142" priority="58" operator="equal">
      <formula>1</formula>
    </cfRule>
  </conditionalFormatting>
  <conditionalFormatting sqref="T123:U123">
    <cfRule type="cellIs" dxfId="141" priority="51" operator="equal">
      <formula>0</formula>
    </cfRule>
    <cfRule type="cellIs" dxfId="140" priority="52" operator="equal">
      <formula>1</formula>
    </cfRule>
  </conditionalFormatting>
  <conditionalFormatting sqref="T129:U129">
    <cfRule type="cellIs" dxfId="139" priority="44" operator="equal">
      <formula>1</formula>
    </cfRule>
    <cfRule type="cellIs" dxfId="138" priority="43" operator="equal">
      <formula>0</formula>
    </cfRule>
  </conditionalFormatting>
  <conditionalFormatting sqref="T133:U133">
    <cfRule type="cellIs" dxfId="137" priority="38" operator="equal">
      <formula>1</formula>
    </cfRule>
    <cfRule type="cellIs" dxfId="136" priority="37" operator="equal">
      <formula>0</formula>
    </cfRule>
  </conditionalFormatting>
  <conditionalFormatting sqref="T137:U137">
    <cfRule type="cellIs" dxfId="135" priority="32" operator="equal">
      <formula>1</formula>
    </cfRule>
    <cfRule type="cellIs" dxfId="134" priority="31" operator="equal">
      <formula>0</formula>
    </cfRule>
  </conditionalFormatting>
  <conditionalFormatting sqref="T141:U141">
    <cfRule type="cellIs" dxfId="133" priority="25" operator="equal">
      <formula>0</formula>
    </cfRule>
    <cfRule type="cellIs" dxfId="132" priority="26" operator="equal">
      <formula>1</formula>
    </cfRule>
  </conditionalFormatting>
  <conditionalFormatting sqref="T5:V5">
    <cfRule type="cellIs" dxfId="131" priority="395" operator="equal">
      <formula>0</formula>
    </cfRule>
    <cfRule type="cellIs" dxfId="130" priority="396" operator="equal">
      <formula>1</formula>
    </cfRule>
  </conditionalFormatting>
  <conditionalFormatting sqref="U10">
    <cfRule type="cellIs" dxfId="129" priority="401" operator="equal">
      <formula>0</formula>
    </cfRule>
    <cfRule type="cellIs" dxfId="128" priority="402" operator="equal">
      <formula>1</formula>
    </cfRule>
  </conditionalFormatting>
  <conditionalFormatting sqref="U28">
    <cfRule type="cellIs" dxfId="127" priority="607" operator="equal">
      <formula>0</formula>
    </cfRule>
    <cfRule type="cellIs" dxfId="126" priority="608" operator="equal">
      <formula>1</formula>
    </cfRule>
  </conditionalFormatting>
  <conditionalFormatting sqref="U32">
    <cfRule type="cellIs" dxfId="125" priority="554" operator="equal">
      <formula>1</formula>
    </cfRule>
    <cfRule type="cellIs" dxfId="124" priority="553" operator="equal">
      <formula>0</formula>
    </cfRule>
  </conditionalFormatting>
  <conditionalFormatting sqref="U34">
    <cfRule type="cellIs" dxfId="123" priority="555" operator="equal">
      <formula>0</formula>
    </cfRule>
    <cfRule type="cellIs" dxfId="122" priority="556" operator="equal">
      <formula>1</formula>
    </cfRule>
  </conditionalFormatting>
  <conditionalFormatting sqref="U37:U38">
    <cfRule type="cellIs" dxfId="121" priority="543" operator="equal">
      <formula>0</formula>
    </cfRule>
    <cfRule type="cellIs" dxfId="120" priority="544" operator="equal">
      <formula>1</formula>
    </cfRule>
  </conditionalFormatting>
  <conditionalFormatting sqref="U42">
    <cfRule type="cellIs" dxfId="119" priority="568" operator="equal">
      <formula>1</formula>
    </cfRule>
    <cfRule type="cellIs" dxfId="118" priority="567" operator="equal">
      <formula>0</formula>
    </cfRule>
  </conditionalFormatting>
  <conditionalFormatting sqref="U44">
    <cfRule type="cellIs" dxfId="117" priority="569" operator="equal">
      <formula>0</formula>
    </cfRule>
    <cfRule type="cellIs" dxfId="116" priority="570" operator="equal">
      <formula>1</formula>
    </cfRule>
  </conditionalFormatting>
  <conditionalFormatting sqref="U47:U48">
    <cfRule type="cellIs" dxfId="115" priority="558" operator="equal">
      <formula>1</formula>
    </cfRule>
    <cfRule type="cellIs" dxfId="114" priority="557" operator="equal">
      <formula>0</formula>
    </cfRule>
  </conditionalFormatting>
  <conditionalFormatting sqref="U52">
    <cfRule type="cellIs" dxfId="113" priority="581" operator="equal">
      <formula>0</formula>
    </cfRule>
    <cfRule type="cellIs" dxfId="112" priority="582" operator="equal">
      <formula>1</formula>
    </cfRule>
  </conditionalFormatting>
  <conditionalFormatting sqref="U54">
    <cfRule type="cellIs" dxfId="111" priority="584" operator="equal">
      <formula>1</formula>
    </cfRule>
    <cfRule type="cellIs" dxfId="110" priority="583" operator="equal">
      <formula>0</formula>
    </cfRule>
  </conditionalFormatting>
  <conditionalFormatting sqref="U57:U58">
    <cfRule type="cellIs" dxfId="109" priority="572" operator="equal">
      <formula>1</formula>
    </cfRule>
    <cfRule type="cellIs" dxfId="108" priority="571" operator="equal">
      <formula>0</formula>
    </cfRule>
  </conditionalFormatting>
  <conditionalFormatting sqref="U62">
    <cfRule type="cellIs" dxfId="107" priority="595" operator="equal">
      <formula>0</formula>
    </cfRule>
    <cfRule type="cellIs" dxfId="106" priority="596" operator="equal">
      <formula>1</formula>
    </cfRule>
  </conditionalFormatting>
  <conditionalFormatting sqref="U64">
    <cfRule type="cellIs" dxfId="105" priority="598" operator="equal">
      <formula>1</formula>
    </cfRule>
    <cfRule type="cellIs" dxfId="104" priority="597" operator="equal">
      <formula>0</formula>
    </cfRule>
  </conditionalFormatting>
  <conditionalFormatting sqref="U72:X72">
    <cfRule type="cellIs" dxfId="103" priority="606" operator="equal">
      <formula>1</formula>
    </cfRule>
    <cfRule type="cellIs" dxfId="102" priority="605" operator="equal">
      <formula>0</formula>
    </cfRule>
  </conditionalFormatting>
  <conditionalFormatting sqref="U151:X151">
    <cfRule type="cellIs" dxfId="101" priority="10" operator="equal">
      <formula>1</formula>
    </cfRule>
    <cfRule type="cellIs" dxfId="100" priority="9" operator="equal">
      <formula>0</formula>
    </cfRule>
  </conditionalFormatting>
  <conditionalFormatting sqref="V7">
    <cfRule type="cellIs" dxfId="99" priority="411" operator="equal">
      <formula>0</formula>
    </cfRule>
    <cfRule type="cellIs" dxfId="98" priority="412" operator="equal">
      <formula>1</formula>
    </cfRule>
  </conditionalFormatting>
  <conditionalFormatting sqref="V9">
    <cfRule type="cellIs" dxfId="97" priority="413" operator="equal">
      <formula>0</formula>
    </cfRule>
    <cfRule type="cellIs" dxfId="96" priority="414" operator="equal">
      <formula>1</formula>
    </cfRule>
  </conditionalFormatting>
  <conditionalFormatting sqref="W25">
    <cfRule type="cellIs" dxfId="95" priority="602" operator="equal">
      <formula>1</formula>
    </cfRule>
    <cfRule type="cellIs" dxfId="94" priority="601" operator="equal">
      <formula>0</formula>
    </cfRule>
  </conditionalFormatting>
  <conditionalFormatting sqref="Z4">
    <cfRule type="cellIs" dxfId="93" priority="626" operator="equal">
      <formula>1</formula>
    </cfRule>
    <cfRule type="cellIs" dxfId="92" priority="625" operator="equal">
      <formula>0</formula>
    </cfRule>
  </conditionalFormatting>
  <conditionalFormatting sqref="Z16">
    <cfRule type="cellIs" dxfId="91" priority="428" operator="equal">
      <formula>1</formula>
    </cfRule>
    <cfRule type="cellIs" dxfId="90" priority="427" operator="equal">
      <formula>0</formula>
    </cfRule>
  </conditionalFormatting>
  <conditionalFormatting sqref="Z19">
    <cfRule type="cellIs" dxfId="89" priority="431" operator="equal">
      <formula>0</formula>
    </cfRule>
    <cfRule type="cellIs" dxfId="88" priority="432" operator="equal">
      <formula>1</formula>
    </cfRule>
  </conditionalFormatting>
  <conditionalFormatting sqref="Z21">
    <cfRule type="cellIs" dxfId="87" priority="434" operator="equal">
      <formula>1</formula>
    </cfRule>
    <cfRule type="cellIs" dxfId="86" priority="433" operator="equal">
      <formula>0</formula>
    </cfRule>
  </conditionalFormatting>
  <conditionalFormatting sqref="Z23">
    <cfRule type="cellIs" dxfId="85" priority="436" operator="equal">
      <formula>1</formula>
    </cfRule>
    <cfRule type="cellIs" dxfId="84" priority="435" operator="equal">
      <formula>0</formula>
    </cfRule>
  </conditionalFormatting>
  <conditionalFormatting sqref="AA7">
    <cfRule type="cellIs" dxfId="83" priority="616" operator="equal">
      <formula>1</formula>
    </cfRule>
    <cfRule type="cellIs" dxfId="82" priority="615" operator="equal">
      <formula>0</formula>
    </cfRule>
  </conditionalFormatting>
  <conditionalFormatting sqref="AA9">
    <cfRule type="cellIs" dxfId="81" priority="624" operator="equal">
      <formula>1</formula>
    </cfRule>
    <cfRule type="cellIs" dxfId="80" priority="623" operator="equal">
      <formula>0</formula>
    </cfRule>
  </conditionalFormatting>
  <conditionalFormatting sqref="AA12">
    <cfRule type="cellIs" dxfId="79" priority="632" operator="equal">
      <formula>1</formula>
    </cfRule>
    <cfRule type="cellIs" dxfId="78" priority="631" operator="equal">
      <formula>0</formula>
    </cfRule>
  </conditionalFormatting>
  <conditionalFormatting sqref="AA14">
    <cfRule type="cellIs" dxfId="77" priority="637" operator="equal">
      <formula>0</formula>
    </cfRule>
    <cfRule type="cellIs" dxfId="76" priority="638" operator="equal">
      <formula>1</formula>
    </cfRule>
  </conditionalFormatting>
  <conditionalFormatting sqref="AB4">
    <cfRule type="cellIs" dxfId="75" priority="628" operator="equal">
      <formula>1</formula>
    </cfRule>
    <cfRule type="cellIs" dxfId="74" priority="627" operator="equal">
      <formula>0</formula>
    </cfRule>
  </conditionalFormatting>
  <conditionalFormatting sqref="AB10">
    <cfRule type="cellIs" dxfId="73" priority="621" operator="equal">
      <formula>0</formula>
    </cfRule>
    <cfRule type="cellIs" dxfId="72" priority="622" operator="equal">
      <formula>1</formula>
    </cfRule>
  </conditionalFormatting>
  <conditionalFormatting sqref="AB16">
    <cfRule type="cellIs" dxfId="71" priority="429" operator="equal">
      <formula>0</formula>
    </cfRule>
    <cfRule type="cellIs" dxfId="70" priority="430" operator="equal">
      <formula>1</formula>
    </cfRule>
  </conditionalFormatting>
  <conditionalFormatting sqref="AB18">
    <cfRule type="cellIs" dxfId="69" priority="438" operator="equal">
      <formula>1</formula>
    </cfRule>
    <cfRule type="cellIs" dxfId="68" priority="437" operator="equal">
      <formula>0</formula>
    </cfRule>
  </conditionalFormatting>
  <conditionalFormatting sqref="AB23">
    <cfRule type="cellIs" dxfId="67" priority="440" operator="equal">
      <formula>1</formula>
    </cfRule>
    <cfRule type="cellIs" dxfId="66" priority="439" operator="equal">
      <formula>0</formula>
    </cfRule>
  </conditionalFormatting>
  <conditionalFormatting sqref="AB25">
    <cfRule type="cellIs" dxfId="65" priority="360" operator="equal">
      <formula>1</formula>
    </cfRule>
    <cfRule type="cellIs" dxfId="64" priority="359" operator="equal">
      <formula>0</formula>
    </cfRule>
  </conditionalFormatting>
  <conditionalFormatting sqref="AB50">
    <cfRule type="cellIs" dxfId="63" priority="194" operator="equal">
      <formula>1</formula>
    </cfRule>
    <cfRule type="cellIs" dxfId="62" priority="193" operator="equal">
      <formula>0</formula>
    </cfRule>
  </conditionalFormatting>
  <conditionalFormatting sqref="AB52">
    <cfRule type="cellIs" dxfId="61" priority="190" operator="equal">
      <formula>1</formula>
    </cfRule>
    <cfRule type="cellIs" dxfId="60" priority="189" operator="equal">
      <formula>0</formula>
    </cfRule>
  </conditionalFormatting>
  <conditionalFormatting sqref="AB54">
    <cfRule type="cellIs" dxfId="59" priority="169" operator="equal">
      <formula>0</formula>
    </cfRule>
    <cfRule type="cellIs" dxfId="58" priority="170" operator="equal">
      <formula>1</formula>
    </cfRule>
  </conditionalFormatting>
  <conditionalFormatting sqref="AB56">
    <cfRule type="cellIs" dxfId="57" priority="165" operator="equal">
      <formula>0</formula>
    </cfRule>
    <cfRule type="cellIs" dxfId="56" priority="166" operator="equal">
      <formula>1</formula>
    </cfRule>
  </conditionalFormatting>
  <conditionalFormatting sqref="AB58">
    <cfRule type="cellIs" dxfId="55" priority="164" operator="equal">
      <formula>1</formula>
    </cfRule>
    <cfRule type="cellIs" dxfId="54" priority="163" operator="equal">
      <formula>0</formula>
    </cfRule>
  </conditionalFormatting>
  <conditionalFormatting sqref="AB60">
    <cfRule type="cellIs" dxfId="53" priority="160" operator="equal">
      <formula>1</formula>
    </cfRule>
    <cfRule type="cellIs" dxfId="52" priority="159" operator="equal">
      <formula>0</formula>
    </cfRule>
  </conditionalFormatting>
  <conditionalFormatting sqref="AB62">
    <cfRule type="cellIs" dxfId="51" priority="158" operator="equal">
      <formula>1</formula>
    </cfRule>
    <cfRule type="cellIs" dxfId="50" priority="157" operator="equal">
      <formula>0</formula>
    </cfRule>
  </conditionalFormatting>
  <conditionalFormatting sqref="AB64">
    <cfRule type="cellIs" dxfId="49" priority="154" operator="equal">
      <formula>1</formula>
    </cfRule>
    <cfRule type="cellIs" dxfId="48" priority="153" operator="equal">
      <formula>0</formula>
    </cfRule>
  </conditionalFormatting>
  <conditionalFormatting sqref="AB33:AE34">
    <cfRule type="cellIs" dxfId="47" priority="272" operator="equal">
      <formula>1</formula>
    </cfRule>
    <cfRule type="cellIs" dxfId="46" priority="271" operator="equal">
      <formula>0</formula>
    </cfRule>
  </conditionalFormatting>
  <conditionalFormatting sqref="AB36:AE36">
    <cfRule type="cellIs" dxfId="45" priority="201" operator="equal">
      <formula>0</formula>
    </cfRule>
    <cfRule type="cellIs" dxfId="44" priority="202" operator="equal">
      <formula>1</formula>
    </cfRule>
  </conditionalFormatting>
  <conditionalFormatting sqref="AB38:AE38">
    <cfRule type="cellIs" dxfId="43" priority="215" operator="equal">
      <formula>0</formula>
    </cfRule>
    <cfRule type="cellIs" dxfId="42" priority="216" operator="equal">
      <formula>1</formula>
    </cfRule>
  </conditionalFormatting>
  <conditionalFormatting sqref="AB40:AE41">
    <cfRule type="cellIs" dxfId="41" priority="255" operator="equal">
      <formula>0</formula>
    </cfRule>
    <cfRule type="cellIs" dxfId="40" priority="256" operator="equal">
      <formula>1</formula>
    </cfRule>
  </conditionalFormatting>
  <conditionalFormatting sqref="AB43:AE43">
    <cfRule type="cellIs" dxfId="39" priority="222" operator="equal">
      <formula>1</formula>
    </cfRule>
    <cfRule type="cellIs" dxfId="38" priority="221" operator="equal">
      <formula>0</formula>
    </cfRule>
  </conditionalFormatting>
  <conditionalFormatting sqref="AB45:AE45">
    <cfRule type="cellIs" dxfId="37" priority="234" operator="equal">
      <formula>1</formula>
    </cfRule>
    <cfRule type="cellIs" dxfId="36" priority="233" operator="equal">
      <formula>0</formula>
    </cfRule>
  </conditionalFormatting>
  <conditionalFormatting sqref="AB47:AE48">
    <cfRule type="cellIs" dxfId="35" priority="200" operator="equal">
      <formula>1</formula>
    </cfRule>
    <cfRule type="cellIs" dxfId="34" priority="199" operator="equal">
      <formula>0</formula>
    </cfRule>
  </conditionalFormatting>
  <conditionalFormatting sqref="AB66:AE66">
    <cfRule type="cellIs" dxfId="33" priority="196" operator="equal">
      <formula>1</formula>
    </cfRule>
    <cfRule type="cellIs" dxfId="32" priority="195" operator="equal">
      <formula>0</formula>
    </cfRule>
  </conditionalFormatting>
  <conditionalFormatting sqref="AC6">
    <cfRule type="cellIs" dxfId="31" priority="618" operator="equal">
      <formula>1</formula>
    </cfRule>
    <cfRule type="cellIs" dxfId="30" priority="617" operator="equal">
      <formula>0</formula>
    </cfRule>
  </conditionalFormatting>
  <conditionalFormatting sqref="AC8">
    <cfRule type="cellIs" dxfId="29" priority="619" operator="equal">
      <formula>0</formula>
    </cfRule>
    <cfRule type="cellIs" dxfId="28" priority="620" operator="equal">
      <formula>1</formula>
    </cfRule>
  </conditionalFormatting>
  <conditionalFormatting sqref="AC14">
    <cfRule type="cellIs" dxfId="27" priority="636" operator="equal">
      <formula>1</formula>
    </cfRule>
    <cfRule type="cellIs" dxfId="26" priority="635" operator="equal">
      <formula>0</formula>
    </cfRule>
  </conditionalFormatting>
  <conditionalFormatting sqref="AC27">
    <cfRule type="cellIs" dxfId="25" priority="354" operator="equal">
      <formula>1</formula>
    </cfRule>
    <cfRule type="cellIs" dxfId="24" priority="353" operator="equal">
      <formula>0</formula>
    </cfRule>
  </conditionalFormatting>
  <conditionalFormatting sqref="AC29">
    <cfRule type="cellIs" dxfId="23" priority="347" operator="equal">
      <formula>0</formula>
    </cfRule>
    <cfRule type="cellIs" dxfId="22" priority="348" operator="equal">
      <formula>1</formula>
    </cfRule>
  </conditionalFormatting>
  <conditionalFormatting sqref="AC31">
    <cfRule type="cellIs" dxfId="21" priority="345" operator="equal">
      <formula>0</formula>
    </cfRule>
    <cfRule type="cellIs" dxfId="20" priority="346" operator="equal">
      <formula>1</formula>
    </cfRule>
  </conditionalFormatting>
  <conditionalFormatting sqref="AC51:AD51">
    <cfRule type="cellIs" dxfId="19" priority="192" operator="equal">
      <formula>1</formula>
    </cfRule>
    <cfRule type="cellIs" dxfId="18" priority="191" operator="equal">
      <formula>0</formula>
    </cfRule>
  </conditionalFormatting>
  <conditionalFormatting sqref="AC55:AD55">
    <cfRule type="cellIs" dxfId="17" priority="168" operator="equal">
      <formula>1</formula>
    </cfRule>
    <cfRule type="cellIs" dxfId="16" priority="167" operator="equal">
      <formula>0</formula>
    </cfRule>
  </conditionalFormatting>
  <conditionalFormatting sqref="AC59:AD59">
    <cfRule type="cellIs" dxfId="15" priority="162" operator="equal">
      <formula>1</formula>
    </cfRule>
    <cfRule type="cellIs" dxfId="14" priority="161" operator="equal">
      <formula>0</formula>
    </cfRule>
  </conditionalFormatting>
  <conditionalFormatting sqref="AC63:AD63">
    <cfRule type="cellIs" dxfId="13" priority="156" operator="equal">
      <formula>1</formula>
    </cfRule>
    <cfRule type="cellIs" dxfId="12" priority="155" operator="equal">
      <formula>0</formula>
    </cfRule>
  </conditionalFormatting>
  <conditionalFormatting sqref="AD4">
    <cfRule type="cellIs" dxfId="11" priority="629" operator="equal">
      <formula>0</formula>
    </cfRule>
    <cfRule type="cellIs" dxfId="10" priority="630" operator="equal">
      <formula>1</formula>
    </cfRule>
  </conditionalFormatting>
  <conditionalFormatting sqref="AD7">
    <cfRule type="cellIs" dxfId="9" priority="633" operator="equal">
      <formula>0</formula>
    </cfRule>
    <cfRule type="cellIs" dxfId="8" priority="634" operator="equal">
      <formula>1</formula>
    </cfRule>
  </conditionalFormatting>
  <conditionalFormatting sqref="AD25">
    <cfRule type="cellIs" dxfId="7" priority="358" operator="equal">
      <formula>1</formula>
    </cfRule>
    <cfRule type="cellIs" dxfId="6" priority="357" operator="equal">
      <formula>0</formula>
    </cfRule>
  </conditionalFormatting>
  <conditionalFormatting sqref="AD28:AE28">
    <cfRule type="cellIs" dxfId="5" priority="349" operator="equal">
      <formula>0</formula>
    </cfRule>
    <cfRule type="cellIs" dxfId="4" priority="350" operator="equal">
      <formula>1</formula>
    </cfRule>
  </conditionalFormatting>
  <conditionalFormatting sqref="AF25">
    <cfRule type="cellIs" dxfId="3" priority="356" operator="equal">
      <formula>1</formula>
    </cfRule>
    <cfRule type="cellIs" dxfId="2" priority="355" operator="equal">
      <formula>0</formula>
    </cfRule>
  </conditionalFormatting>
  <conditionalFormatting sqref="AG47">
    <cfRule type="cellIs" dxfId="1" priority="198" operator="equal">
      <formula>1</formula>
    </cfRule>
    <cfRule type="cellIs" dxfId="0" priority="197" operator="equal">
      <formula>0</formula>
    </cfRule>
  </conditionalFormatting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15" ht="14.4" x14ac:dyDescent="0.3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15" ht="14.4" x14ac:dyDescent="0.3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15" ht="14.4" x14ac:dyDescent="0.3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</row>
    <row r="4" spans="1:15" ht="14.4" x14ac:dyDescent="0.3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</row>
    <row r="5" spans="1:15" ht="14.4" x14ac:dyDescent="0.3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</row>
    <row r="6" spans="1:15" ht="14.4" x14ac:dyDescent="0.3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</row>
    <row r="7" spans="1:15" ht="14.4" x14ac:dyDescent="0.3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</row>
    <row r="8" spans="1:15" ht="14.4" x14ac:dyDescent="0.3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9" spans="1:15" ht="14.4" x14ac:dyDescent="0.3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</row>
    <row r="10" spans="1:15" ht="14.4" x14ac:dyDescent="0.3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</row>
    <row r="11" spans="1:15" ht="14.4" x14ac:dyDescent="0.3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</row>
    <row r="12" spans="1:15" ht="14.4" x14ac:dyDescent="0.3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</row>
    <row r="13" spans="1:15" ht="14.4" x14ac:dyDescent="0.3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</row>
    <row r="14" spans="1:15" ht="14.4" x14ac:dyDescent="0.3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</row>
    <row r="15" spans="1:15" ht="14.4" x14ac:dyDescent="0.3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</row>
    <row r="16" spans="1:15" ht="14.4" x14ac:dyDescent="0.3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</row>
    <row r="17" spans="1:15" ht="14.4" x14ac:dyDescent="0.3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</row>
    <row r="18" spans="1:15" ht="14.4" x14ac:dyDescent="0.3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</row>
    <row r="19" spans="1:15" ht="14.4" x14ac:dyDescent="0.3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</row>
    <row r="20" spans="1:15" ht="14.4" x14ac:dyDescent="0.3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</row>
    <row r="21" spans="1:15" ht="15.75" customHeight="1" x14ac:dyDescent="0.3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</row>
    <row r="22" spans="1:15" ht="15.75" customHeight="1" x14ac:dyDescent="0.3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</row>
    <row r="23" spans="1:15" ht="15.75" customHeight="1" x14ac:dyDescent="0.3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</row>
    <row r="24" spans="1:15" ht="15.75" customHeight="1" x14ac:dyDescent="0.3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</row>
    <row r="25" spans="1:15" ht="15.75" customHeight="1" x14ac:dyDescent="0.3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</row>
    <row r="26" spans="1:15" ht="15.75" customHeight="1" x14ac:dyDescent="0.3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</row>
    <row r="27" spans="1:15" ht="15.75" customHeight="1" x14ac:dyDescent="0.3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</row>
    <row r="28" spans="1:15" ht="15.75" customHeight="1" x14ac:dyDescent="0.3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1:15" ht="15.75" customHeight="1" x14ac:dyDescent="0.3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</row>
    <row r="30" spans="1:15" ht="15.75" customHeight="1" x14ac:dyDescent="0.3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</row>
    <row r="31" spans="1:15" ht="15.75" customHeight="1" x14ac:dyDescent="0.3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</row>
    <row r="32" spans="1:15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13</vt:i4>
      </vt:variant>
    </vt:vector>
  </HeadingPairs>
  <TitlesOfParts>
    <vt:vector size="15" baseType="lpstr">
      <vt:lpstr>Logic Gate Sheet</vt:lpstr>
      <vt:lpstr>Board</vt:lpstr>
      <vt:lpstr>AND.1</vt:lpstr>
      <vt:lpstr>AND.2</vt:lpstr>
      <vt:lpstr>CLOCK</vt:lpstr>
      <vt:lpstr>INPUT</vt:lpstr>
      <vt:lpstr>JK.1</vt:lpstr>
      <vt:lpstr>JK.2</vt:lpstr>
      <vt:lpstr>JK.3</vt:lpstr>
      <vt:lpstr>JK.4</vt:lpstr>
      <vt:lpstr>NOT.1</vt:lpstr>
      <vt:lpstr>NOT.2</vt:lpstr>
      <vt:lpstr>NOT.3</vt:lpstr>
      <vt:lpstr>NOT.4</vt:lpstr>
      <vt:lpstr>RESET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Nevarez</dc:creator>
  <cp:lastModifiedBy>Sebastian Nevarez</cp:lastModifiedBy>
  <dcterms:created xsi:type="dcterms:W3CDTF">2024-01-30T18:04:00Z</dcterms:created>
  <dcterms:modified xsi:type="dcterms:W3CDTF">2024-03-19T20:48:27Z</dcterms:modified>
</cp:coreProperties>
</file>