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100146766\ePU\"/>
    </mc:Choice>
  </mc:AlternateContent>
  <xr:revisionPtr revIDLastSave="0" documentId="13_ncr:1_{1E802606-5803-496B-A388-D867BED88DB4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Logic Gate Sheet" sheetId="1" r:id="rId1"/>
    <sheet name="Board" sheetId="2" r:id="rId2"/>
  </sheets>
  <definedNames>
    <definedName name="AND.1">'Logic Gate Sheet'!$K$6</definedName>
    <definedName name="AND.2">'Logic Gate Sheet'!$K$8</definedName>
    <definedName name="CLOCK">'Logic Gate Sheet'!$A$1</definedName>
    <definedName name="INPUT">'Logic Gate Sheet'!$C$1</definedName>
    <definedName name="JK.1">'Logic Gate Sheet'!$J$4</definedName>
    <definedName name="JK.2">'Logic Gate Sheet'!$J$5</definedName>
    <definedName name="JK.3">'Logic Gate Sheet'!$J$7</definedName>
    <definedName name="JK.4">'Logic Gate Sheet'!$J$9</definedName>
    <definedName name="NOT.1">'Logic Gate Sheet'!$M$12</definedName>
    <definedName name="NOT.2">'Logic Gate Sheet'!$K$12</definedName>
    <definedName name="NOT.3">'Logic Gate Sheet'!$I$12</definedName>
    <definedName name="NOT.4">'Logic Gate Sheet'!$G$12</definedName>
    <definedName name="RESET">'Logic Gate Sheet'!$E$1</definedName>
  </definedNames>
  <calcPr calcId="191029" iterate="1" iterateCount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6" roundtripDataChecksum="RkY8dfxyruKbR5SZeI5rriqa7qTHrPYKG1hT1ZZXoDA="/>
    </ext>
  </extLst>
</workbook>
</file>

<file path=xl/calcChain.xml><?xml version="1.0" encoding="utf-8"?>
<calcChain xmlns="http://schemas.openxmlformats.org/spreadsheetml/2006/main">
  <c r="AB36" i="1" l="1"/>
  <c r="AB38" i="1" s="1"/>
  <c r="AC36" i="1"/>
  <c r="AC38" i="1" s="1"/>
  <c r="AD36" i="1"/>
  <c r="AD38" i="1" s="1"/>
  <c r="AE36" i="1"/>
  <c r="AE38" i="1" s="1"/>
  <c r="AB43" i="1"/>
  <c r="AB45" i="1" s="1"/>
  <c r="AC43" i="1"/>
  <c r="AC45" i="1" s="1"/>
  <c r="AD43" i="1"/>
  <c r="AD45" i="1" s="1"/>
  <c r="AE43" i="1"/>
  <c r="AE45" i="1" s="1"/>
  <c r="S30" i="1"/>
  <c r="AC27" i="1"/>
  <c r="AE28" i="1"/>
  <c r="AD28" i="1" s="1"/>
  <c r="U58" i="1"/>
  <c r="U60" i="1" s="1"/>
  <c r="U62" i="1" s="1"/>
  <c r="U48" i="1"/>
  <c r="U50" i="1" s="1"/>
  <c r="U38" i="1"/>
  <c r="U40" i="1" s="1"/>
  <c r="U28" i="1"/>
  <c r="U30" i="1" s="1"/>
  <c r="L59" i="1"/>
  <c r="K58" i="1"/>
  <c r="L47" i="1"/>
  <c r="K46" i="1"/>
  <c r="L35" i="1"/>
  <c r="K34" i="1"/>
  <c r="L23" i="1"/>
  <c r="K22" i="1"/>
  <c r="T18" i="1"/>
  <c r="T23" i="1" s="1"/>
  <c r="AB18" i="1"/>
  <c r="AB23" i="1" s="1"/>
  <c r="AD7" i="1"/>
  <c r="AC6" i="1"/>
  <c r="V9" i="1"/>
  <c r="V7" i="1"/>
  <c r="V12" i="1" s="1"/>
  <c r="T60" i="1"/>
  <c r="I59" i="1"/>
  <c r="L56" i="1"/>
  <c r="J56" i="1"/>
  <c r="T50" i="1"/>
  <c r="L44" i="1"/>
  <c r="I47" i="1" s="1"/>
  <c r="J44" i="1"/>
  <c r="T40" i="1"/>
  <c r="I37" i="1"/>
  <c r="I35" i="1"/>
  <c r="L32" i="1"/>
  <c r="J32" i="1"/>
  <c r="K36" i="1" s="1"/>
  <c r="T30" i="1"/>
  <c r="Z21" i="1"/>
  <c r="Z23" i="1" s="1"/>
  <c r="S20" i="1"/>
  <c r="R23" i="1" s="1"/>
  <c r="L20" i="1"/>
  <c r="I23" i="1" s="1"/>
  <c r="I25" i="1" s="1"/>
  <c r="J20" i="1"/>
  <c r="Z19" i="1"/>
  <c r="T8" i="1"/>
  <c r="AA7" i="1"/>
  <c r="AA9" i="1" s="1"/>
  <c r="C3" i="1"/>
  <c r="U52" i="1" l="1"/>
  <c r="U42" i="1"/>
  <c r="U32" i="1"/>
  <c r="T33" i="1" s="1"/>
  <c r="AC29" i="1"/>
  <c r="AC31" i="1" s="1"/>
  <c r="K60" i="1"/>
  <c r="AC14" i="1"/>
  <c r="AC8" i="1"/>
  <c r="AB10" i="1" s="1"/>
  <c r="AA12" i="1" s="1"/>
  <c r="AA14" i="1" s="1"/>
  <c r="S43" i="1"/>
  <c r="I49" i="1"/>
  <c r="S53" i="1"/>
  <c r="S33" i="1"/>
  <c r="S63" i="1"/>
  <c r="I61" i="1"/>
  <c r="K48" i="1"/>
  <c r="U8" i="1"/>
  <c r="U10" i="1" s="1"/>
  <c r="U12" i="1" s="1"/>
  <c r="T35" i="1" l="1"/>
  <c r="T37" i="1" s="1"/>
  <c r="S40" i="1" s="1"/>
  <c r="U44" i="1" s="1"/>
  <c r="U34" i="1"/>
  <c r="U37" i="1" s="1"/>
  <c r="X72" i="1" s="1"/>
  <c r="K24" i="1"/>
  <c r="J26" i="1" s="1"/>
  <c r="I28" i="1" s="1"/>
  <c r="I30" i="1" s="1"/>
  <c r="H32" i="1" s="1"/>
  <c r="K30" i="1"/>
  <c r="M68" i="1" s="1"/>
  <c r="K42" i="1" l="1"/>
  <c r="L68" i="1" s="1"/>
  <c r="J38" i="1"/>
  <c r="I40" i="1" s="1"/>
  <c r="I42" i="1" s="1"/>
  <c r="H44" i="1" s="1"/>
  <c r="T43" i="1"/>
  <c r="T45" i="1" s="1"/>
  <c r="T47" i="1" s="1"/>
  <c r="S50" i="1" s="1"/>
  <c r="U54" i="1" s="1"/>
  <c r="U47" i="1"/>
  <c r="W72" i="1" s="1"/>
  <c r="U57" i="1" l="1"/>
  <c r="V72" i="1" s="1"/>
  <c r="T53" i="1"/>
  <c r="T55" i="1" s="1"/>
  <c r="T57" i="1" s="1"/>
  <c r="S60" i="1" s="1"/>
  <c r="U64" i="1" s="1"/>
  <c r="K54" i="1"/>
  <c r="K68" i="1" s="1"/>
  <c r="J50" i="1"/>
  <c r="I52" i="1" s="1"/>
  <c r="I54" i="1" s="1"/>
  <c r="H56" i="1" s="1"/>
  <c r="K66" i="1" l="1"/>
  <c r="J68" i="1" s="1"/>
  <c r="J62" i="1"/>
  <c r="I64" i="1" s="1"/>
  <c r="I66" i="1" s="1"/>
  <c r="H68" i="1" s="1"/>
  <c r="T63" i="1"/>
  <c r="T65" i="1" s="1"/>
  <c r="T67" i="1" s="1"/>
  <c r="U67" i="1"/>
  <c r="U72" i="1" s="1"/>
  <c r="R71" i="1" l="1"/>
  <c r="R72" i="1"/>
  <c r="A1" i="1"/>
  <c r="A3" i="1"/>
  <c r="J4" i="1"/>
  <c r="A5" i="1"/>
  <c r="J5" i="1"/>
  <c r="K6" i="1"/>
  <c r="A7" i="1"/>
  <c r="J7" i="1"/>
  <c r="K8" i="1" a="1"/>
  <c r="K8" i="1"/>
  <c r="A9" i="1"/>
  <c r="J9" i="1"/>
  <c r="A11" i="1"/>
  <c r="G12" i="1"/>
  <c r="I12" i="1"/>
  <c r="K12" i="1"/>
  <c r="M12" i="1"/>
  <c r="A13" i="1"/>
  <c r="G14" i="1"/>
  <c r="I14" i="1"/>
  <c r="K14" i="1"/>
  <c r="M14" i="1"/>
  <c r="A15" i="1"/>
  <c r="A17" i="1"/>
  <c r="A19" i="1"/>
  <c r="A21" i="1"/>
  <c r="V81" i="1" a="1"/>
  <c r="V81" i="1"/>
  <c r="P85" i="1"/>
  <c r="R85" i="1"/>
  <c r="P89" i="1"/>
  <c r="R8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<sst xmlns="http://schemas.openxmlformats.org/spreadsheetml/2006/main" count="151" uniqueCount="63">
  <si>
    <t>CLOCK</t>
  </si>
  <si>
    <t>IN</t>
  </si>
  <si>
    <t>RESET</t>
  </si>
  <si>
    <t>BUFFER</t>
  </si>
  <si>
    <t>CARRY</t>
  </si>
  <si>
    <t>BITA</t>
  </si>
  <si>
    <t>BITB</t>
  </si>
  <si>
    <t>BORROW</t>
  </si>
  <si>
    <t>NOT</t>
  </si>
  <si>
    <t>4-BIT DOWN COUNTER</t>
  </si>
  <si>
    <t>FULL ADDER</t>
  </si>
  <si>
    <t>AND</t>
  </si>
  <si>
    <t>FULL SUBBER</t>
  </si>
  <si>
    <t>OR</t>
  </si>
  <si>
    <t>XOR</t>
  </si>
  <si>
    <t>REVERSE DOWN COUNTER BITS TO MAKE UP COUNTER</t>
  </si>
  <si>
    <t>OUT</t>
  </si>
  <si>
    <t>NOR</t>
  </si>
  <si>
    <t>OUT 4</t>
  </si>
  <si>
    <t xml:space="preserve">OUT 3 </t>
  </si>
  <si>
    <t>OUT 2</t>
  </si>
  <si>
    <t>OUT 1</t>
  </si>
  <si>
    <t>NAND</t>
  </si>
  <si>
    <t>4-BIT SUBBER</t>
  </si>
  <si>
    <t>XNOR</t>
  </si>
  <si>
    <t>HALF ADDER</t>
  </si>
  <si>
    <t>HALF SUBBER</t>
  </si>
  <si>
    <t>SR LATCH</t>
  </si>
  <si>
    <t>JK FLIPFLOP</t>
  </si>
  <si>
    <t>CONTROL</t>
  </si>
  <si>
    <t>4-BIT ADD/SUB</t>
  </si>
  <si>
    <t>OUT 4-BIT</t>
  </si>
  <si>
    <t>OVERFLOW</t>
  </si>
  <si>
    <t>CARRY/BORROW</t>
  </si>
  <si>
    <t>SELECT</t>
  </si>
  <si>
    <t>2-1 MUX</t>
  </si>
  <si>
    <t>4-BIT OR</t>
  </si>
  <si>
    <t>4-BIT AND</t>
  </si>
  <si>
    <t>4-4 AND</t>
  </si>
  <si>
    <t>4-4 OR</t>
  </si>
  <si>
    <t xml:space="preserve">OP1 </t>
  </si>
  <si>
    <t>OP2</t>
  </si>
  <si>
    <t>4BITB</t>
  </si>
  <si>
    <t>4BITA</t>
  </si>
  <si>
    <t>MUX</t>
  </si>
  <si>
    <t>ALU</t>
  </si>
  <si>
    <t>ADD/SUB</t>
  </si>
  <si>
    <t>4BIT OUT</t>
  </si>
  <si>
    <t>4-1 OR</t>
  </si>
  <si>
    <t>ZERO</t>
  </si>
  <si>
    <t>NEG</t>
  </si>
  <si>
    <t>SET DELAY</t>
  </si>
  <si>
    <t>DELAY TIMER</t>
  </si>
  <si>
    <t>OUTPUT</t>
  </si>
  <si>
    <t>BITS</t>
  </si>
  <si>
    <t>POINTER</t>
  </si>
  <si>
    <t>ROW REFERENCE</t>
  </si>
  <si>
    <t>COLUMN REFERENCE</t>
  </si>
  <si>
    <t xml:space="preserve"> </t>
  </si>
  <si>
    <t>ARRAY POINTER</t>
  </si>
  <si>
    <t>CELL POINTER</t>
  </si>
  <si>
    <t>POINTER INDEX</t>
  </si>
  <si>
    <t>ARRAY BITS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</si>
</sst>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  <scheme val="minor"/>
    </font>
    <font>
      <sz val="10"/>
      <color theme="1"/>
      <name val="Calibri"/>
    </font>
    <font>
      <sz val="11"/>
      <name val="Calibri"/>
    </font>
    <font>
      <sz val="11"/>
      <color theme="1"/>
      <name val="Calibri"/>
      <family val="2"/>
    </font>
    <font>
      <sz val="10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339933"/>
        <bgColor rgb="FF339933"/>
      </patternFill>
    </fill>
    <fill>
      <patternFill patternType="solid">
        <fgColor rgb="FFAEABAB"/>
        <bgColor rgb="FFAEABAB"/>
      </patternFill>
    </fill>
  </fills>
  <borders count="72">
    <border>
      <left/>
      <right/>
      <top/>
      <bottom/>
      <diagonal/>
    </border>
    <border>
      <left style="thin">
        <color rgb="FF000000"/>
      </left>
      <right style="thin">
        <color rgb="FF339933"/>
      </right>
      <top style="thin">
        <color rgb="FF000000"/>
      </top>
      <bottom style="thin">
        <color rgb="FF339933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339933"/>
      </right>
      <top style="thin">
        <color rgb="FF000000"/>
      </top>
      <bottom style="thin">
        <color rgb="FF339933"/>
      </bottom>
      <diagonal/>
    </border>
    <border>
      <left/>
      <right style="thin">
        <color rgb="FF000000"/>
      </right>
      <top style="thin">
        <color rgb="FF000000"/>
      </top>
      <bottom style="thin">
        <color rgb="FF339933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339933"/>
      </right>
      <top/>
      <bottom style="thin">
        <color rgb="FF339933"/>
      </bottom>
      <diagonal/>
    </border>
    <border>
      <left style="thin">
        <color rgb="FF339933"/>
      </left>
      <right/>
      <top style="thin">
        <color rgb="FF339933"/>
      </top>
      <bottom style="thin">
        <color rgb="FF339933"/>
      </bottom>
      <diagonal/>
    </border>
    <border>
      <left/>
      <right/>
      <top/>
      <bottom/>
      <diagonal/>
    </border>
    <border>
      <left/>
      <right style="thin">
        <color rgb="FF339933"/>
      </right>
      <top style="thin">
        <color rgb="FF339933"/>
      </top>
      <bottom style="thin">
        <color rgb="FF339933"/>
      </bottom>
      <diagonal/>
    </border>
    <border>
      <left style="thin">
        <color rgb="FF339933"/>
      </left>
      <right style="thin">
        <color rgb="FF339933"/>
      </right>
      <top style="thin">
        <color rgb="FF339933"/>
      </top>
      <bottom/>
      <diagonal/>
    </border>
    <border>
      <left/>
      <right style="thin">
        <color rgb="FF000000"/>
      </right>
      <top style="thin">
        <color rgb="FF339933"/>
      </top>
      <bottom style="thin">
        <color rgb="FF339933"/>
      </bottom>
      <diagonal/>
    </border>
    <border>
      <left style="thin">
        <color rgb="FF000000"/>
      </left>
      <right style="thin">
        <color rgb="FF339933"/>
      </right>
      <top style="thin">
        <color rgb="FF339933"/>
      </top>
      <bottom style="thin">
        <color rgb="FF339933"/>
      </bottom>
      <diagonal/>
    </border>
    <border>
      <left style="thin">
        <color rgb="FF000000"/>
      </left>
      <right/>
      <top style="thin">
        <color rgb="FF339933"/>
      </top>
      <bottom style="thin">
        <color rgb="FF339933"/>
      </bottom>
      <diagonal/>
    </border>
    <border>
      <left/>
      <right/>
      <top style="thin">
        <color rgb="FF339933"/>
      </top>
      <bottom style="thin">
        <color rgb="FF339933"/>
      </bottom>
      <diagonal/>
    </border>
    <border>
      <left style="thin">
        <color rgb="FF339933"/>
      </left>
      <right style="thin">
        <color rgb="FF339933"/>
      </right>
      <top/>
      <bottom/>
      <diagonal/>
    </border>
    <border>
      <left style="thin">
        <color rgb="FF339933"/>
      </left>
      <right style="thin">
        <color rgb="FF000000"/>
      </right>
      <top style="thin">
        <color rgb="FF339933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339933"/>
      </left>
      <right/>
      <top/>
      <bottom style="thin">
        <color rgb="FF339933"/>
      </bottom>
      <diagonal/>
    </border>
    <border>
      <left style="thin">
        <color rgb="FF339933"/>
      </left>
      <right style="thin">
        <color rgb="FF339933"/>
      </right>
      <top/>
      <bottom style="thin">
        <color rgb="FF339933"/>
      </bottom>
      <diagonal/>
    </border>
    <border>
      <left style="thin">
        <color rgb="FF339933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339933"/>
      </right>
      <top/>
      <bottom/>
      <diagonal/>
    </border>
    <border>
      <left style="thin">
        <color rgb="FF339933"/>
      </left>
      <right style="thin">
        <color rgb="FF000000"/>
      </right>
      <top/>
      <bottom style="thin">
        <color rgb="FF339933"/>
      </bottom>
      <diagonal/>
    </border>
    <border>
      <left/>
      <right style="thin">
        <color rgb="FF000000"/>
      </right>
      <top style="thin">
        <color rgb="FF339933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339933"/>
      </bottom>
      <diagonal/>
    </border>
    <border>
      <left/>
      <right style="thin">
        <color rgb="FF339933"/>
      </right>
      <top/>
      <bottom/>
      <diagonal/>
    </border>
    <border>
      <left/>
      <right style="thin">
        <color rgb="FF339933"/>
      </right>
      <top style="thin">
        <color rgb="FF339933"/>
      </top>
      <bottom/>
      <diagonal/>
    </border>
    <border>
      <left/>
      <right style="thin">
        <color rgb="FF000000"/>
      </right>
      <top style="thin">
        <color rgb="FF339933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339933"/>
      </right>
      <top style="thin">
        <color rgb="FF339933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339933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339933"/>
      </top>
      <bottom style="thin">
        <color rgb="FF000000"/>
      </bottom>
      <diagonal/>
    </border>
    <border>
      <left/>
      <right/>
      <top style="thin">
        <color rgb="FF339933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339933"/>
      </bottom>
      <diagonal/>
    </border>
    <border>
      <left/>
      <right/>
      <top style="thin">
        <color rgb="FF000000"/>
      </top>
      <bottom style="thin">
        <color rgb="FF339933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339933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339933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339933"/>
      </bottom>
      <diagonal/>
    </border>
    <border>
      <left style="thin">
        <color rgb="FF000000"/>
      </left>
      <right/>
      <top style="thin">
        <color rgb="FF339933"/>
      </top>
      <bottom/>
      <diagonal/>
    </border>
    <border>
      <left style="thin">
        <color rgb="FF000000"/>
      </left>
      <right/>
      <top/>
      <bottom style="thin">
        <color rgb="FF339933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/>
    </xf>
    <xf numFmtId="0" fontId="1" fillId="2" borderId="1" xfId="0" applyFont="1" applyFill="1" applyBorder="1"/>
    <xf numFmtId="0" fontId="1" fillId="2" borderId="2" xfId="0" applyFont="1" applyFill="1" applyBorder="1"/>
    <xf numFmtId="0" fontId="1" fillId="3" borderId="2" xfId="0" applyFont="1" applyFill="1" applyBorder="1"/>
    <xf numFmtId="0" fontId="1" fillId="0" borderId="3" xfId="0" applyFont="1" applyBorder="1" applyAlignment="1">
      <alignment horizontal="center"/>
    </xf>
    <xf numFmtId="0" fontId="1" fillId="2" borderId="4" xfId="0" applyFont="1" applyFill="1" applyBorder="1"/>
    <xf numFmtId="0" fontId="1" fillId="2" borderId="5" xfId="0" applyFont="1" applyFill="1" applyBorder="1"/>
    <xf numFmtId="0" fontId="1" fillId="0" borderId="6" xfId="0" applyFont="1" applyBorder="1" applyAlignment="1">
      <alignment horizontal="center"/>
    </xf>
    <xf numFmtId="0" fontId="1" fillId="2" borderId="7" xfId="0" applyFont="1" applyFill="1" applyBorder="1"/>
    <xf numFmtId="0" fontId="1" fillId="2" borderId="8" xfId="0" applyFont="1" applyFill="1" applyBorder="1"/>
    <xf numFmtId="0" fontId="1" fillId="3" borderId="9" xfId="0" applyFont="1" applyFill="1" applyBorder="1"/>
    <xf numFmtId="0" fontId="1" fillId="2" borderId="10" xfId="0" applyFont="1" applyFill="1" applyBorder="1"/>
    <xf numFmtId="0" fontId="1" fillId="2" borderId="12" xfId="0" applyFont="1" applyFill="1" applyBorder="1"/>
    <xf numFmtId="0" fontId="1" fillId="2" borderId="13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2" borderId="18" xfId="0" applyFont="1" applyFill="1" applyBorder="1"/>
    <xf numFmtId="0" fontId="1" fillId="2" borderId="19" xfId="0" applyFont="1" applyFill="1" applyBorder="1"/>
    <xf numFmtId="0" fontId="1" fillId="2" borderId="22" xfId="0" applyFont="1" applyFill="1" applyBorder="1"/>
    <xf numFmtId="0" fontId="1" fillId="2" borderId="27" xfId="0" applyFont="1" applyFill="1" applyBorder="1"/>
    <xf numFmtId="0" fontId="1" fillId="2" borderId="9" xfId="0" applyFont="1" applyFill="1" applyBorder="1"/>
    <xf numFmtId="0" fontId="1" fillId="2" borderId="28" xfId="0" applyFont="1" applyFill="1" applyBorder="1"/>
    <xf numFmtId="0" fontId="1" fillId="2" borderId="29" xfId="0" applyFont="1" applyFill="1" applyBorder="1"/>
    <xf numFmtId="0" fontId="1" fillId="0" borderId="30" xfId="0" applyFont="1" applyBorder="1" applyAlignment="1">
      <alignment horizontal="center"/>
    </xf>
    <xf numFmtId="0" fontId="1" fillId="2" borderId="34" xfId="0" applyFont="1" applyFill="1" applyBorder="1"/>
    <xf numFmtId="0" fontId="1" fillId="3" borderId="35" xfId="0" applyFont="1" applyFill="1" applyBorder="1"/>
    <xf numFmtId="0" fontId="1" fillId="0" borderId="36" xfId="0" applyFont="1" applyBorder="1" applyAlignment="1">
      <alignment horizontal="center"/>
    </xf>
    <xf numFmtId="0" fontId="1" fillId="2" borderId="37" xfId="0" applyFont="1" applyFill="1" applyBorder="1"/>
    <xf numFmtId="0" fontId="1" fillId="0" borderId="40" xfId="0" applyFont="1" applyBorder="1" applyAlignment="1">
      <alignment horizontal="center"/>
    </xf>
    <xf numFmtId="0" fontId="1" fillId="2" borderId="43" xfId="0" applyFont="1" applyFill="1" applyBorder="1"/>
    <xf numFmtId="0" fontId="1" fillId="2" borderId="44" xfId="0" applyFont="1" applyFill="1" applyBorder="1"/>
    <xf numFmtId="0" fontId="1" fillId="2" borderId="45" xfId="0" applyFont="1" applyFill="1" applyBorder="1"/>
    <xf numFmtId="0" fontId="1" fillId="0" borderId="3" xfId="0" applyFont="1" applyBorder="1" applyAlignment="1">
      <alignment horizontal="center"/>
    </xf>
    <xf numFmtId="0" fontId="1" fillId="2" borderId="46" xfId="0" applyFont="1" applyFill="1" applyBorder="1"/>
    <xf numFmtId="0" fontId="1" fillId="2" borderId="48" xfId="0" applyFont="1" applyFill="1" applyBorder="1"/>
    <xf numFmtId="0" fontId="1" fillId="2" borderId="49" xfId="0" applyFont="1" applyFill="1" applyBorder="1"/>
    <xf numFmtId="0" fontId="1" fillId="2" borderId="51" xfId="0" applyFont="1" applyFill="1" applyBorder="1"/>
    <xf numFmtId="0" fontId="1" fillId="2" borderId="54" xfId="0" applyFont="1" applyFill="1" applyBorder="1"/>
    <xf numFmtId="0" fontId="1" fillId="2" borderId="35" xfId="0" applyFont="1" applyFill="1" applyBorder="1"/>
    <xf numFmtId="0" fontId="1" fillId="2" borderId="56" xfId="0" applyFont="1" applyFill="1" applyBorder="1"/>
    <xf numFmtId="0" fontId="1" fillId="2" borderId="57" xfId="0" applyFont="1" applyFill="1" applyBorder="1"/>
    <xf numFmtId="0" fontId="1" fillId="2" borderId="58" xfId="0" applyFont="1" applyFill="1" applyBorder="1"/>
    <xf numFmtId="0" fontId="1" fillId="2" borderId="59" xfId="0" applyFont="1" applyFill="1" applyBorder="1"/>
    <xf numFmtId="0" fontId="1" fillId="2" borderId="60" xfId="0" applyFont="1" applyFill="1" applyBorder="1"/>
    <xf numFmtId="0" fontId="3" fillId="3" borderId="57" xfId="0" applyFont="1" applyFill="1" applyBorder="1"/>
    <xf numFmtId="0" fontId="1" fillId="0" borderId="64" xfId="0" applyFont="1" applyBorder="1" applyAlignment="1">
      <alignment horizontal="center"/>
    </xf>
    <xf numFmtId="0" fontId="1" fillId="3" borderId="65" xfId="0" applyFont="1" applyFill="1" applyBorder="1"/>
    <xf numFmtId="16" fontId="1" fillId="3" borderId="53" xfId="0" applyNumberFormat="1" applyFont="1" applyFill="1" applyBorder="1" applyAlignment="1">
      <alignment horizontal="center" vertical="center" wrapText="1"/>
    </xf>
    <xf numFmtId="0" fontId="4" fillId="0" borderId="25" xfId="0" applyFont="1" applyBorder="1"/>
    <xf numFmtId="0" fontId="4" fillId="0" borderId="55" xfId="0" applyFont="1" applyBorder="1"/>
    <xf numFmtId="0" fontId="3" fillId="3" borderId="24" xfId="0" applyFont="1" applyFill="1" applyBorder="1" applyAlignment="1">
      <alignment horizontal="center" vertical="center" wrapText="1"/>
    </xf>
    <xf numFmtId="0" fontId="4" fillId="0" borderId="26" xfId="0" applyFont="1" applyBorder="1"/>
    <xf numFmtId="0" fontId="1" fillId="3" borderId="17" xfId="0" applyFont="1" applyFill="1" applyBorder="1" applyAlignment="1">
      <alignment horizontal="center" vertical="center" wrapText="1"/>
    </xf>
    <xf numFmtId="0" fontId="4" fillId="0" borderId="21" xfId="0" applyFont="1" applyBorder="1"/>
    <xf numFmtId="0" fontId="4" fillId="0" borderId="23" xfId="0" applyFont="1" applyBorder="1"/>
    <xf numFmtId="0" fontId="1" fillId="3" borderId="24" xfId="0" applyFont="1" applyFill="1" applyBorder="1" applyAlignment="1">
      <alignment horizontal="center" vertical="center" wrapText="1"/>
    </xf>
    <xf numFmtId="0" fontId="1" fillId="3" borderId="31" xfId="0" applyFont="1" applyFill="1" applyBorder="1" applyAlignment="1">
      <alignment horizontal="center" vertical="center"/>
    </xf>
    <xf numFmtId="0" fontId="4" fillId="0" borderId="61" xfId="0" applyFont="1" applyBorder="1"/>
    <xf numFmtId="0" fontId="1" fillId="3" borderId="62" xfId="0" applyFont="1" applyFill="1" applyBorder="1" applyAlignment="1">
      <alignment horizontal="center" vertical="center" wrapText="1"/>
    </xf>
    <xf numFmtId="0" fontId="4" fillId="0" borderId="63" xfId="0" applyFont="1" applyBorder="1"/>
    <xf numFmtId="0" fontId="3" fillId="3" borderId="11" xfId="0" applyFont="1" applyFill="1" applyBorder="1" applyAlignment="1">
      <alignment horizontal="center" vertical="center" wrapText="1"/>
    </xf>
    <xf numFmtId="0" fontId="4" fillId="0" borderId="16" xfId="0" applyFont="1" applyBorder="1"/>
    <xf numFmtId="0" fontId="4" fillId="0" borderId="20" xfId="0" applyFont="1" applyBorder="1"/>
    <xf numFmtId="0" fontId="1" fillId="3" borderId="31" xfId="0" applyFont="1" applyFill="1" applyBorder="1" applyAlignment="1">
      <alignment horizontal="center" vertical="center" wrapText="1"/>
    </xf>
    <xf numFmtId="0" fontId="4" fillId="0" borderId="32" xfId="0" applyFont="1" applyBorder="1"/>
    <xf numFmtId="0" fontId="4" fillId="0" borderId="33" xfId="0" applyFont="1" applyBorder="1"/>
    <xf numFmtId="0" fontId="4" fillId="0" borderId="38" xfId="0" applyFont="1" applyBorder="1"/>
    <xf numFmtId="0" fontId="0" fillId="0" borderId="0" xfId="0" applyFont="1" applyAlignment="1"/>
    <xf numFmtId="0" fontId="4" fillId="0" borderId="39" xfId="0" applyFont="1" applyBorder="1"/>
    <xf numFmtId="0" fontId="4" fillId="0" borderId="41" xfId="0" applyFont="1" applyBorder="1"/>
    <xf numFmtId="0" fontId="4" fillId="0" borderId="36" xfId="0" applyFont="1" applyBorder="1"/>
    <xf numFmtId="0" fontId="4" fillId="0" borderId="42" xfId="0" applyFont="1" applyBorder="1"/>
    <xf numFmtId="0" fontId="1" fillId="3" borderId="47" xfId="0" applyFont="1" applyFill="1" applyBorder="1" applyAlignment="1">
      <alignment horizontal="center" vertical="center" wrapText="1"/>
    </xf>
    <xf numFmtId="0" fontId="4" fillId="0" borderId="50" xfId="0" applyFont="1" applyBorder="1"/>
    <xf numFmtId="0" fontId="4" fillId="0" borderId="52" xfId="0" applyFont="1" applyBorder="1"/>
    <xf numFmtId="0" fontId="1" fillId="3" borderId="53" xfId="0" applyFont="1" applyFill="1" applyBorder="1" applyAlignment="1">
      <alignment horizontal="center" vertical="center" wrapText="1"/>
    </xf>
    <xf numFmtId="0" fontId="5" fillId="3" borderId="66" xfId="0" applyFont="1" applyFill="1" applyBorder="1" applyAlignment="1">
      <alignment horizontal="center" vertical="center" wrapText="1"/>
    </xf>
    <xf numFmtId="0" fontId="6" fillId="3" borderId="66" xfId="0" applyFont="1" applyFill="1" applyBorder="1" applyAlignment="1">
      <alignment vertical="center" wrapText="1"/>
    </xf>
    <xf numFmtId="0" fontId="0" fillId="0" borderId="67" xfId="0" applyFont="1" applyBorder="1" applyAlignment="1"/>
    <xf numFmtId="0" fontId="0" fillId="0" borderId="65" xfId="0" applyFont="1" applyBorder="1" applyAlignment="1"/>
    <xf numFmtId="0" fontId="0" fillId="0" borderId="68" xfId="0" applyFont="1" applyBorder="1" applyAlignment="1"/>
    <xf numFmtId="0" fontId="0" fillId="0" borderId="69" xfId="0" applyFont="1" applyBorder="1" applyAlignment="1"/>
    <xf numFmtId="0" fontId="0" fillId="0" borderId="61" xfId="0" applyFont="1" applyBorder="1" applyAlignment="1"/>
    <xf numFmtId="0" fontId="0" fillId="0" borderId="66" xfId="0" applyFont="1" applyBorder="1" applyAlignment="1"/>
    <xf numFmtId="0" fontId="0" fillId="0" borderId="70" xfId="0" applyFont="1" applyBorder="1" applyAlignment="1"/>
    <xf numFmtId="0" fontId="0" fillId="0" borderId="64" xfId="0" applyFont="1" applyBorder="1" applyAlignment="1"/>
    <xf numFmtId="0" fontId="0" fillId="0" borderId="71" xfId="0" applyFont="1" applyBorder="1" applyAlignment="1"/>
  </cellXfs>
  <cellStyles count="1">
    <cellStyle name="Normal" xfId="0" builtinId="0"/>
  </cellStyles>
  <dxfs count="382"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E7E6E6"/>
      </font>
      <fill>
        <patternFill patternType="solid">
          <fgColor rgb="FF3F3F3F"/>
          <bgColor rgb="FF3F3F3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1" Type="http://schemas.openxmlformats.org/officeDocument/2006/relationships/calcChain" Target="calcChain.xml"/><Relationship Id="rId10" Type="http://schemas.openxmlformats.org/officeDocument/2006/relationships/sheetMetadata" Target="metadata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93"/>
  <sheetViews>
    <sheetView tabSelected="1" topLeftCell="A64" workbookViewId="0">
      <selection activeCell="T100" sqref="T100"/>
    </sheetView>
  </sheetViews>
  <sheetFormatPr defaultColWidth="8.7109375" defaultRowHeight="15" customHeight="1"/>
  <sheetData>
    <row r="1" spans="1:32" ht="15" customHeight="1">
      <c r="A1" s="1">
        <f ca="1">IF(A1 = 1, 0, IF(A1 = 0, 1))</f>
        <v>1</v>
      </c>
      <c r="B1" s="2" t="s">
        <v>0</v>
      </c>
      <c r="C1" s="3">
        <v>1</v>
      </c>
      <c r="D1" s="2" t="s">
        <v>1</v>
      </c>
      <c r="E1" s="3">
        <v>1</v>
      </c>
      <c r="F1" s="2" t="s">
        <v>2</v>
      </c>
    </row>
    <row r="2" spans="1:32" ht="15" customHeight="1">
      <c r="A2" s="1"/>
      <c r="C2" s="1"/>
    </row>
    <row r="3" spans="1:32" ht="15" customHeight="1">
      <c r="A3" s="1">
        <f ca="1">IF(A1=1, 1, 0)</f>
        <v>1</v>
      </c>
      <c r="B3" s="2" t="s">
        <v>3</v>
      </c>
      <c r="C3" s="1">
        <f>IF(C1=1, 1, 0)</f>
        <v>1</v>
      </c>
      <c r="D3" s="2" t="s">
        <v>3</v>
      </c>
    </row>
    <row r="4" spans="1:32" ht="15" customHeight="1">
      <c r="A4" s="1"/>
      <c r="G4" s="4"/>
      <c r="H4" s="5"/>
      <c r="I4" s="6"/>
      <c r="J4" s="7">
        <f ca="1">IF(CLOCK = 0, J4, IF(AND(CLOCK = 1,INPUT = 1,RESET = 0), 0, IF(AND(CLOCK = 1,INPUT = 0,RESET = 1), 1, IF(AND(CLOCK = 1,INPUT = 0,RESET = 0), J4, IF(AND(CLOCK = 1,INPUT = 1,RESET = 1),IF(JK.1 = 1, 0, 1))))))</f>
        <v>0</v>
      </c>
      <c r="K4" s="6"/>
      <c r="L4" s="8"/>
      <c r="M4" s="8"/>
      <c r="N4" s="8"/>
      <c r="O4" s="8"/>
      <c r="P4" s="8"/>
      <c r="Q4" s="9"/>
      <c r="S4" s="4"/>
      <c r="T4" s="6" t="s">
        <v>4</v>
      </c>
      <c r="U4" s="6" t="s">
        <v>5</v>
      </c>
      <c r="V4" s="6" t="s">
        <v>6</v>
      </c>
      <c r="W4" s="8"/>
      <c r="X4" s="9"/>
      <c r="Z4" s="10">
        <v>0</v>
      </c>
      <c r="AA4" s="6" t="s">
        <v>7</v>
      </c>
      <c r="AB4" s="7">
        <v>0</v>
      </c>
      <c r="AC4" s="6" t="s">
        <v>6</v>
      </c>
      <c r="AD4" s="7">
        <v>0</v>
      </c>
      <c r="AE4" s="6" t="s">
        <v>5</v>
      </c>
      <c r="AF4" s="9"/>
    </row>
    <row r="5" spans="1:32" ht="15" customHeight="1">
      <c r="A5" s="1">
        <f ca="1">IF(A3 = 1, 0, 1)</f>
        <v>0</v>
      </c>
      <c r="B5" s="2" t="s">
        <v>8</v>
      </c>
      <c r="G5" s="11"/>
      <c r="H5" s="12"/>
      <c r="I5" s="13"/>
      <c r="J5" s="1">
        <f ca="1">IF(CLOCK = 0, J5, IF(AND(CLOCK = 1,JK.1 = 1,JK.1 = 0), 0, IF(AND(CLOCK = 1,JK.1 = 0,JK.1 = 1), 1, IF(AND(CLOCK = 1,JK.1 = 0, JK.1 = 0), J5, IF(AND(CLOCK = 1,JK.1 = 1,JK.1 = 1), IF(JK.2 = 1, 0, 1))))))</f>
        <v>0</v>
      </c>
      <c r="K5" s="13"/>
      <c r="L5" s="14"/>
      <c r="M5" s="63" t="s">
        <v>9</v>
      </c>
      <c r="N5" s="14"/>
      <c r="O5" s="14"/>
      <c r="P5" s="14"/>
      <c r="Q5" s="15"/>
      <c r="S5" s="16"/>
      <c r="T5" s="1">
        <v>0</v>
      </c>
      <c r="U5" s="1">
        <v>0</v>
      </c>
      <c r="V5" s="1">
        <v>0</v>
      </c>
      <c r="W5" s="14"/>
      <c r="X5" s="15"/>
      <c r="Z5" s="17"/>
      <c r="AA5" s="18"/>
      <c r="AB5" s="18"/>
      <c r="AC5" s="18"/>
      <c r="AD5" s="18"/>
      <c r="AE5" s="18"/>
      <c r="AF5" s="15"/>
    </row>
    <row r="6" spans="1:32" ht="15" customHeight="1">
      <c r="A6" s="1"/>
      <c r="G6" s="16"/>
      <c r="H6" s="12"/>
      <c r="I6" s="13"/>
      <c r="J6" s="13"/>
      <c r="K6" s="1">
        <f ca="1">IF(AND(JK.1 = 1, JK.2 = 1), 1, 0)</f>
        <v>0</v>
      </c>
      <c r="L6" s="14"/>
      <c r="M6" s="64"/>
      <c r="N6" s="14"/>
      <c r="O6" s="14"/>
      <c r="P6" s="14"/>
      <c r="Q6" s="15"/>
      <c r="S6" s="16"/>
      <c r="T6" s="14"/>
      <c r="U6" s="14"/>
      <c r="V6" s="14"/>
      <c r="W6" s="14"/>
      <c r="X6" s="55" t="s">
        <v>10</v>
      </c>
      <c r="Z6" s="19"/>
      <c r="AA6" s="13"/>
      <c r="AB6" s="13"/>
      <c r="AC6" s="1">
        <f>IF(_xlfn.XOR(AB4 = 1, AD4 = 1), 1, 0)</f>
        <v>0</v>
      </c>
      <c r="AD6" s="13"/>
      <c r="AE6" s="18"/>
      <c r="AF6" s="15"/>
    </row>
    <row r="7" spans="1:32" ht="15" customHeight="1">
      <c r="A7" s="1">
        <f ca="1">IF(AND(A3 = 1, C3 = 1), 1, 0)</f>
        <v>1</v>
      </c>
      <c r="B7" s="2" t="s">
        <v>11</v>
      </c>
      <c r="G7" s="11"/>
      <c r="H7" s="20"/>
      <c r="I7" s="13"/>
      <c r="J7" s="1">
        <f ca="1">IF(CLOCK = 0, J7, IF(AND(CLOCK = 1,AND.1 = 1,AND.1 = 0), 0, IF(AND(CLOCK = 1,AND.1 = 0,AND.1 = 1), 1, IF(AND(CLOCK = 1,AND.1 = 0,AND.1 = 0), J7, IF(AND(CLOCK = 1,AND.1 = 1,AND.1 = 1), IF(JK.3 = 1, 0, 1))))))</f>
        <v>1</v>
      </c>
      <c r="K7" s="13"/>
      <c r="L7" s="14"/>
      <c r="M7" s="65"/>
      <c r="N7" s="14"/>
      <c r="O7" s="14"/>
      <c r="P7" s="14"/>
      <c r="Q7" s="15"/>
      <c r="S7" s="16"/>
      <c r="T7" s="13"/>
      <c r="U7" s="13"/>
      <c r="V7" s="1">
        <f>IF(_xlfn.XOR(U5 = 1, V5 = 1), 1, 0)</f>
        <v>0</v>
      </c>
      <c r="W7" s="14"/>
      <c r="X7" s="56"/>
      <c r="Z7" s="19"/>
      <c r="AA7" s="1">
        <f>IF(AD4 = 1, 0, 1)</f>
        <v>1</v>
      </c>
      <c r="AB7" s="13"/>
      <c r="AC7" s="13"/>
      <c r="AD7" s="1">
        <f>IF(_xlfn.XOR(Z4 = 1, AC6 = 1), 1, 0)</f>
        <v>0</v>
      </c>
      <c r="AE7" s="18"/>
      <c r="AF7" s="15"/>
    </row>
    <row r="8" spans="1:32" ht="15" customHeight="1">
      <c r="A8" s="1"/>
      <c r="G8" s="21"/>
      <c r="H8" s="20"/>
      <c r="I8" s="13"/>
      <c r="J8" s="13"/>
      <c r="K8" s="1">
        <f t="array" aca="1" ref="K8" ca="1">IF(AND(AND.1 = 1, JK.3 = 1), 1, 0)</f>
        <v>0</v>
      </c>
      <c r="L8" s="14"/>
      <c r="M8" s="14"/>
      <c r="N8" s="14"/>
      <c r="O8" s="14"/>
      <c r="P8" s="14"/>
      <c r="Q8" s="15"/>
      <c r="S8" s="16"/>
      <c r="T8" s="1">
        <f>IF(AND(U5 = 1, V5 = 1), 1, 0)</f>
        <v>0</v>
      </c>
      <c r="U8" s="1">
        <f>IF(AND(T5 = 1, V7 = 1), 1, 0)</f>
        <v>0</v>
      </c>
      <c r="V8" s="13"/>
      <c r="W8" s="14"/>
      <c r="X8" s="57"/>
      <c r="Z8" s="19"/>
      <c r="AA8" s="13"/>
      <c r="AB8" s="13"/>
      <c r="AC8" s="1">
        <f>IF(AC6 = 1, 0, 1)</f>
        <v>1</v>
      </c>
      <c r="AD8" s="13"/>
      <c r="AE8" s="18"/>
      <c r="AF8" s="58" t="s">
        <v>12</v>
      </c>
    </row>
    <row r="9" spans="1:32" ht="15" customHeight="1">
      <c r="A9" s="1">
        <f ca="1">IF(OR(A3 = 1, C3 =1), 1, 0)</f>
        <v>1</v>
      </c>
      <c r="B9" s="2" t="s">
        <v>13</v>
      </c>
      <c r="G9" s="17"/>
      <c r="H9" s="12"/>
      <c r="I9" s="13"/>
      <c r="J9" s="1">
        <f ca="1">IF(CLOCK = 0, J9, IF(AND(CLOCK = 1,AND.2 = 1,AND.2 = 0), 0, IF(AND(CLOCK = 1,AND.2 = 0,AND.2 = 1), 1, IF(AND(CLOCK = 1,AND.2 = 0,AND.2 = 0), J9, IF(AND(CLOCK = 1,AND.2 = 1,AND.2 = 1), IF(JK.4 = 1, 0, 1))))))</f>
        <v>1</v>
      </c>
      <c r="K9" s="13"/>
      <c r="L9" s="14"/>
      <c r="M9" s="14"/>
      <c r="N9" s="14"/>
      <c r="O9" s="14"/>
      <c r="P9" s="14"/>
      <c r="Q9" s="15"/>
      <c r="S9" s="16"/>
      <c r="T9" s="13"/>
      <c r="U9" s="13"/>
      <c r="V9" s="1">
        <f>IF(_xlfn.XOR(T5 = 1, V7 = 1), 1, 0)</f>
        <v>0</v>
      </c>
      <c r="W9" s="14"/>
      <c r="X9" s="15"/>
      <c r="Z9" s="19"/>
      <c r="AA9" s="1">
        <f>IF(AND(AB4 = 1, AA7 = 1), 1, 0)</f>
        <v>0</v>
      </c>
      <c r="AB9" s="13"/>
      <c r="AC9" s="13"/>
      <c r="AD9" s="13"/>
      <c r="AE9" s="18"/>
      <c r="AF9" s="51"/>
    </row>
    <row r="10" spans="1:32" ht="15" customHeight="1">
      <c r="A10" s="1"/>
      <c r="G10" s="16"/>
      <c r="H10" s="18"/>
      <c r="I10" s="13"/>
      <c r="J10" s="13"/>
      <c r="K10" s="13"/>
      <c r="L10" s="14"/>
      <c r="M10" s="14"/>
      <c r="N10" s="14"/>
      <c r="O10" s="14"/>
      <c r="P10" s="14"/>
      <c r="Q10" s="15"/>
      <c r="S10" s="16"/>
      <c r="T10" s="13"/>
      <c r="U10" s="1">
        <f>IF(OR(T8 = 1, U8 =1), 1, 0)</f>
        <v>0</v>
      </c>
      <c r="V10" s="13"/>
      <c r="W10" s="14"/>
      <c r="X10" s="15"/>
      <c r="Z10" s="19"/>
      <c r="AA10" s="13"/>
      <c r="AB10" s="1">
        <f>IF(AND(Z4 = 1, AC8 = 1), 1, 0)</f>
        <v>0</v>
      </c>
      <c r="AC10" s="13"/>
      <c r="AD10" s="13"/>
      <c r="AE10" s="18"/>
      <c r="AF10" s="54"/>
    </row>
    <row r="11" spans="1:32" ht="15" customHeight="1">
      <c r="A11" s="1">
        <f ca="1">IF(_xlfn.XOR(A3 = 1, C3 = 1), 1, 0)</f>
        <v>0</v>
      </c>
      <c r="B11" s="2" t="s">
        <v>14</v>
      </c>
      <c r="G11" s="21"/>
      <c r="H11" s="22"/>
      <c r="I11" s="23"/>
      <c r="J11" s="22"/>
      <c r="K11" s="22"/>
      <c r="L11" s="24"/>
      <c r="M11" s="24"/>
      <c r="N11" s="24"/>
      <c r="O11" s="24"/>
      <c r="P11" s="24"/>
      <c r="Q11" s="25"/>
      <c r="S11" s="16"/>
      <c r="T11" s="14"/>
      <c r="U11" s="14"/>
      <c r="V11" s="14"/>
      <c r="W11" s="14"/>
      <c r="X11" s="15"/>
      <c r="Z11" s="19"/>
      <c r="AA11" s="13"/>
      <c r="AB11" s="13"/>
      <c r="AC11" s="13"/>
      <c r="AD11" s="13"/>
      <c r="AE11" s="18"/>
      <c r="AF11" s="15"/>
    </row>
    <row r="12" spans="1:32" ht="15" customHeight="1">
      <c r="A12" s="1"/>
      <c r="G12" s="26">
        <f ca="1">IF(JK.4 = 1, 0, 1)</f>
        <v>0</v>
      </c>
      <c r="H12" s="13" t="s">
        <v>8</v>
      </c>
      <c r="I12" s="1">
        <f ca="1">IF(JK.3 = 1, 0, 1)</f>
        <v>0</v>
      </c>
      <c r="J12" s="13" t="s">
        <v>8</v>
      </c>
      <c r="K12" s="1">
        <f ca="1">IF(JK.2 = 1, 0, 1)</f>
        <v>1</v>
      </c>
      <c r="L12" s="13" t="s">
        <v>8</v>
      </c>
      <c r="M12" s="1">
        <f ca="1">IF(JK.1 = 1, 0, 1)</f>
        <v>1</v>
      </c>
      <c r="N12" s="13" t="s">
        <v>8</v>
      </c>
      <c r="O12" s="66" t="s">
        <v>15</v>
      </c>
      <c r="P12" s="67"/>
      <c r="Q12" s="68"/>
      <c r="S12" s="27"/>
      <c r="T12" s="28" t="s">
        <v>4</v>
      </c>
      <c r="U12" s="29">
        <f>U10</f>
        <v>0</v>
      </c>
      <c r="V12" s="29">
        <f>V9</f>
        <v>0</v>
      </c>
      <c r="W12" s="28" t="s">
        <v>16</v>
      </c>
      <c r="X12" s="30"/>
      <c r="Z12" s="19"/>
      <c r="AA12" s="1">
        <f>IF(OR(AA9 = 1, AB10 =1), 1, 0)</f>
        <v>0</v>
      </c>
      <c r="AB12" s="13"/>
      <c r="AC12" s="13"/>
      <c r="AD12" s="13"/>
      <c r="AE12" s="18"/>
      <c r="AF12" s="15"/>
    </row>
    <row r="13" spans="1:32" ht="15" customHeight="1">
      <c r="A13" s="1">
        <f ca="1">IF(AND(A3 = 0, C3 =0), 1, 0)</f>
        <v>0</v>
      </c>
      <c r="B13" s="2" t="s">
        <v>17</v>
      </c>
      <c r="G13" s="11"/>
      <c r="H13" s="22"/>
      <c r="I13" s="22"/>
      <c r="J13" s="22"/>
      <c r="K13" s="22"/>
      <c r="L13" s="22"/>
      <c r="M13" s="22"/>
      <c r="N13" s="23"/>
      <c r="O13" s="69"/>
      <c r="P13" s="70"/>
      <c r="Q13" s="71"/>
      <c r="Z13" s="17"/>
      <c r="AA13" s="18"/>
      <c r="AB13" s="18"/>
      <c r="AC13" s="18"/>
      <c r="AD13" s="18"/>
      <c r="AE13" s="18"/>
      <c r="AF13" s="15"/>
    </row>
    <row r="14" spans="1:32" ht="15" customHeight="1">
      <c r="A14" s="1"/>
      <c r="G14" s="31">
        <f ca="1">NOT.4</f>
        <v>0</v>
      </c>
      <c r="H14" s="28" t="s">
        <v>18</v>
      </c>
      <c r="I14" s="29">
        <f ca="1">NOT.3</f>
        <v>0</v>
      </c>
      <c r="J14" s="28" t="s">
        <v>19</v>
      </c>
      <c r="K14" s="29">
        <f ca="1">NOT.2</f>
        <v>1</v>
      </c>
      <c r="L14" s="28" t="s">
        <v>20</v>
      </c>
      <c r="M14" s="29">
        <f ca="1">NOT.1</f>
        <v>1</v>
      </c>
      <c r="N14" s="28" t="s">
        <v>21</v>
      </c>
      <c r="O14" s="72"/>
      <c r="P14" s="73"/>
      <c r="Q14" s="74"/>
      <c r="Z14" s="32"/>
      <c r="AA14" s="29">
        <f>AA12</f>
        <v>0</v>
      </c>
      <c r="AB14" s="28" t="s">
        <v>7</v>
      </c>
      <c r="AC14" s="29">
        <f>AD7</f>
        <v>0</v>
      </c>
      <c r="AD14" s="28" t="s">
        <v>16</v>
      </c>
      <c r="AE14" s="33"/>
      <c r="AF14" s="30"/>
    </row>
    <row r="15" spans="1:32" ht="15" customHeight="1">
      <c r="A15" s="1">
        <f ca="1">IF(AND(A3 = 1, C3 = 1), 0, 1)</f>
        <v>0</v>
      </c>
      <c r="B15" s="2" t="s">
        <v>22</v>
      </c>
    </row>
    <row r="16" spans="1:32" ht="15" customHeight="1">
      <c r="A16" s="1"/>
      <c r="G16" s="34"/>
      <c r="H16" s="35">
        <v>0</v>
      </c>
      <c r="I16" s="35">
        <v>0</v>
      </c>
      <c r="J16" s="35">
        <v>0</v>
      </c>
      <c r="K16" s="7">
        <v>0</v>
      </c>
      <c r="L16" s="6" t="s">
        <v>5</v>
      </c>
      <c r="M16" s="36"/>
      <c r="N16" s="75" t="s">
        <v>23</v>
      </c>
      <c r="O16" s="9"/>
      <c r="Q16" s="4"/>
      <c r="R16" s="35">
        <v>1</v>
      </c>
      <c r="S16" s="6" t="s">
        <v>5</v>
      </c>
      <c r="T16" s="35">
        <v>1</v>
      </c>
      <c r="U16" s="6" t="s">
        <v>6</v>
      </c>
      <c r="V16" s="5"/>
      <c r="W16" s="9"/>
      <c r="Y16" s="37"/>
      <c r="Z16" s="7">
        <v>0</v>
      </c>
      <c r="AA16" s="6" t="s">
        <v>5</v>
      </c>
      <c r="AB16" s="7">
        <v>0</v>
      </c>
      <c r="AC16" s="6" t="s">
        <v>6</v>
      </c>
      <c r="AD16" s="5"/>
      <c r="AE16" s="38"/>
    </row>
    <row r="17" spans="1:34" ht="15" customHeight="1">
      <c r="A17" s="1">
        <f ca="1">IF(OR(AND(A3 = 1, C3 = 1), AND(A3 = 0, C3 = 0)), 1, 0)</f>
        <v>1</v>
      </c>
      <c r="B17" s="2" t="s">
        <v>24</v>
      </c>
      <c r="G17" s="17"/>
      <c r="H17" s="1">
        <v>0</v>
      </c>
      <c r="I17" s="3">
        <v>0</v>
      </c>
      <c r="J17" s="1">
        <v>0</v>
      </c>
      <c r="K17" s="3">
        <v>0</v>
      </c>
      <c r="L17" s="13" t="s">
        <v>6</v>
      </c>
      <c r="M17" s="18"/>
      <c r="N17" s="76"/>
      <c r="O17" s="15"/>
      <c r="Q17" s="16"/>
      <c r="R17" s="14"/>
      <c r="S17" s="14"/>
      <c r="T17" s="14"/>
      <c r="U17" s="14"/>
      <c r="V17" s="23"/>
      <c r="W17" s="15"/>
      <c r="Y17" s="19"/>
      <c r="Z17" s="23"/>
      <c r="AA17" s="23"/>
      <c r="AB17" s="23"/>
      <c r="AC17" s="23"/>
      <c r="AD17" s="23"/>
      <c r="AE17" s="39"/>
    </row>
    <row r="18" spans="1:34" ht="15" customHeight="1">
      <c r="G18" s="17"/>
      <c r="H18" s="18"/>
      <c r="I18" s="18"/>
      <c r="J18" s="18"/>
      <c r="K18" s="18"/>
      <c r="L18" s="18"/>
      <c r="M18" s="18"/>
      <c r="N18" s="77"/>
      <c r="O18" s="15"/>
      <c r="Q18" s="16"/>
      <c r="R18" s="13"/>
      <c r="S18" s="13"/>
      <c r="T18" s="1">
        <f>IF(_xlfn.XOR(R16 = 1, T16 = 1), 1, 0)</f>
        <v>0</v>
      </c>
      <c r="U18" s="13"/>
      <c r="V18" s="23"/>
      <c r="W18" s="55" t="s">
        <v>25</v>
      </c>
      <c r="Y18" s="19"/>
      <c r="Z18" s="13"/>
      <c r="AA18" s="13"/>
      <c r="AB18" s="1">
        <f>IF(_xlfn.XOR(Z16 = 1, AB16 = 1), 1, 0)</f>
        <v>0</v>
      </c>
      <c r="AC18" s="13"/>
      <c r="AD18" s="23"/>
      <c r="AE18" s="78" t="s">
        <v>26</v>
      </c>
    </row>
    <row r="19" spans="1:34" ht="15" customHeight="1">
      <c r="A19" s="1">
        <f ca="1">IF(AND(A1 = 1, C1 = 1), 0, IF(AND(A1 = 1, C1 = 0), 1, IF(AND(A1 = 0, C1 = 1), 0, A19)))</f>
        <v>0</v>
      </c>
      <c r="B19" s="2" t="s">
        <v>27</v>
      </c>
      <c r="G19" s="17"/>
      <c r="H19" s="18"/>
      <c r="I19" s="18"/>
      <c r="J19" s="18"/>
      <c r="K19" s="18"/>
      <c r="L19" s="18"/>
      <c r="M19" s="40"/>
      <c r="N19" s="18"/>
      <c r="O19" s="15"/>
      <c r="Q19" s="16"/>
      <c r="R19" s="13"/>
      <c r="S19" s="13"/>
      <c r="T19" s="13"/>
      <c r="U19" s="13"/>
      <c r="V19" s="23"/>
      <c r="W19" s="56"/>
      <c r="Y19" s="19"/>
      <c r="Z19" s="1">
        <f>IF(Z16 = 1, 0, 1)</f>
        <v>1</v>
      </c>
      <c r="AA19" s="13"/>
      <c r="AB19" s="13"/>
      <c r="AC19" s="13"/>
      <c r="AD19" s="23"/>
      <c r="AE19" s="51"/>
    </row>
    <row r="20" spans="1:34" ht="15" customHeight="1">
      <c r="G20" s="17"/>
      <c r="H20" s="10">
        <v>0</v>
      </c>
      <c r="I20" s="6" t="s">
        <v>7</v>
      </c>
      <c r="J20" s="7">
        <f>K17</f>
        <v>0</v>
      </c>
      <c r="K20" s="6" t="s">
        <v>6</v>
      </c>
      <c r="L20" s="7">
        <f>K16</f>
        <v>0</v>
      </c>
      <c r="M20" s="6" t="s">
        <v>5</v>
      </c>
      <c r="N20" s="9"/>
      <c r="O20" s="15"/>
      <c r="Q20" s="16"/>
      <c r="R20" s="13"/>
      <c r="S20" s="1">
        <f>IF(AND(R16 = 1, T16 = 1), 1, 0)</f>
        <v>1</v>
      </c>
      <c r="T20" s="13"/>
      <c r="U20" s="13"/>
      <c r="V20" s="23"/>
      <c r="W20" s="57"/>
      <c r="Y20" s="19"/>
      <c r="Z20" s="13"/>
      <c r="AA20" s="13"/>
      <c r="AB20" s="13"/>
      <c r="AC20" s="13"/>
      <c r="AD20" s="23"/>
      <c r="AE20" s="52"/>
    </row>
    <row r="21" spans="1:34" ht="15" customHeight="1">
      <c r="A21" s="1">
        <f ca="1">IF(A1 = 0, A21, IF(AND(A1 = 1, C1 = 1, E1 = 0), 1, IF(AND(A1 = 1, C1 = 0, E1 = 1), 0, IF(AND(A1 = 1, C1 = 0, E1 = 0), A21, IF(AND(A1 = 1, C1 = 1, E1 = 1), IF(A21 = 1, 0, 1))))))</f>
        <v>1</v>
      </c>
      <c r="B21" s="2" t="s">
        <v>28</v>
      </c>
      <c r="G21" s="17"/>
      <c r="H21" s="17"/>
      <c r="I21" s="18"/>
      <c r="J21" s="18"/>
      <c r="K21" s="18"/>
      <c r="L21" s="18"/>
      <c r="M21" s="18"/>
      <c r="N21" s="15"/>
      <c r="O21" s="15"/>
      <c r="Q21" s="16"/>
      <c r="R21" s="13"/>
      <c r="S21" s="13"/>
      <c r="T21" s="13"/>
      <c r="U21" s="13"/>
      <c r="V21" s="23"/>
      <c r="W21" s="15"/>
      <c r="Y21" s="19"/>
      <c r="Z21" s="1">
        <f>IF(AND(Z19 = 1, AB16 = 1), 1, 0)</f>
        <v>0</v>
      </c>
      <c r="AA21" s="13"/>
      <c r="AB21" s="13"/>
      <c r="AC21" s="13"/>
      <c r="AD21" s="23"/>
      <c r="AE21" s="39"/>
    </row>
    <row r="22" spans="1:34" ht="15" customHeight="1">
      <c r="G22" s="17"/>
      <c r="H22" s="19"/>
      <c r="I22" s="13"/>
      <c r="J22" s="13"/>
      <c r="K22" s="1">
        <f>IF(_xlfn.XOR(J20 = 1, L20 = 1), 1, 0)</f>
        <v>0</v>
      </c>
      <c r="L22" s="13"/>
      <c r="M22" s="18"/>
      <c r="N22" s="15"/>
      <c r="O22" s="15"/>
      <c r="Q22" s="16"/>
      <c r="R22" s="14"/>
      <c r="S22" s="14"/>
      <c r="T22" s="14"/>
      <c r="U22" s="14"/>
      <c r="V22" s="23"/>
      <c r="W22" s="15"/>
      <c r="Y22" s="19"/>
      <c r="Z22" s="23"/>
      <c r="AA22" s="23"/>
      <c r="AB22" s="23"/>
      <c r="AC22" s="23"/>
      <c r="AD22" s="23"/>
      <c r="AE22" s="39"/>
    </row>
    <row r="23" spans="1:34" ht="15" customHeight="1">
      <c r="G23" s="17"/>
      <c r="H23" s="19"/>
      <c r="I23" s="1">
        <f>IF(L20 = 1, 0, 1)</f>
        <v>1</v>
      </c>
      <c r="J23" s="13"/>
      <c r="K23" s="13"/>
      <c r="L23" s="1">
        <f>IF(_xlfn.XOR(H20 = 1, K22 = 1), 1, 0)</f>
        <v>0</v>
      </c>
      <c r="M23" s="18"/>
      <c r="N23" s="15"/>
      <c r="O23" s="15"/>
      <c r="Q23" s="27"/>
      <c r="R23" s="29">
        <f>S20</f>
        <v>1</v>
      </c>
      <c r="S23" s="28" t="s">
        <v>4</v>
      </c>
      <c r="T23" s="29">
        <f>T18</f>
        <v>0</v>
      </c>
      <c r="U23" s="28" t="s">
        <v>16</v>
      </c>
      <c r="V23" s="41"/>
      <c r="W23" s="30"/>
      <c r="Y23" s="42"/>
      <c r="Z23" s="29">
        <f>Z21</f>
        <v>0</v>
      </c>
      <c r="AA23" s="28" t="s">
        <v>7</v>
      </c>
      <c r="AB23" s="29">
        <f>AB18</f>
        <v>0</v>
      </c>
      <c r="AC23" s="28" t="s">
        <v>16</v>
      </c>
      <c r="AD23" s="41"/>
      <c r="AE23" s="43"/>
    </row>
    <row r="24" spans="1:34" ht="15" customHeight="1">
      <c r="G24" s="17"/>
      <c r="H24" s="19"/>
      <c r="I24" s="13"/>
      <c r="J24" s="13"/>
      <c r="K24" s="1">
        <f>IF(K22 = 1, 0, 1)</f>
        <v>1</v>
      </c>
      <c r="L24" s="13"/>
      <c r="M24" s="18"/>
      <c r="N24" s="58" t="s">
        <v>12</v>
      </c>
      <c r="O24" s="15"/>
    </row>
    <row r="25" spans="1:34" ht="15" customHeight="1">
      <c r="G25" s="17"/>
      <c r="H25" s="19"/>
      <c r="I25" s="1">
        <f>IF(AND(J20 = 1, I23 = 1), 1, 0)</f>
        <v>0</v>
      </c>
      <c r="J25" s="13"/>
      <c r="K25" s="13"/>
      <c r="L25" s="13"/>
      <c r="M25" s="18"/>
      <c r="N25" s="51"/>
      <c r="O25" s="15"/>
      <c r="Q25" s="34"/>
      <c r="R25" s="35">
        <v>0</v>
      </c>
      <c r="S25" s="35">
        <v>0</v>
      </c>
      <c r="T25" s="35">
        <v>0</v>
      </c>
      <c r="U25" s="35">
        <v>0</v>
      </c>
      <c r="V25" s="6" t="s">
        <v>5</v>
      </c>
      <c r="W25" s="35">
        <v>0</v>
      </c>
      <c r="X25" s="6" t="s">
        <v>29</v>
      </c>
      <c r="Y25" s="9"/>
      <c r="AA25" s="37"/>
      <c r="AB25" s="35">
        <v>0</v>
      </c>
      <c r="AC25" s="6" t="s">
        <v>5</v>
      </c>
      <c r="AD25" s="35">
        <v>0</v>
      </c>
      <c r="AE25" s="6" t="s">
        <v>6</v>
      </c>
      <c r="AF25" s="35">
        <v>0</v>
      </c>
      <c r="AG25" s="6" t="s">
        <v>34</v>
      </c>
      <c r="AH25" s="38"/>
    </row>
    <row r="26" spans="1:34" ht="15" customHeight="1">
      <c r="G26" s="17"/>
      <c r="H26" s="19"/>
      <c r="I26" s="13"/>
      <c r="J26" s="1">
        <f>IF(AND(H20 = 1, K24 = 1), 1, 0)</f>
        <v>0</v>
      </c>
      <c r="K26" s="13"/>
      <c r="L26" s="13"/>
      <c r="M26" s="18"/>
      <c r="N26" s="54"/>
      <c r="O26" s="15"/>
      <c r="Q26" s="17"/>
      <c r="R26" s="3">
        <v>0</v>
      </c>
      <c r="S26" s="3">
        <v>0</v>
      </c>
      <c r="T26" s="3">
        <v>0</v>
      </c>
      <c r="U26" s="3">
        <v>0</v>
      </c>
      <c r="V26" s="13" t="s">
        <v>6</v>
      </c>
      <c r="W26" s="18"/>
      <c r="X26" s="18"/>
      <c r="Y26" s="15"/>
      <c r="AA26" s="19"/>
      <c r="AB26" s="23"/>
      <c r="AC26" s="23"/>
      <c r="AD26" s="23"/>
      <c r="AE26" s="23"/>
      <c r="AF26" s="23"/>
      <c r="AG26" s="23"/>
      <c r="AH26" s="39"/>
    </row>
    <row r="27" spans="1:34" ht="15" customHeight="1">
      <c r="G27" s="17"/>
      <c r="H27" s="19"/>
      <c r="I27" s="13"/>
      <c r="J27" s="13"/>
      <c r="K27" s="13"/>
      <c r="L27" s="13"/>
      <c r="M27" s="18"/>
      <c r="N27" s="15"/>
      <c r="O27" s="15"/>
      <c r="Q27" s="17"/>
      <c r="R27" s="18"/>
      <c r="S27" s="18"/>
      <c r="T27" s="18"/>
      <c r="U27" s="18"/>
      <c r="V27" s="18"/>
      <c r="W27" s="18"/>
      <c r="X27" s="18"/>
      <c r="Y27" s="15"/>
      <c r="AA27" s="19"/>
      <c r="AB27" s="23"/>
      <c r="AC27" s="3">
        <f>IF(AND(AB25 = 1, AF25 = 1), 1, 0)</f>
        <v>0</v>
      </c>
      <c r="AD27" s="13"/>
      <c r="AE27" s="13"/>
      <c r="AF27" s="13"/>
      <c r="AG27" s="23"/>
      <c r="AH27" s="50" t="s">
        <v>35</v>
      </c>
    </row>
    <row r="28" spans="1:34" ht="15" customHeight="1">
      <c r="G28" s="17"/>
      <c r="H28" s="19"/>
      <c r="I28" s="1">
        <f>IF(OR(I25 = 1, J26 =1), 1, 0)</f>
        <v>0</v>
      </c>
      <c r="J28" s="13"/>
      <c r="K28" s="13"/>
      <c r="L28" s="13"/>
      <c r="M28" s="18"/>
      <c r="N28" s="15"/>
      <c r="O28" s="15"/>
      <c r="Q28" s="17"/>
      <c r="R28" s="18"/>
      <c r="S28" s="18"/>
      <c r="T28" s="18"/>
      <c r="U28" s="1">
        <f>IF(_xlfn.XOR(U26 = 1, W25 = 1), 1, 0)</f>
        <v>0</v>
      </c>
      <c r="V28" s="28" t="s">
        <v>14</v>
      </c>
      <c r="W28" s="18"/>
      <c r="X28" s="18"/>
      <c r="Y28" s="53" t="s">
        <v>30</v>
      </c>
      <c r="AA28" s="19"/>
      <c r="AB28" s="23"/>
      <c r="AC28" s="13"/>
      <c r="AD28" s="3">
        <f>IF(AND(AD25 = 1, AE28 = 1), 1, 0)</f>
        <v>0</v>
      </c>
      <c r="AE28" s="3">
        <f>IF(AF25 = 1, 0, 1)</f>
        <v>1</v>
      </c>
      <c r="AF28" s="13"/>
      <c r="AG28" s="23"/>
      <c r="AH28" s="51"/>
    </row>
    <row r="29" spans="1:34" ht="15" customHeight="1">
      <c r="G29" s="17"/>
      <c r="H29" s="17"/>
      <c r="I29" s="18"/>
      <c r="J29" s="18"/>
      <c r="K29" s="18"/>
      <c r="L29" s="18"/>
      <c r="M29" s="18"/>
      <c r="N29" s="15"/>
      <c r="O29" s="15"/>
      <c r="Q29" s="17"/>
      <c r="R29" s="4"/>
      <c r="S29" s="6" t="s">
        <v>4</v>
      </c>
      <c r="T29" s="6" t="s">
        <v>5</v>
      </c>
      <c r="U29" s="6" t="s">
        <v>6</v>
      </c>
      <c r="V29" s="8"/>
      <c r="W29" s="9"/>
      <c r="X29" s="18"/>
      <c r="Y29" s="51"/>
      <c r="AA29" s="19"/>
      <c r="AB29" s="23"/>
      <c r="AC29" s="3">
        <f>IF(OR(AC27 = 1, AD28 =1), 1, 0)</f>
        <v>0</v>
      </c>
      <c r="AD29" s="13"/>
      <c r="AE29" s="13"/>
      <c r="AF29" s="13"/>
      <c r="AG29" s="23"/>
      <c r="AH29" s="52"/>
    </row>
    <row r="30" spans="1:34" ht="15" customHeight="1">
      <c r="G30" s="17"/>
      <c r="H30" s="32"/>
      <c r="I30" s="29">
        <f>I28</f>
        <v>0</v>
      </c>
      <c r="J30" s="28" t="s">
        <v>7</v>
      </c>
      <c r="K30" s="29">
        <f>L23</f>
        <v>0</v>
      </c>
      <c r="L30" s="28" t="s">
        <v>16</v>
      </c>
      <c r="M30" s="33"/>
      <c r="N30" s="30"/>
      <c r="O30" s="15"/>
      <c r="Q30" s="17"/>
      <c r="R30" s="16"/>
      <c r="S30" s="1">
        <f>W25</f>
        <v>0</v>
      </c>
      <c r="T30" s="1">
        <f>U25</f>
        <v>0</v>
      </c>
      <c r="U30" s="1">
        <f>U28</f>
        <v>0</v>
      </c>
      <c r="V30" s="14"/>
      <c r="W30" s="15"/>
      <c r="X30" s="18"/>
      <c r="Y30" s="54"/>
      <c r="AA30" s="19"/>
      <c r="AB30" s="23"/>
      <c r="AC30" s="23"/>
      <c r="AD30" s="23"/>
      <c r="AE30" s="23"/>
      <c r="AF30" s="23"/>
      <c r="AG30" s="23"/>
      <c r="AH30" s="39"/>
    </row>
    <row r="31" spans="1:34" ht="15" customHeight="1">
      <c r="G31" s="17"/>
      <c r="H31" s="18"/>
      <c r="I31" s="18"/>
      <c r="J31" s="44"/>
      <c r="K31" s="18"/>
      <c r="L31" s="18"/>
      <c r="M31" s="44"/>
      <c r="N31" s="18"/>
      <c r="O31" s="15"/>
      <c r="Q31" s="17"/>
      <c r="R31" s="16"/>
      <c r="S31" s="14"/>
      <c r="T31" s="14"/>
      <c r="U31" s="14"/>
      <c r="V31" s="14"/>
      <c r="W31" s="55" t="s">
        <v>10</v>
      </c>
      <c r="X31" s="18"/>
      <c r="Y31" s="15"/>
      <c r="AA31" s="42"/>
      <c r="AB31" s="41"/>
      <c r="AC31" s="48">
        <f>AC29</f>
        <v>0</v>
      </c>
      <c r="AD31" s="28" t="s">
        <v>16</v>
      </c>
      <c r="AE31" s="41"/>
      <c r="AF31" s="41"/>
      <c r="AG31" s="41"/>
      <c r="AH31" s="43"/>
    </row>
    <row r="32" spans="1:34" ht="15" customHeight="1">
      <c r="G32" s="17"/>
      <c r="H32" s="10">
        <f>I30</f>
        <v>0</v>
      </c>
      <c r="I32" s="6" t="s">
        <v>7</v>
      </c>
      <c r="J32" s="7">
        <f>J17</f>
        <v>0</v>
      </c>
      <c r="K32" s="6" t="s">
        <v>6</v>
      </c>
      <c r="L32" s="7">
        <f>J16</f>
        <v>0</v>
      </c>
      <c r="M32" s="6" t="s">
        <v>5</v>
      </c>
      <c r="N32" s="9"/>
      <c r="O32" s="15"/>
      <c r="Q32" s="17"/>
      <c r="R32" s="16"/>
      <c r="S32" s="13"/>
      <c r="T32" s="13"/>
      <c r="U32" s="1">
        <f>IF(_xlfn.XOR(T30 = 1, U30 = 1), 1, 0)</f>
        <v>0</v>
      </c>
      <c r="V32" s="14"/>
      <c r="W32" s="56"/>
      <c r="X32" s="18"/>
      <c r="Y32" s="15"/>
    </row>
    <row r="33" spans="7:33" ht="15" customHeight="1">
      <c r="G33" s="17"/>
      <c r="H33" s="17"/>
      <c r="I33" s="18"/>
      <c r="J33" s="18"/>
      <c r="K33" s="18"/>
      <c r="L33" s="18"/>
      <c r="M33" s="18"/>
      <c r="N33" s="15"/>
      <c r="O33" s="15"/>
      <c r="Q33" s="17"/>
      <c r="R33" s="16"/>
      <c r="S33" s="1">
        <f>IF(AND(T30 = 1, U30 = 1), 1, 0)</f>
        <v>0</v>
      </c>
      <c r="T33" s="1">
        <f>IF(AND(S30 = 1, U32 = 1), 1, 0)</f>
        <v>0</v>
      </c>
      <c r="U33" s="13"/>
      <c r="V33" s="14"/>
      <c r="W33" s="57"/>
      <c r="X33" s="18"/>
      <c r="Y33" s="15"/>
      <c r="AA33" s="37"/>
      <c r="AB33" s="3">
        <v>0</v>
      </c>
      <c r="AC33" s="3">
        <v>0</v>
      </c>
      <c r="AD33" s="3">
        <v>0</v>
      </c>
      <c r="AE33" s="3">
        <v>0</v>
      </c>
      <c r="AF33" s="49" t="s">
        <v>5</v>
      </c>
      <c r="AG33" s="38"/>
    </row>
    <row r="34" spans="7:33" ht="15" customHeight="1">
      <c r="G34" s="17"/>
      <c r="H34" s="19"/>
      <c r="I34" s="13"/>
      <c r="J34" s="13"/>
      <c r="K34" s="1">
        <f>IF(_xlfn.XOR(J32 = 1, L32 = 1), 1, 0)</f>
        <v>0</v>
      </c>
      <c r="L34" s="13"/>
      <c r="M34" s="18"/>
      <c r="N34" s="15"/>
      <c r="O34" s="15"/>
      <c r="Q34" s="17"/>
      <c r="R34" s="16"/>
      <c r="S34" s="13"/>
      <c r="T34" s="13"/>
      <c r="U34" s="1">
        <f>IF(_xlfn.XOR(S30 = 1, U32 = 1), 1, 0)</f>
        <v>0</v>
      </c>
      <c r="V34" s="14"/>
      <c r="W34" s="15"/>
      <c r="X34" s="18"/>
      <c r="Y34" s="15"/>
      <c r="AA34" s="19"/>
      <c r="AB34" s="3">
        <v>0</v>
      </c>
      <c r="AC34" s="3">
        <v>0</v>
      </c>
      <c r="AD34" s="3">
        <v>0</v>
      </c>
      <c r="AE34" s="3">
        <v>0</v>
      </c>
      <c r="AF34" s="13" t="s">
        <v>6</v>
      </c>
      <c r="AG34" s="39"/>
    </row>
    <row r="35" spans="7:33" ht="15" customHeight="1">
      <c r="G35" s="17"/>
      <c r="H35" s="19"/>
      <c r="I35" s="1">
        <f>IF(L32 = 1, 0, 1)</f>
        <v>1</v>
      </c>
      <c r="J35" s="13"/>
      <c r="K35" s="13"/>
      <c r="L35" s="1">
        <f>IF(_xlfn.XOR(H32 = 1, K34 = 1), 1, 0)</f>
        <v>0</v>
      </c>
      <c r="M35" s="18"/>
      <c r="N35" s="15"/>
      <c r="O35" s="15"/>
      <c r="Q35" s="17"/>
      <c r="R35" s="16"/>
      <c r="S35" s="13"/>
      <c r="T35" s="1">
        <f>IF(OR(S33 = 1, T33 =1), 1, 0)</f>
        <v>0</v>
      </c>
      <c r="U35" s="13"/>
      <c r="V35" s="14"/>
      <c r="W35" s="15"/>
      <c r="X35" s="18"/>
      <c r="Y35" s="15"/>
      <c r="AA35" s="19"/>
      <c r="AB35" s="23"/>
      <c r="AC35" s="23"/>
      <c r="AD35" s="23"/>
      <c r="AE35" s="23"/>
      <c r="AF35" s="23"/>
      <c r="AG35" s="79" t="s">
        <v>36</v>
      </c>
    </row>
    <row r="36" spans="7:33" ht="15" customHeight="1">
      <c r="G36" s="17"/>
      <c r="H36" s="19"/>
      <c r="I36" s="13"/>
      <c r="J36" s="13"/>
      <c r="K36" s="1">
        <f>IF(K34 = 1, 0, 1)</f>
        <v>1</v>
      </c>
      <c r="L36" s="13"/>
      <c r="M36" s="18"/>
      <c r="N36" s="58" t="s">
        <v>12</v>
      </c>
      <c r="O36" s="15"/>
      <c r="Q36" s="17"/>
      <c r="R36" s="16"/>
      <c r="S36" s="14"/>
      <c r="T36" s="14"/>
      <c r="U36" s="14"/>
      <c r="V36" s="14"/>
      <c r="W36" s="15"/>
      <c r="X36" s="18"/>
      <c r="Y36" s="15"/>
      <c r="AA36" s="19"/>
      <c r="AB36" s="3">
        <f>IF(OR(AB33 = 1, AB34 =1), 1, 0)</f>
        <v>0</v>
      </c>
      <c r="AC36" s="3">
        <f>IF(OR(AC33 = 1, AC34 =1), 1, 0)</f>
        <v>0</v>
      </c>
      <c r="AD36" s="3">
        <f>IF(OR(AD33 = 1, AD34 =1), 1, 0)</f>
        <v>0</v>
      </c>
      <c r="AE36" s="3">
        <f>IF(OR(AE33 = 1, AE34 =1), 1, 0)</f>
        <v>0</v>
      </c>
      <c r="AF36" s="23"/>
      <c r="AG36" s="79"/>
    </row>
    <row r="37" spans="7:33" ht="15" customHeight="1">
      <c r="G37" s="17"/>
      <c r="H37" s="19"/>
      <c r="I37" s="1">
        <f>IF(AND(J32 = 1, I35 = 1), 1, 0)</f>
        <v>0</v>
      </c>
      <c r="J37" s="13"/>
      <c r="K37" s="13"/>
      <c r="L37" s="13"/>
      <c r="M37" s="18"/>
      <c r="N37" s="51"/>
      <c r="O37" s="15"/>
      <c r="Q37" s="17"/>
      <c r="R37" s="27"/>
      <c r="S37" s="28" t="s">
        <v>4</v>
      </c>
      <c r="T37" s="29">
        <f>T35</f>
        <v>0</v>
      </c>
      <c r="U37" s="29">
        <f>U34</f>
        <v>0</v>
      </c>
      <c r="V37" s="28" t="s">
        <v>16</v>
      </c>
      <c r="W37" s="30"/>
      <c r="X37" s="18"/>
      <c r="Y37" s="15"/>
      <c r="AA37" s="19"/>
      <c r="AB37" s="23"/>
      <c r="AC37" s="23"/>
      <c r="AD37" s="23"/>
      <c r="AE37" s="23"/>
      <c r="AF37" s="23"/>
      <c r="AG37" s="79"/>
    </row>
    <row r="38" spans="7:33" ht="15" customHeight="1">
      <c r="G38" s="17"/>
      <c r="H38" s="19"/>
      <c r="I38" s="13"/>
      <c r="J38" s="1">
        <f>IF(AND(H32 = 1, K36 = 1), 1, 0)</f>
        <v>0</v>
      </c>
      <c r="K38" s="13"/>
      <c r="L38" s="13"/>
      <c r="M38" s="18"/>
      <c r="N38" s="54"/>
      <c r="O38" s="15"/>
      <c r="Q38" s="17"/>
      <c r="R38" s="18"/>
      <c r="S38" s="18"/>
      <c r="T38" s="18"/>
      <c r="U38" s="1">
        <f>IF(_xlfn.XOR(T26 = 1, W25 = 1), 1, 0)</f>
        <v>0</v>
      </c>
      <c r="V38" s="28" t="s">
        <v>14</v>
      </c>
      <c r="W38" s="18"/>
      <c r="X38" s="18"/>
      <c r="Y38" s="15"/>
      <c r="AA38" s="42"/>
      <c r="AB38" s="48">
        <f>AB36</f>
        <v>0</v>
      </c>
      <c r="AC38" s="48">
        <f>AC36</f>
        <v>0</v>
      </c>
      <c r="AD38" s="48">
        <f>AD36</f>
        <v>0</v>
      </c>
      <c r="AE38" s="48">
        <f>AE36</f>
        <v>0</v>
      </c>
      <c r="AF38" s="28" t="s">
        <v>16</v>
      </c>
      <c r="AG38" s="43"/>
    </row>
    <row r="39" spans="7:33" ht="15" customHeight="1">
      <c r="G39" s="17"/>
      <c r="H39" s="19"/>
      <c r="I39" s="13"/>
      <c r="J39" s="13"/>
      <c r="K39" s="13"/>
      <c r="L39" s="13"/>
      <c r="M39" s="18"/>
      <c r="N39" s="15"/>
      <c r="O39" s="15"/>
      <c r="Q39" s="17"/>
      <c r="R39" s="4"/>
      <c r="S39" s="6" t="s">
        <v>4</v>
      </c>
      <c r="T39" s="6" t="s">
        <v>5</v>
      </c>
      <c r="U39" s="6" t="s">
        <v>6</v>
      </c>
      <c r="V39" s="8"/>
      <c r="W39" s="9"/>
      <c r="X39" s="18"/>
      <c r="Y39" s="15"/>
    </row>
    <row r="40" spans="7:33" ht="15" customHeight="1">
      <c r="G40" s="17"/>
      <c r="H40" s="19"/>
      <c r="I40" s="1">
        <f>IF(OR(I37 = 1, J38 =1), 1, 0)</f>
        <v>0</v>
      </c>
      <c r="J40" s="13"/>
      <c r="K40" s="13"/>
      <c r="L40" s="13"/>
      <c r="M40" s="18"/>
      <c r="N40" s="15"/>
      <c r="O40" s="15"/>
      <c r="Q40" s="17"/>
      <c r="R40" s="16"/>
      <c r="S40" s="1">
        <f>T37</f>
        <v>0</v>
      </c>
      <c r="T40" s="1">
        <f>T25</f>
        <v>0</v>
      </c>
      <c r="U40" s="1">
        <f>U38</f>
        <v>0</v>
      </c>
      <c r="V40" s="14"/>
      <c r="W40" s="15"/>
      <c r="X40" s="18"/>
      <c r="Y40" s="15"/>
      <c r="AA40" s="37"/>
      <c r="AB40" s="3">
        <v>0</v>
      </c>
      <c r="AC40" s="3">
        <v>0</v>
      </c>
      <c r="AD40" s="3">
        <v>0</v>
      </c>
      <c r="AE40" s="3">
        <v>0</v>
      </c>
      <c r="AF40" s="49" t="s">
        <v>5</v>
      </c>
      <c r="AG40" s="38"/>
    </row>
    <row r="41" spans="7:33" ht="15" customHeight="1">
      <c r="G41" s="17"/>
      <c r="H41" s="17"/>
      <c r="I41" s="18"/>
      <c r="J41" s="18"/>
      <c r="K41" s="18"/>
      <c r="L41" s="18"/>
      <c r="M41" s="18"/>
      <c r="N41" s="15"/>
      <c r="O41" s="15"/>
      <c r="Q41" s="17"/>
      <c r="R41" s="16"/>
      <c r="S41" s="14"/>
      <c r="T41" s="14"/>
      <c r="U41" s="14"/>
      <c r="V41" s="14"/>
      <c r="W41" s="55" t="s">
        <v>10</v>
      </c>
      <c r="X41" s="18"/>
      <c r="Y41" s="15"/>
      <c r="AA41" s="19"/>
      <c r="AB41" s="3">
        <v>0</v>
      </c>
      <c r="AC41" s="3">
        <v>0</v>
      </c>
      <c r="AD41" s="3">
        <v>0</v>
      </c>
      <c r="AE41" s="3">
        <v>0</v>
      </c>
      <c r="AF41" s="13" t="s">
        <v>6</v>
      </c>
      <c r="AG41" s="39"/>
    </row>
    <row r="42" spans="7:33" ht="15" customHeight="1">
      <c r="G42" s="17"/>
      <c r="H42" s="32"/>
      <c r="I42" s="29">
        <f>I40</f>
        <v>0</v>
      </c>
      <c r="J42" s="28" t="s">
        <v>7</v>
      </c>
      <c r="K42" s="29">
        <f>L35</f>
        <v>0</v>
      </c>
      <c r="L42" s="28" t="s">
        <v>16</v>
      </c>
      <c r="M42" s="33"/>
      <c r="N42" s="30"/>
      <c r="O42" s="15"/>
      <c r="Q42" s="17"/>
      <c r="R42" s="16"/>
      <c r="S42" s="13"/>
      <c r="T42" s="13"/>
      <c r="U42" s="1">
        <f>IF(_xlfn.XOR(T40 = 1, U40 = 1), 1, 0)</f>
        <v>0</v>
      </c>
      <c r="V42" s="14"/>
      <c r="W42" s="56"/>
      <c r="X42" s="18"/>
      <c r="Y42" s="15"/>
      <c r="AA42" s="19"/>
      <c r="AB42" s="23"/>
      <c r="AC42" s="23"/>
      <c r="AD42" s="23"/>
      <c r="AE42" s="23"/>
      <c r="AF42" s="23"/>
      <c r="AG42" s="80" t="s">
        <v>37</v>
      </c>
    </row>
    <row r="43" spans="7:33" ht="15" customHeight="1">
      <c r="G43" s="17"/>
      <c r="H43" s="18"/>
      <c r="I43" s="18"/>
      <c r="J43" s="18"/>
      <c r="K43" s="18"/>
      <c r="L43" s="18"/>
      <c r="M43" s="18"/>
      <c r="N43" s="18"/>
      <c r="O43" s="15"/>
      <c r="Q43" s="17"/>
      <c r="R43" s="16"/>
      <c r="S43" s="1">
        <f>IF(AND(T40 = 1, U40 = 1), 1, 0)</f>
        <v>0</v>
      </c>
      <c r="T43" s="1">
        <f>IF(AND(S40 = 1, U42 = 1), 1, 0)</f>
        <v>0</v>
      </c>
      <c r="U43" s="13"/>
      <c r="V43" s="14"/>
      <c r="W43" s="57"/>
      <c r="X43" s="18"/>
      <c r="Y43" s="15"/>
      <c r="AA43" s="19"/>
      <c r="AB43" s="3">
        <f>IF(AND(AB40 = 1, AB41 = 1), 1, 0)</f>
        <v>0</v>
      </c>
      <c r="AC43" s="3">
        <f>IF(AND(AC40 = 1, AC41 = 1), 1, 0)</f>
        <v>0</v>
      </c>
      <c r="AD43" s="3">
        <f>IF(AND(AD40 = 1, AD41 = 1), 1, 0)</f>
        <v>0</v>
      </c>
      <c r="AE43" s="3">
        <f>IF(AND(AE40 = 1, AE41 = 1), 1, 0)</f>
        <v>0</v>
      </c>
      <c r="AF43" s="23"/>
      <c r="AG43" s="80"/>
    </row>
    <row r="44" spans="7:33" ht="15" customHeight="1">
      <c r="G44" s="17"/>
      <c r="H44" s="10">
        <f>I42</f>
        <v>0</v>
      </c>
      <c r="I44" s="6" t="s">
        <v>7</v>
      </c>
      <c r="J44" s="7">
        <f>I17</f>
        <v>0</v>
      </c>
      <c r="K44" s="6" t="s">
        <v>6</v>
      </c>
      <c r="L44" s="7">
        <f>I16</f>
        <v>0</v>
      </c>
      <c r="M44" s="6" t="s">
        <v>5</v>
      </c>
      <c r="N44" s="9"/>
      <c r="O44" s="15"/>
      <c r="Q44" s="17"/>
      <c r="R44" s="16"/>
      <c r="S44" s="13"/>
      <c r="T44" s="13"/>
      <c r="U44" s="1">
        <f>IF(_xlfn.XOR(S40 = 1, U42 = 1), 1, 0)</f>
        <v>0</v>
      </c>
      <c r="V44" s="14"/>
      <c r="W44" s="15"/>
      <c r="X44" s="18"/>
      <c r="Y44" s="15"/>
      <c r="AA44" s="19"/>
      <c r="AB44" s="23"/>
      <c r="AC44" s="23"/>
      <c r="AD44" s="23"/>
      <c r="AE44" s="23"/>
      <c r="AF44" s="23"/>
      <c r="AG44" s="80"/>
    </row>
    <row r="45" spans="7:33" ht="15" customHeight="1">
      <c r="G45" s="17"/>
      <c r="H45" s="17"/>
      <c r="I45" s="18"/>
      <c r="J45" s="18"/>
      <c r="K45" s="18"/>
      <c r="L45" s="18"/>
      <c r="M45" s="18"/>
      <c r="N45" s="15"/>
      <c r="O45" s="15"/>
      <c r="Q45" s="17"/>
      <c r="R45" s="16"/>
      <c r="S45" s="13"/>
      <c r="T45" s="1">
        <f>IF(OR(S43 = 1, T43 =1), 1, 0)</f>
        <v>0</v>
      </c>
      <c r="U45" s="13"/>
      <c r="V45" s="14"/>
      <c r="W45" s="15"/>
      <c r="X45" s="18"/>
      <c r="Y45" s="15"/>
      <c r="AA45" s="42"/>
      <c r="AB45" s="48">
        <f>AB43</f>
        <v>0</v>
      </c>
      <c r="AC45" s="48">
        <f>AC43</f>
        <v>0</v>
      </c>
      <c r="AD45" s="48">
        <f>AD43</f>
        <v>0</v>
      </c>
      <c r="AE45" s="48">
        <f>AE43</f>
        <v>0</v>
      </c>
      <c r="AF45" s="28" t="s">
        <v>16</v>
      </c>
      <c r="AG45" s="43"/>
    </row>
    <row r="46" spans="7:33" ht="15" customHeight="1">
      <c r="G46" s="17"/>
      <c r="H46" s="19"/>
      <c r="I46" s="13"/>
      <c r="J46" s="13"/>
      <c r="K46" s="1">
        <f>IF(_xlfn.XOR(J44 = 1, L44 = 1), 1, 0)</f>
        <v>0</v>
      </c>
      <c r="L46" s="13"/>
      <c r="M46" s="18"/>
      <c r="N46" s="15"/>
      <c r="O46" s="15"/>
      <c r="Q46" s="17"/>
      <c r="R46" s="16"/>
      <c r="S46" s="14"/>
      <c r="T46" s="14"/>
      <c r="U46" s="14"/>
      <c r="V46" s="14"/>
      <c r="W46" s="15"/>
      <c r="X46" s="18"/>
      <c r="Y46" s="15"/>
    </row>
    <row r="47" spans="7:33" ht="15" customHeight="1">
      <c r="G47" s="17"/>
      <c r="H47" s="19"/>
      <c r="I47" s="1">
        <f>IF(L44 = 1, 0, 1)</f>
        <v>1</v>
      </c>
      <c r="J47" s="13"/>
      <c r="K47" s="13"/>
      <c r="L47" s="1">
        <f>IF(_xlfn.XOR(H44 = 1, K46 = 1), 1, 0)</f>
        <v>0</v>
      </c>
      <c r="M47" s="18"/>
      <c r="N47" s="15"/>
      <c r="O47" s="15"/>
      <c r="Q47" s="17"/>
      <c r="R47" s="27"/>
      <c r="S47" s="28" t="s">
        <v>4</v>
      </c>
      <c r="T47" s="29">
        <f>T45</f>
        <v>0</v>
      </c>
      <c r="U47" s="29">
        <f>U44</f>
        <v>0</v>
      </c>
      <c r="V47" s="28" t="s">
        <v>16</v>
      </c>
      <c r="W47" s="30"/>
      <c r="X47" s="18"/>
      <c r="Y47" s="15"/>
    </row>
    <row r="48" spans="7:33" ht="15" customHeight="1">
      <c r="G48" s="17"/>
      <c r="H48" s="19"/>
      <c r="I48" s="13"/>
      <c r="J48" s="13"/>
      <c r="K48" s="1">
        <f>IF(K46 = 1, 0, 1)</f>
        <v>1</v>
      </c>
      <c r="L48" s="13"/>
      <c r="M48" s="18"/>
      <c r="N48" s="58" t="s">
        <v>12</v>
      </c>
      <c r="O48" s="15"/>
      <c r="Q48" s="17"/>
      <c r="R48" s="18"/>
      <c r="S48" s="18"/>
      <c r="T48" s="18"/>
      <c r="U48" s="1">
        <f>IF(_xlfn.XOR(S26 = 1, W25 = 1), 1, 0)</f>
        <v>0</v>
      </c>
      <c r="V48" s="28" t="s">
        <v>14</v>
      </c>
      <c r="W48" s="18"/>
      <c r="X48" s="18"/>
      <c r="Y48" s="15"/>
    </row>
    <row r="49" spans="7:25" ht="15" customHeight="1">
      <c r="G49" s="17"/>
      <c r="H49" s="19"/>
      <c r="I49" s="1">
        <f>IF(AND(J44 = 1, I47 = 1), 1, 0)</f>
        <v>0</v>
      </c>
      <c r="J49" s="13"/>
      <c r="K49" s="13"/>
      <c r="L49" s="13"/>
      <c r="M49" s="18"/>
      <c r="N49" s="51"/>
      <c r="O49" s="15"/>
      <c r="Q49" s="17"/>
      <c r="R49" s="4"/>
      <c r="S49" s="6" t="s">
        <v>4</v>
      </c>
      <c r="T49" s="6" t="s">
        <v>5</v>
      </c>
      <c r="U49" s="6" t="s">
        <v>6</v>
      </c>
      <c r="V49" s="8"/>
      <c r="W49" s="9"/>
      <c r="X49" s="18"/>
      <c r="Y49" s="15"/>
    </row>
    <row r="50" spans="7:25" ht="15" customHeight="1">
      <c r="G50" s="17"/>
      <c r="H50" s="19"/>
      <c r="I50" s="13"/>
      <c r="J50" s="1">
        <f>IF(AND(H44 = 1, K48 = 1), 1, 0)</f>
        <v>0</v>
      </c>
      <c r="K50" s="13"/>
      <c r="L50" s="13"/>
      <c r="M50" s="18"/>
      <c r="N50" s="54"/>
      <c r="O50" s="15"/>
      <c r="Q50" s="17"/>
      <c r="R50" s="16"/>
      <c r="S50" s="1">
        <f>T47</f>
        <v>0</v>
      </c>
      <c r="T50" s="1">
        <f>S25</f>
        <v>0</v>
      </c>
      <c r="U50" s="1">
        <f>U48</f>
        <v>0</v>
      </c>
      <c r="V50" s="14"/>
      <c r="W50" s="15"/>
      <c r="X50" s="18"/>
      <c r="Y50" s="15"/>
    </row>
    <row r="51" spans="7:25" ht="15" customHeight="1">
      <c r="G51" s="17"/>
      <c r="H51" s="19"/>
      <c r="I51" s="13"/>
      <c r="J51" s="13"/>
      <c r="K51" s="13"/>
      <c r="L51" s="13"/>
      <c r="M51" s="18"/>
      <c r="N51" s="15"/>
      <c r="O51" s="15"/>
      <c r="Q51" s="17"/>
      <c r="R51" s="16"/>
      <c r="S51" s="14"/>
      <c r="T51" s="14"/>
      <c r="U51" s="14"/>
      <c r="V51" s="14"/>
      <c r="W51" s="55" t="s">
        <v>10</v>
      </c>
      <c r="X51" s="18"/>
      <c r="Y51" s="15"/>
    </row>
    <row r="52" spans="7:25" ht="15" customHeight="1">
      <c r="G52" s="17"/>
      <c r="H52" s="19"/>
      <c r="I52" s="1">
        <f>IF(OR(I49 = 1, J50 =1), 1, 0)</f>
        <v>0</v>
      </c>
      <c r="J52" s="13"/>
      <c r="K52" s="13"/>
      <c r="L52" s="13"/>
      <c r="M52" s="18"/>
      <c r="N52" s="15"/>
      <c r="O52" s="15"/>
      <c r="Q52" s="17"/>
      <c r="R52" s="16"/>
      <c r="S52" s="13"/>
      <c r="T52" s="13"/>
      <c r="U52" s="1">
        <f>IF(_xlfn.XOR(T50 = 1, U50 = 1), 1, 0)</f>
        <v>0</v>
      </c>
      <c r="V52" s="14"/>
      <c r="W52" s="56"/>
      <c r="X52" s="18"/>
      <c r="Y52" s="15"/>
    </row>
    <row r="53" spans="7:25" ht="15" customHeight="1">
      <c r="G53" s="17"/>
      <c r="H53" s="17"/>
      <c r="I53" s="18"/>
      <c r="J53" s="18"/>
      <c r="K53" s="18"/>
      <c r="L53" s="18"/>
      <c r="M53" s="18"/>
      <c r="N53" s="15"/>
      <c r="O53" s="15"/>
      <c r="Q53" s="17"/>
      <c r="R53" s="16"/>
      <c r="S53" s="1">
        <f>IF(AND(T50 = 1, U50 = 1), 1, 0)</f>
        <v>0</v>
      </c>
      <c r="T53" s="1">
        <f>IF(AND(S50 = 1, U52 = 1), 1, 0)</f>
        <v>0</v>
      </c>
      <c r="U53" s="13"/>
      <c r="V53" s="14"/>
      <c r="W53" s="57"/>
      <c r="X53" s="18"/>
      <c r="Y53" s="15"/>
    </row>
    <row r="54" spans="7:25" ht="15" customHeight="1">
      <c r="G54" s="17"/>
      <c r="H54" s="32"/>
      <c r="I54" s="29">
        <f>I52</f>
        <v>0</v>
      </c>
      <c r="J54" s="28" t="s">
        <v>7</v>
      </c>
      <c r="K54" s="29">
        <f>L47</f>
        <v>0</v>
      </c>
      <c r="L54" s="28" t="s">
        <v>16</v>
      </c>
      <c r="M54" s="33"/>
      <c r="N54" s="30"/>
      <c r="O54" s="15"/>
      <c r="Q54" s="17"/>
      <c r="R54" s="16"/>
      <c r="S54" s="13"/>
      <c r="T54" s="13"/>
      <c r="U54" s="1">
        <f>IF(_xlfn.XOR(S50 = 1, U52 = 1), 1, 0)</f>
        <v>0</v>
      </c>
      <c r="V54" s="14"/>
      <c r="W54" s="15"/>
      <c r="X54" s="18"/>
      <c r="Y54" s="15"/>
    </row>
    <row r="55" spans="7:25" ht="15" customHeight="1">
      <c r="G55" s="17"/>
      <c r="H55" s="18"/>
      <c r="I55" s="18"/>
      <c r="J55" s="18"/>
      <c r="K55" s="18"/>
      <c r="L55" s="18"/>
      <c r="M55" s="18"/>
      <c r="N55" s="18"/>
      <c r="O55" s="15"/>
      <c r="Q55" s="17"/>
      <c r="R55" s="16"/>
      <c r="S55" s="13"/>
      <c r="T55" s="1">
        <f>IF(OR(S53 = 1, T53 =1), 1, 0)</f>
        <v>0</v>
      </c>
      <c r="U55" s="13"/>
      <c r="V55" s="14"/>
      <c r="W55" s="15"/>
      <c r="X55" s="18"/>
      <c r="Y55" s="15"/>
    </row>
    <row r="56" spans="7:25" ht="15" customHeight="1">
      <c r="G56" s="17"/>
      <c r="H56" s="10">
        <f>I54</f>
        <v>0</v>
      </c>
      <c r="I56" s="6" t="s">
        <v>7</v>
      </c>
      <c r="J56" s="7">
        <f>H17</f>
        <v>0</v>
      </c>
      <c r="K56" s="6" t="s">
        <v>6</v>
      </c>
      <c r="L56" s="7">
        <f>H16</f>
        <v>0</v>
      </c>
      <c r="M56" s="6" t="s">
        <v>5</v>
      </c>
      <c r="N56" s="9"/>
      <c r="O56" s="15"/>
      <c r="Q56" s="17"/>
      <c r="R56" s="16"/>
      <c r="S56" s="14"/>
      <c r="T56" s="14"/>
      <c r="U56" s="14"/>
      <c r="V56" s="14"/>
      <c r="W56" s="15"/>
      <c r="X56" s="18"/>
      <c r="Y56" s="15"/>
    </row>
    <row r="57" spans="7:25" ht="15" customHeight="1">
      <c r="G57" s="17"/>
      <c r="H57" s="45"/>
      <c r="I57" s="18"/>
      <c r="J57" s="18"/>
      <c r="K57" s="18"/>
      <c r="L57" s="18"/>
      <c r="M57" s="18"/>
      <c r="N57" s="15"/>
      <c r="O57" s="15"/>
      <c r="Q57" s="17"/>
      <c r="R57" s="27"/>
      <c r="S57" s="28" t="s">
        <v>4</v>
      </c>
      <c r="T57" s="29">
        <f>T55</f>
        <v>0</v>
      </c>
      <c r="U57" s="29">
        <f>U54</f>
        <v>0</v>
      </c>
      <c r="V57" s="28" t="s">
        <v>16</v>
      </c>
      <c r="W57" s="30"/>
      <c r="X57" s="18"/>
      <c r="Y57" s="15"/>
    </row>
    <row r="58" spans="7:25" ht="15" customHeight="1">
      <c r="G58" s="17"/>
      <c r="H58" s="19"/>
      <c r="I58" s="13"/>
      <c r="J58" s="13"/>
      <c r="K58" s="1">
        <f>IF(_xlfn.XOR(J56 = 1, L56 = 1), 1, 0)</f>
        <v>0</v>
      </c>
      <c r="L58" s="13"/>
      <c r="M58" s="18"/>
      <c r="N58" s="15"/>
      <c r="O58" s="15"/>
      <c r="Q58" s="17"/>
      <c r="R58" s="18"/>
      <c r="S58" s="18"/>
      <c r="T58" s="18"/>
      <c r="U58" s="1">
        <f>IF(_xlfn.XOR(R26 = 1, W25 = 1), 1, 0)</f>
        <v>0</v>
      </c>
      <c r="V58" s="28" t="s">
        <v>14</v>
      </c>
      <c r="W58" s="18"/>
      <c r="X58" s="18"/>
      <c r="Y58" s="15"/>
    </row>
    <row r="59" spans="7:25" ht="15" customHeight="1">
      <c r="G59" s="17"/>
      <c r="H59" s="19"/>
      <c r="I59" s="1">
        <f>IF(L56 = 1, 0, 1)</f>
        <v>1</v>
      </c>
      <c r="J59" s="13"/>
      <c r="K59" s="13"/>
      <c r="L59" s="1">
        <f>IF(_xlfn.XOR(H56 = 1, K58 = 1), 1, 0)</f>
        <v>0</v>
      </c>
      <c r="M59" s="18"/>
      <c r="N59" s="15"/>
      <c r="O59" s="15"/>
      <c r="Q59" s="17"/>
      <c r="R59" s="4"/>
      <c r="S59" s="6" t="s">
        <v>4</v>
      </c>
      <c r="T59" s="6" t="s">
        <v>5</v>
      </c>
      <c r="U59" s="6" t="s">
        <v>6</v>
      </c>
      <c r="V59" s="8"/>
      <c r="W59" s="9"/>
      <c r="X59" s="18"/>
      <c r="Y59" s="15"/>
    </row>
    <row r="60" spans="7:25" ht="15" customHeight="1">
      <c r="G60" s="17"/>
      <c r="H60" s="19"/>
      <c r="I60" s="13"/>
      <c r="J60" s="13"/>
      <c r="K60" s="1">
        <f>IF(K58 = 1, 0, 1)</f>
        <v>1</v>
      </c>
      <c r="L60" s="13"/>
      <c r="M60" s="18"/>
      <c r="N60" s="58" t="s">
        <v>12</v>
      </c>
      <c r="O60" s="15"/>
      <c r="Q60" s="17"/>
      <c r="R60" s="16"/>
      <c r="S60" s="1">
        <f>T57</f>
        <v>0</v>
      </c>
      <c r="T60" s="1">
        <f>R25</f>
        <v>0</v>
      </c>
      <c r="U60" s="1">
        <f>U58</f>
        <v>0</v>
      </c>
      <c r="V60" s="14"/>
      <c r="W60" s="15"/>
      <c r="X60" s="18"/>
      <c r="Y60" s="15"/>
    </row>
    <row r="61" spans="7:25" ht="15" customHeight="1">
      <c r="G61" s="17"/>
      <c r="H61" s="19"/>
      <c r="I61" s="1">
        <f>IF(AND(J56 = 1, I59 = 1), 1, 0)</f>
        <v>0</v>
      </c>
      <c r="J61" s="13"/>
      <c r="K61" s="13"/>
      <c r="L61" s="13"/>
      <c r="M61" s="18"/>
      <c r="N61" s="51"/>
      <c r="O61" s="15"/>
      <c r="Q61" s="17"/>
      <c r="R61" s="16"/>
      <c r="S61" s="14"/>
      <c r="T61" s="14"/>
      <c r="U61" s="14"/>
      <c r="V61" s="14"/>
      <c r="W61" s="55" t="s">
        <v>10</v>
      </c>
      <c r="X61" s="18"/>
      <c r="Y61" s="15"/>
    </row>
    <row r="62" spans="7:25" ht="15" customHeight="1">
      <c r="G62" s="17"/>
      <c r="H62" s="19"/>
      <c r="I62" s="13"/>
      <c r="J62" s="1">
        <f>IF(AND(H56 = 1, K60 = 1), 1, 0)</f>
        <v>0</v>
      </c>
      <c r="K62" s="13"/>
      <c r="L62" s="13"/>
      <c r="M62" s="18"/>
      <c r="N62" s="54"/>
      <c r="O62" s="15"/>
      <c r="Q62" s="17"/>
      <c r="R62" s="16"/>
      <c r="S62" s="13"/>
      <c r="T62" s="13"/>
      <c r="U62" s="1">
        <f>IF(_xlfn.XOR(T60 = 1, U60 = 1), 1, 0)</f>
        <v>0</v>
      </c>
      <c r="V62" s="14"/>
      <c r="W62" s="56"/>
      <c r="X62" s="18"/>
      <c r="Y62" s="15"/>
    </row>
    <row r="63" spans="7:25" ht="15" customHeight="1">
      <c r="G63" s="17"/>
      <c r="H63" s="19"/>
      <c r="I63" s="13"/>
      <c r="J63" s="13"/>
      <c r="K63" s="13"/>
      <c r="L63" s="13"/>
      <c r="M63" s="18"/>
      <c r="N63" s="15"/>
      <c r="O63" s="15"/>
      <c r="Q63" s="17"/>
      <c r="R63" s="16"/>
      <c r="S63" s="1">
        <f>IF(AND(T60 = 1, U60 = 1), 1, 0)</f>
        <v>0</v>
      </c>
      <c r="T63" s="1">
        <f>IF(AND(S60 = 1, U62 = 1), 1, 0)</f>
        <v>0</v>
      </c>
      <c r="U63" s="13"/>
      <c r="V63" s="14"/>
      <c r="W63" s="57"/>
      <c r="X63" s="18"/>
      <c r="Y63" s="15"/>
    </row>
    <row r="64" spans="7:25" ht="15" customHeight="1">
      <c r="G64" s="17"/>
      <c r="H64" s="19"/>
      <c r="I64" s="1">
        <f>IF(OR(I61 = 1, J62 =1), 1, 0)</f>
        <v>0</v>
      </c>
      <c r="J64" s="13"/>
      <c r="K64" s="13"/>
      <c r="L64" s="13"/>
      <c r="M64" s="18"/>
      <c r="N64" s="15"/>
      <c r="O64" s="15"/>
      <c r="Q64" s="17"/>
      <c r="R64" s="16"/>
      <c r="S64" s="13"/>
      <c r="T64" s="13"/>
      <c r="U64" s="1">
        <f>IF(_xlfn.XOR(S60 = 1, U62 = 1), 1, 0)</f>
        <v>0</v>
      </c>
      <c r="V64" s="14"/>
      <c r="W64" s="15"/>
      <c r="X64" s="18"/>
      <c r="Y64" s="15"/>
    </row>
    <row r="65" spans="4:25" ht="15" customHeight="1">
      <c r="G65" s="17"/>
      <c r="H65" s="46"/>
      <c r="I65" s="18"/>
      <c r="J65" s="18"/>
      <c r="K65" s="18"/>
      <c r="L65" s="18"/>
      <c r="M65" s="18"/>
      <c r="N65" s="15"/>
      <c r="O65" s="15"/>
      <c r="Q65" s="17"/>
      <c r="R65" s="16"/>
      <c r="S65" s="13"/>
      <c r="T65" s="1">
        <f>IF(OR(S63 = 1, T63 =1), 1, 0)</f>
        <v>0</v>
      </c>
      <c r="U65" s="13"/>
      <c r="V65" s="14"/>
      <c r="W65" s="15"/>
      <c r="X65" s="18"/>
      <c r="Y65" s="15"/>
    </row>
    <row r="66" spans="4:25" ht="15" customHeight="1">
      <c r="G66" s="17"/>
      <c r="H66" s="32"/>
      <c r="I66" s="29">
        <f>I64</f>
        <v>0</v>
      </c>
      <c r="J66" s="28" t="s">
        <v>7</v>
      </c>
      <c r="K66" s="29">
        <f>L59</f>
        <v>0</v>
      </c>
      <c r="L66" s="28" t="s">
        <v>16</v>
      </c>
      <c r="M66" s="33"/>
      <c r="N66" s="30"/>
      <c r="O66" s="15"/>
      <c r="Q66" s="17"/>
      <c r="R66" s="16"/>
      <c r="S66" s="14"/>
      <c r="T66" s="14"/>
      <c r="U66" s="14"/>
      <c r="V66" s="14"/>
      <c r="W66" s="15"/>
      <c r="X66" s="18"/>
      <c r="Y66" s="15"/>
    </row>
    <row r="67" spans="4:25" ht="15" customHeight="1">
      <c r="G67" s="17"/>
      <c r="H67" s="18"/>
      <c r="I67" s="18"/>
      <c r="J67" s="18"/>
      <c r="K67" s="18"/>
      <c r="L67" s="18"/>
      <c r="M67" s="18"/>
      <c r="N67" s="18"/>
      <c r="O67" s="15"/>
      <c r="Q67" s="17"/>
      <c r="R67" s="27"/>
      <c r="S67" s="28" t="s">
        <v>4</v>
      </c>
      <c r="T67" s="29">
        <f>T65</f>
        <v>0</v>
      </c>
      <c r="U67" s="29">
        <f>U64</f>
        <v>0</v>
      </c>
      <c r="V67" s="28" t="s">
        <v>16</v>
      </c>
      <c r="W67" s="30"/>
      <c r="X67" s="18"/>
      <c r="Y67" s="15"/>
    </row>
    <row r="68" spans="4:25" ht="15" customHeight="1">
      <c r="G68" s="32"/>
      <c r="H68" s="29">
        <f>I66</f>
        <v>0</v>
      </c>
      <c r="I68" s="28" t="s">
        <v>7</v>
      </c>
      <c r="J68" s="29">
        <f>K66</f>
        <v>0</v>
      </c>
      <c r="K68" s="29">
        <f>K54</f>
        <v>0</v>
      </c>
      <c r="L68" s="29">
        <f>K42</f>
        <v>0</v>
      </c>
      <c r="M68" s="29">
        <f>K30</f>
        <v>0</v>
      </c>
      <c r="N68" s="28" t="s">
        <v>31</v>
      </c>
      <c r="O68" s="30"/>
      <c r="Q68" s="17"/>
      <c r="R68" s="18"/>
      <c r="S68" s="18"/>
      <c r="T68" s="18"/>
      <c r="U68" s="18"/>
      <c r="V68" s="18"/>
      <c r="W68" s="18"/>
      <c r="X68" s="18"/>
      <c r="Y68" s="15"/>
    </row>
    <row r="69" spans="4:25" ht="15" customHeight="1">
      <c r="Q69" s="17"/>
      <c r="R69" s="18"/>
      <c r="S69" s="18"/>
      <c r="T69" s="18"/>
      <c r="U69" s="18"/>
      <c r="V69" s="18"/>
      <c r="W69" s="18"/>
      <c r="X69" s="18"/>
      <c r="Y69" s="15"/>
    </row>
    <row r="70" spans="4:25" ht="15" customHeight="1">
      <c r="Q70" s="17"/>
      <c r="R70" s="18"/>
      <c r="S70" s="18"/>
      <c r="T70" s="18"/>
      <c r="U70" s="18"/>
      <c r="V70" s="18"/>
      <c r="W70" s="18"/>
      <c r="X70" s="18"/>
      <c r="Y70" s="15"/>
    </row>
    <row r="71" spans="4:25" ht="15" customHeight="1">
      <c r="Q71" s="17"/>
      <c r="R71" s="1">
        <f>IF(_xlfn.XOR(T67 = 1, T57 = 1), 1, 0)</f>
        <v>0</v>
      </c>
      <c r="S71" s="59" t="s">
        <v>32</v>
      </c>
      <c r="T71" s="60"/>
      <c r="U71" s="18"/>
      <c r="V71" s="18"/>
      <c r="W71" s="18"/>
      <c r="X71" s="18"/>
      <c r="Y71" s="15"/>
    </row>
    <row r="72" spans="4:25" ht="15" customHeight="1">
      <c r="Q72" s="32"/>
      <c r="R72" s="29">
        <f>T67</f>
        <v>0</v>
      </c>
      <c r="S72" s="61" t="s">
        <v>33</v>
      </c>
      <c r="T72" s="62"/>
      <c r="U72" s="29">
        <f>U67</f>
        <v>0</v>
      </c>
      <c r="V72" s="29">
        <f>U57</f>
        <v>0</v>
      </c>
      <c r="W72" s="29">
        <f>U47</f>
        <v>0</v>
      </c>
      <c r="X72" s="29">
        <f>U37</f>
        <v>0</v>
      </c>
      <c r="Y72" s="47" t="s">
        <v>31</v>
      </c>
    </row>
    <row r="79" spans="4:25" ht="15" customHeight="1">
      <c r="D79" t="s">
        <v>45</v>
      </c>
      <c r="N79" t="s">
        <v>55</v>
      </c>
    </row>
    <row r="80" spans="4:25" ht="15" customHeight="1">
      <c r="D80" s="81"/>
      <c r="E80" s="82"/>
      <c r="F80" s="82"/>
      <c r="G80" s="82"/>
      <c r="H80" s="82"/>
      <c r="I80" s="82"/>
      <c r="J80" s="82" t="s">
        <v>42</v>
      </c>
      <c r="K80" s="82"/>
      <c r="L80" s="83" t="s">
        <v>43</v>
      </c>
      <c r="N80" s="81"/>
      <c r="O80" s="82"/>
      <c r="P80" s="82" t="s">
        <v>62</v>
      </c>
      <c r="Q80" s="82"/>
      <c r="R80" s="82"/>
      <c r="S80" s="82"/>
      <c r="T80" s="82"/>
      <c r="U80" s="82"/>
      <c r="V80" s="82"/>
      <c r="W80" s="82"/>
      <c r="X80" s="83"/>
    </row>
    <row r="81" spans="4:24" ht="15" customHeight="1">
      <c r="D81" s="84"/>
      <c r="E81" s="85"/>
      <c r="F81" s="85"/>
      <c r="G81" s="85"/>
      <c r="H81" s="85"/>
      <c r="I81" s="85"/>
      <c r="J81" s="85"/>
      <c r="K81" s="85"/>
      <c r="L81" s="86"/>
      <c r="N81" s="84"/>
      <c r="O81" s="85"/>
      <c r="P81" s="85">
        <v>1</v>
      </c>
      <c r="Q81" s="85">
        <v>0</v>
      </c>
      <c r="R81" s="85">
        <v>1</v>
      </c>
      <c r="S81" s="85">
        <v>1</v>
      </c>
      <c r="T81" s="85" t="s">
        <v>58</v>
      </c>
      <c r="U81" s="85"/>
      <c r="V81" s="85" cm="1">
        <f t="array" aca="1" ref="V81" ca="1">INDIRECT(ADDRESS(U84, U83 + R85))</f>
        <v>1</v>
      </c>
      <c r="W81" s="85" t="s">
        <v>59</v>
      </c>
      <c r="X81" s="86"/>
    </row>
    <row r="82" spans="4:24" ht="15" customHeight="1">
      <c r="D82" s="84"/>
      <c r="E82" s="85"/>
      <c r="F82" s="85"/>
      <c r="G82" s="85"/>
      <c r="H82" s="85"/>
      <c r="I82" s="85"/>
      <c r="J82" s="85"/>
      <c r="K82" s="85"/>
      <c r="L82" s="86"/>
      <c r="N82" s="84"/>
      <c r="O82" s="85"/>
      <c r="P82" s="85"/>
      <c r="Q82" s="85"/>
      <c r="R82" s="85"/>
      <c r="S82" s="85"/>
      <c r="T82" s="85"/>
      <c r="U82" s="85"/>
      <c r="V82" s="85"/>
      <c r="W82" s="85"/>
      <c r="X82" s="86"/>
    </row>
    <row r="83" spans="4:24" ht="15" customHeight="1">
      <c r="D83" s="84"/>
      <c r="E83" s="85"/>
      <c r="F83" s="85"/>
      <c r="G83" s="85" t="s">
        <v>46</v>
      </c>
      <c r="H83" s="85"/>
      <c r="I83" s="85" t="s">
        <v>39</v>
      </c>
      <c r="J83" s="85"/>
      <c r="K83" s="85" t="s">
        <v>38</v>
      </c>
      <c r="L83" s="86"/>
      <c r="N83" s="84"/>
      <c r="O83" s="85"/>
      <c r="P83" s="85">
        <v>1010</v>
      </c>
      <c r="Q83" s="85" t="s">
        <v>54</v>
      </c>
      <c r="R83" s="85"/>
      <c r="S83" s="85"/>
      <c r="T83" s="85"/>
      <c r="U83" s="85">
        <v>15</v>
      </c>
      <c r="V83" s="85" t="s">
        <v>56</v>
      </c>
      <c r="W83" s="85"/>
      <c r="X83" s="86"/>
    </row>
    <row r="84" spans="4:24" ht="15" customHeight="1">
      <c r="D84" s="84"/>
      <c r="E84" s="85"/>
      <c r="F84" s="85"/>
      <c r="G84" s="85"/>
      <c r="H84" s="85"/>
      <c r="I84" s="85"/>
      <c r="J84" s="85"/>
      <c r="K84" s="85"/>
      <c r="L84" s="86"/>
      <c r="N84" s="84"/>
      <c r="O84" s="85"/>
      <c r="P84" s="85"/>
      <c r="Q84" s="85"/>
      <c r="R84" s="85"/>
      <c r="S84" s="85"/>
      <c r="T84" s="85"/>
      <c r="U84" s="85">
        <v>81</v>
      </c>
      <c r="V84" s="85" t="s">
        <v>57</v>
      </c>
      <c r="W84" s="85"/>
      <c r="X84" s="86"/>
    </row>
    <row r="85" spans="4:24" ht="15" customHeight="1">
      <c r="D85" s="84" t="s">
        <v>40</v>
      </c>
      <c r="E85" s="85" t="s">
        <v>41</v>
      </c>
      <c r="F85" s="85"/>
      <c r="G85" s="85"/>
      <c r="H85" s="85"/>
      <c r="I85" s="85"/>
      <c r="J85" s="85"/>
      <c r="K85" s="85"/>
      <c r="L85" s="86"/>
      <c r="N85" s="84" t="s">
        <v>60</v>
      </c>
      <c r="O85" s="85"/>
      <c r="P85" s="85" t="str">
        <f ca="1">MID(P83, R85, 1)</f>
        <v>0</v>
      </c>
      <c r="Q85" s="85"/>
      <c r="R85" s="85">
        <f ca="1">IF(CLOCK = 1, IF(R85 = (LEN(P83) + 1), 1, R85 + 1),  R85)</f>
        <v>5</v>
      </c>
      <c r="S85" s="85" t="s">
        <v>61</v>
      </c>
      <c r="T85" s="85"/>
      <c r="U85" s="85"/>
      <c r="V85" s="85"/>
      <c r="W85" s="85"/>
      <c r="X85" s="86"/>
    </row>
    <row r="86" spans="4:24" ht="15" customHeight="1">
      <c r="D86" s="84"/>
      <c r="E86" s="85"/>
      <c r="F86" s="85" t="s">
        <v>4</v>
      </c>
      <c r="G86" s="85"/>
      <c r="H86" s="85"/>
      <c r="I86" s="85"/>
      <c r="J86" s="85" t="s">
        <v>44</v>
      </c>
      <c r="K86" s="85"/>
      <c r="L86" s="86"/>
      <c r="N86" s="84"/>
      <c r="O86" s="85"/>
      <c r="P86" s="85"/>
      <c r="Q86" s="85"/>
      <c r="R86" s="85"/>
      <c r="S86" s="85"/>
      <c r="T86" s="85"/>
      <c r="U86" s="85"/>
      <c r="V86" s="85"/>
      <c r="W86" s="85"/>
      <c r="X86" s="86"/>
    </row>
    <row r="87" spans="4:24" ht="15" customHeight="1">
      <c r="D87" s="84"/>
      <c r="E87" s="85"/>
      <c r="F87" s="85" t="s">
        <v>32</v>
      </c>
      <c r="G87" s="85"/>
      <c r="H87" s="85"/>
      <c r="I87" s="85"/>
      <c r="J87" s="85"/>
      <c r="K87" s="85"/>
      <c r="L87" s="86"/>
      <c r="N87" s="84"/>
      <c r="O87" s="85"/>
      <c r="P87" s="85">
        <v>1</v>
      </c>
      <c r="Q87" s="85" t="s">
        <v>51</v>
      </c>
      <c r="R87" s="85"/>
      <c r="S87" s="85"/>
      <c r="T87" s="85"/>
      <c r="U87" s="85"/>
      <c r="V87" s="85"/>
      <c r="W87" s="85"/>
      <c r="X87" s="86"/>
    </row>
    <row r="88" spans="4:24" ht="15" customHeight="1">
      <c r="D88" s="84"/>
      <c r="E88" s="85"/>
      <c r="F88" s="85"/>
      <c r="G88" s="85"/>
      <c r="H88" s="85" t="s">
        <v>44</v>
      </c>
      <c r="I88" s="85"/>
      <c r="J88" s="85"/>
      <c r="K88" s="85"/>
      <c r="L88" s="86"/>
      <c r="N88" s="84"/>
      <c r="O88" s="85"/>
      <c r="P88" s="85"/>
      <c r="Q88" s="85"/>
      <c r="R88" s="85"/>
      <c r="S88" s="85"/>
      <c r="T88" s="85"/>
      <c r="U88" s="85"/>
      <c r="V88" s="85"/>
      <c r="W88" s="85"/>
      <c r="X88" s="86"/>
    </row>
    <row r="89" spans="4:24" ht="15" customHeight="1">
      <c r="D89" s="84"/>
      <c r="E89" s="85"/>
      <c r="F89" s="85"/>
      <c r="G89" s="85"/>
      <c r="H89" s="85"/>
      <c r="I89" s="85"/>
      <c r="J89" s="85"/>
      <c r="K89" s="85"/>
      <c r="L89" s="86"/>
      <c r="N89" s="84"/>
      <c r="O89" s="85"/>
      <c r="P89" s="85">
        <f ca="1">IF(CLOCK = 1, IF(P89 &gt;= P87, 0, P89 + 1), P89)</f>
        <v>1</v>
      </c>
      <c r="Q89" s="85"/>
      <c r="R89" s="85" t="str">
        <f ca="1">IF(P89 = P87, IF(LEN(R89) = LEN(P83), "", R89 &amp; P85), R89)</f>
        <v>1010</v>
      </c>
      <c r="S89" s="85"/>
      <c r="T89" s="85"/>
      <c r="U89" s="85"/>
      <c r="V89" s="85"/>
      <c r="W89" s="85"/>
      <c r="X89" s="86"/>
    </row>
    <row r="90" spans="4:24" ht="15" customHeight="1">
      <c r="D90" s="84"/>
      <c r="E90" s="85"/>
      <c r="F90" s="85"/>
      <c r="G90" s="85"/>
      <c r="H90" s="85"/>
      <c r="I90" s="85"/>
      <c r="J90" s="85"/>
      <c r="K90" s="85"/>
      <c r="L90" s="86"/>
      <c r="N90" s="87"/>
      <c r="O90" s="88"/>
      <c r="P90" s="88" t="s">
        <v>52</v>
      </c>
      <c r="Q90" s="88"/>
      <c r="R90" s="88" t="s">
        <v>53</v>
      </c>
      <c r="S90" s="88"/>
      <c r="T90" s="88"/>
      <c r="U90" s="88"/>
      <c r="V90" s="88"/>
      <c r="W90" s="88"/>
      <c r="X90" s="89"/>
    </row>
    <row r="91" spans="4:24" ht="15" customHeight="1">
      <c r="D91" s="84"/>
      <c r="E91" s="85"/>
      <c r="F91" s="85"/>
      <c r="G91" s="85"/>
      <c r="H91" s="85" t="s">
        <v>48</v>
      </c>
      <c r="I91" s="85" t="s">
        <v>47</v>
      </c>
      <c r="J91" s="85"/>
      <c r="K91" s="85"/>
      <c r="L91" s="86"/>
    </row>
    <row r="92" spans="4:24" ht="15" customHeight="1">
      <c r="D92" s="84"/>
      <c r="E92" s="85"/>
      <c r="F92" s="85"/>
      <c r="G92" s="85"/>
      <c r="H92" s="85"/>
      <c r="I92" s="85"/>
      <c r="J92" s="85"/>
      <c r="K92" s="85"/>
      <c r="L92" s="86"/>
    </row>
    <row r="93" spans="4:24" ht="15" customHeight="1">
      <c r="D93" s="87"/>
      <c r="E93" s="88"/>
      <c r="F93" s="88"/>
      <c r="G93" s="88" t="s">
        <v>50</v>
      </c>
      <c r="H93" s="88" t="s">
        <v>49</v>
      </c>
      <c r="I93" s="88"/>
      <c r="J93" s="88"/>
      <c r="K93" s="88"/>
      <c r="L93" s="89"/>
    </row>
  </sheetData>
  <mergeCells count="21">
    <mergeCell ref="M5:M7"/>
    <mergeCell ref="X6:X8"/>
    <mergeCell ref="AF8:AF10"/>
    <mergeCell ref="O12:Q14"/>
    <mergeCell ref="N16:N18"/>
    <mergeCell ref="AE18:AE20"/>
    <mergeCell ref="W18:W20"/>
    <mergeCell ref="W51:W53"/>
    <mergeCell ref="W61:W63"/>
    <mergeCell ref="S71:T71"/>
    <mergeCell ref="S72:T72"/>
    <mergeCell ref="N60:N62"/>
    <mergeCell ref="W31:W33"/>
    <mergeCell ref="N36:N38"/>
    <mergeCell ref="W41:W43"/>
    <mergeCell ref="N48:N50"/>
    <mergeCell ref="N24:N26"/>
    <mergeCell ref="AG42:AG44"/>
    <mergeCell ref="AH27:AH29"/>
    <mergeCell ref="Y28:Y30"/>
    <mergeCell ref="AG35:AG37"/>
  </mergeCells>
  <conditionalFormatting sqref="A1 V12">
    <cfRule type="cellIs" dxfId="381" priority="161" operator="equal">
      <formula>0</formula>
    </cfRule>
  </conditionalFormatting>
  <conditionalFormatting sqref="A1 V12">
    <cfRule type="cellIs" dxfId="380" priority="162" operator="equal">
      <formula>1</formula>
    </cfRule>
  </conditionalFormatting>
  <conditionalFormatting sqref="A3">
    <cfRule type="cellIs" dxfId="379" priority="163" operator="equal">
      <formula>0</formula>
    </cfRule>
  </conditionalFormatting>
  <conditionalFormatting sqref="A3">
    <cfRule type="cellIs" dxfId="378" priority="164" operator="equal">
      <formula>1</formula>
    </cfRule>
  </conditionalFormatting>
  <conditionalFormatting sqref="A5">
    <cfRule type="cellIs" dxfId="377" priority="165" operator="equal">
      <formula>0</formula>
    </cfRule>
  </conditionalFormatting>
  <conditionalFormatting sqref="A5">
    <cfRule type="cellIs" dxfId="376" priority="166" operator="equal">
      <formula>1</formula>
    </cfRule>
  </conditionalFormatting>
  <conditionalFormatting sqref="A7">
    <cfRule type="cellIs" dxfId="375" priority="167" operator="equal">
      <formula>0</formula>
    </cfRule>
  </conditionalFormatting>
  <conditionalFormatting sqref="A7">
    <cfRule type="cellIs" dxfId="374" priority="168" operator="equal">
      <formula>1</formula>
    </cfRule>
  </conditionalFormatting>
  <conditionalFormatting sqref="A9">
    <cfRule type="cellIs" dxfId="373" priority="169" operator="equal">
      <formula>0</formula>
    </cfRule>
  </conditionalFormatting>
  <conditionalFormatting sqref="A9">
    <cfRule type="cellIs" dxfId="372" priority="170" operator="equal">
      <formula>1</formula>
    </cfRule>
  </conditionalFormatting>
  <conditionalFormatting sqref="A11 R71">
    <cfRule type="cellIs" dxfId="371" priority="171" operator="equal">
      <formula>0</formula>
    </cfRule>
  </conditionalFormatting>
  <conditionalFormatting sqref="A11 R71">
    <cfRule type="cellIs" dxfId="370" priority="172" operator="equal">
      <formula>1</formula>
    </cfRule>
  </conditionalFormatting>
  <conditionalFormatting sqref="A13">
    <cfRule type="cellIs" dxfId="369" priority="173" operator="equal">
      <formula>0</formula>
    </cfRule>
  </conditionalFormatting>
  <conditionalFormatting sqref="A13">
    <cfRule type="cellIs" dxfId="368" priority="174" operator="equal">
      <formula>1</formula>
    </cfRule>
  </conditionalFormatting>
  <conditionalFormatting sqref="A15">
    <cfRule type="cellIs" dxfId="367" priority="175" operator="equal">
      <formula>0</formula>
    </cfRule>
  </conditionalFormatting>
  <conditionalFormatting sqref="A15">
    <cfRule type="cellIs" dxfId="366" priority="176" operator="equal">
      <formula>1</formula>
    </cfRule>
  </conditionalFormatting>
  <conditionalFormatting sqref="A17">
    <cfRule type="cellIs" dxfId="365" priority="177" operator="equal">
      <formula>0</formula>
    </cfRule>
  </conditionalFormatting>
  <conditionalFormatting sqref="A17">
    <cfRule type="cellIs" dxfId="364" priority="178" operator="equal">
      <formula>1</formula>
    </cfRule>
  </conditionalFormatting>
  <conditionalFormatting sqref="A19">
    <cfRule type="cellIs" dxfId="363" priority="179" operator="equal">
      <formula>0</formula>
    </cfRule>
  </conditionalFormatting>
  <conditionalFormatting sqref="A19">
    <cfRule type="cellIs" dxfId="362" priority="180" operator="equal">
      <formula>1</formula>
    </cfRule>
  </conditionalFormatting>
  <conditionalFormatting sqref="A21">
    <cfRule type="cellIs" dxfId="361" priority="181" operator="equal">
      <formula>0</formula>
    </cfRule>
  </conditionalFormatting>
  <conditionalFormatting sqref="A21">
    <cfRule type="cellIs" dxfId="360" priority="182" operator="equal">
      <formula>1</formula>
    </cfRule>
  </conditionalFormatting>
  <conditionalFormatting sqref="C1">
    <cfRule type="cellIs" dxfId="359" priority="183" operator="equal">
      <formula>0</formula>
    </cfRule>
  </conditionalFormatting>
  <conditionalFormatting sqref="C1">
    <cfRule type="cellIs" dxfId="358" priority="184" operator="equal">
      <formula>1</formula>
    </cfRule>
  </conditionalFormatting>
  <conditionalFormatting sqref="C3">
    <cfRule type="cellIs" dxfId="357" priority="185" operator="equal">
      <formula>0</formula>
    </cfRule>
  </conditionalFormatting>
  <conditionalFormatting sqref="C3">
    <cfRule type="cellIs" dxfId="356" priority="186" operator="equal">
      <formula>1</formula>
    </cfRule>
  </conditionalFormatting>
  <conditionalFormatting sqref="E1">
    <cfRule type="cellIs" dxfId="355" priority="187" operator="equal">
      <formula>0</formula>
    </cfRule>
  </conditionalFormatting>
  <conditionalFormatting sqref="E1">
    <cfRule type="cellIs" dxfId="354" priority="188" operator="equal">
      <formula>1</formula>
    </cfRule>
  </conditionalFormatting>
  <conditionalFormatting sqref="G12">
    <cfRule type="cellIs" dxfId="353" priority="189" operator="equal">
      <formula>0</formula>
    </cfRule>
  </conditionalFormatting>
  <conditionalFormatting sqref="G12">
    <cfRule type="cellIs" dxfId="352" priority="190" operator="equal">
      <formula>1</formula>
    </cfRule>
  </conditionalFormatting>
  <conditionalFormatting sqref="G14">
    <cfRule type="cellIs" dxfId="351" priority="191" operator="equal">
      <formula>0</formula>
    </cfRule>
  </conditionalFormatting>
  <conditionalFormatting sqref="G14">
    <cfRule type="cellIs" dxfId="350" priority="192" operator="equal">
      <formula>1</formula>
    </cfRule>
  </conditionalFormatting>
  <conditionalFormatting sqref="T8:U8">
    <cfRule type="cellIs" dxfId="349" priority="193" operator="equal">
      <formula>0</formula>
    </cfRule>
  </conditionalFormatting>
  <conditionalFormatting sqref="T8:U8">
    <cfRule type="cellIs" dxfId="348" priority="194" operator="equal">
      <formula>1</formula>
    </cfRule>
  </conditionalFormatting>
  <conditionalFormatting sqref="T5:V5">
    <cfRule type="cellIs" dxfId="347" priority="195" operator="equal">
      <formula>0</formula>
    </cfRule>
  </conditionalFormatting>
  <conditionalFormatting sqref="T5:V5">
    <cfRule type="cellIs" dxfId="346" priority="196" operator="equal">
      <formula>1</formula>
    </cfRule>
  </conditionalFormatting>
  <conditionalFormatting sqref="I12">
    <cfRule type="cellIs" dxfId="345" priority="197" operator="equal">
      <formula>0</formula>
    </cfRule>
  </conditionalFormatting>
  <conditionalFormatting sqref="I12">
    <cfRule type="cellIs" dxfId="344" priority="198" operator="equal">
      <formula>1</formula>
    </cfRule>
  </conditionalFormatting>
  <conditionalFormatting sqref="I14">
    <cfRule type="cellIs" dxfId="343" priority="199" operator="equal">
      <formula>0</formula>
    </cfRule>
  </conditionalFormatting>
  <conditionalFormatting sqref="I14">
    <cfRule type="cellIs" dxfId="342" priority="200" operator="equal">
      <formula>1</formula>
    </cfRule>
  </conditionalFormatting>
  <conditionalFormatting sqref="U10">
    <cfRule type="cellIs" dxfId="341" priority="201" operator="equal">
      <formula>0</formula>
    </cfRule>
  </conditionalFormatting>
  <conditionalFormatting sqref="U10">
    <cfRule type="cellIs" dxfId="340" priority="202" operator="equal">
      <formula>1</formula>
    </cfRule>
  </conditionalFormatting>
  <conditionalFormatting sqref="U12">
    <cfRule type="cellIs" dxfId="339" priority="203" operator="equal">
      <formula>0</formula>
    </cfRule>
  </conditionalFormatting>
  <conditionalFormatting sqref="U12">
    <cfRule type="cellIs" dxfId="338" priority="204" operator="equal">
      <formula>1</formula>
    </cfRule>
  </conditionalFormatting>
  <conditionalFormatting sqref="J4:J5">
    <cfRule type="cellIs" dxfId="337" priority="205" operator="equal">
      <formula>0</formula>
    </cfRule>
  </conditionalFormatting>
  <conditionalFormatting sqref="J4:J5">
    <cfRule type="cellIs" dxfId="336" priority="206" operator="equal">
      <formula>1</formula>
    </cfRule>
  </conditionalFormatting>
  <conditionalFormatting sqref="J7">
    <cfRule type="cellIs" dxfId="335" priority="207" operator="equal">
      <formula>0</formula>
    </cfRule>
  </conditionalFormatting>
  <conditionalFormatting sqref="J7">
    <cfRule type="cellIs" dxfId="334" priority="208" operator="equal">
      <formula>1</formula>
    </cfRule>
  </conditionalFormatting>
  <conditionalFormatting sqref="J9">
    <cfRule type="cellIs" dxfId="333" priority="209" operator="equal">
      <formula>0</formula>
    </cfRule>
  </conditionalFormatting>
  <conditionalFormatting sqref="J9">
    <cfRule type="cellIs" dxfId="332" priority="210" operator="equal">
      <formula>1</formula>
    </cfRule>
  </conditionalFormatting>
  <conditionalFormatting sqref="V7">
    <cfRule type="cellIs" dxfId="331" priority="211" operator="equal">
      <formula>0</formula>
    </cfRule>
  </conditionalFormatting>
  <conditionalFormatting sqref="V7">
    <cfRule type="cellIs" dxfId="330" priority="212" operator="equal">
      <formula>1</formula>
    </cfRule>
  </conditionalFormatting>
  <conditionalFormatting sqref="V9">
    <cfRule type="cellIs" dxfId="329" priority="213" operator="equal">
      <formula>0</formula>
    </cfRule>
  </conditionalFormatting>
  <conditionalFormatting sqref="V9">
    <cfRule type="cellIs" dxfId="328" priority="214" operator="equal">
      <formula>1</formula>
    </cfRule>
  </conditionalFormatting>
  <conditionalFormatting sqref="K6">
    <cfRule type="cellIs" dxfId="327" priority="215" operator="equal">
      <formula>0</formula>
    </cfRule>
  </conditionalFormatting>
  <conditionalFormatting sqref="K6">
    <cfRule type="cellIs" dxfId="326" priority="216" operator="equal">
      <formula>1</formula>
    </cfRule>
  </conditionalFormatting>
  <conditionalFormatting sqref="K8">
    <cfRule type="cellIs" dxfId="325" priority="217" operator="equal">
      <formula>0</formula>
    </cfRule>
  </conditionalFormatting>
  <conditionalFormatting sqref="K8">
    <cfRule type="cellIs" dxfId="324" priority="218" operator="equal">
      <formula>1</formula>
    </cfRule>
  </conditionalFormatting>
  <conditionalFormatting sqref="K12">
    <cfRule type="cellIs" dxfId="323" priority="219" operator="equal">
      <formula>0</formula>
    </cfRule>
  </conditionalFormatting>
  <conditionalFormatting sqref="K12">
    <cfRule type="cellIs" dxfId="322" priority="220" operator="equal">
      <formula>1</formula>
    </cfRule>
  </conditionalFormatting>
  <conditionalFormatting sqref="K14">
    <cfRule type="cellIs" dxfId="321" priority="221" operator="equal">
      <formula>0</formula>
    </cfRule>
  </conditionalFormatting>
  <conditionalFormatting sqref="K14">
    <cfRule type="cellIs" dxfId="320" priority="222" operator="equal">
      <formula>1</formula>
    </cfRule>
  </conditionalFormatting>
  <conditionalFormatting sqref="M12">
    <cfRule type="cellIs" dxfId="319" priority="223" operator="equal">
      <formula>0</formula>
    </cfRule>
  </conditionalFormatting>
  <conditionalFormatting sqref="M12">
    <cfRule type="cellIs" dxfId="318" priority="224" operator="equal">
      <formula>1</formula>
    </cfRule>
  </conditionalFormatting>
  <conditionalFormatting sqref="M14">
    <cfRule type="cellIs" dxfId="317" priority="225" operator="equal">
      <formula>0</formula>
    </cfRule>
  </conditionalFormatting>
  <conditionalFormatting sqref="M14">
    <cfRule type="cellIs" dxfId="316" priority="226" operator="equal">
      <formula>1</formula>
    </cfRule>
  </conditionalFormatting>
  <conditionalFormatting sqref="Z16">
    <cfRule type="cellIs" dxfId="315" priority="227" operator="equal">
      <formula>0</formula>
    </cfRule>
  </conditionalFormatting>
  <conditionalFormatting sqref="Z16">
    <cfRule type="cellIs" dxfId="314" priority="228" operator="equal">
      <formula>1</formula>
    </cfRule>
  </conditionalFormatting>
  <conditionalFormatting sqref="AB16">
    <cfRule type="cellIs" dxfId="313" priority="229" operator="equal">
      <formula>0</formula>
    </cfRule>
  </conditionalFormatting>
  <conditionalFormatting sqref="AB16">
    <cfRule type="cellIs" dxfId="312" priority="230" operator="equal">
      <formula>1</formula>
    </cfRule>
  </conditionalFormatting>
  <conditionalFormatting sqref="Z19">
    <cfRule type="cellIs" dxfId="311" priority="231" operator="equal">
      <formula>0</formula>
    </cfRule>
  </conditionalFormatting>
  <conditionalFormatting sqref="Z19">
    <cfRule type="cellIs" dxfId="310" priority="232" operator="equal">
      <formula>1</formula>
    </cfRule>
  </conditionalFormatting>
  <conditionalFormatting sqref="Z21">
    <cfRule type="cellIs" dxfId="309" priority="233" operator="equal">
      <formula>0</formula>
    </cfRule>
  </conditionalFormatting>
  <conditionalFormatting sqref="Z21">
    <cfRule type="cellIs" dxfId="308" priority="234" operator="equal">
      <formula>1</formula>
    </cfRule>
  </conditionalFormatting>
  <conditionalFormatting sqref="Z23">
    <cfRule type="cellIs" dxfId="307" priority="235" operator="equal">
      <formula>0</formula>
    </cfRule>
  </conditionalFormatting>
  <conditionalFormatting sqref="Z23">
    <cfRule type="cellIs" dxfId="306" priority="236" operator="equal">
      <formula>1</formula>
    </cfRule>
  </conditionalFormatting>
  <conditionalFormatting sqref="AB18">
    <cfRule type="cellIs" dxfId="305" priority="237" operator="equal">
      <formula>0</formula>
    </cfRule>
  </conditionalFormatting>
  <conditionalFormatting sqref="AB18">
    <cfRule type="cellIs" dxfId="304" priority="238" operator="equal">
      <formula>1</formula>
    </cfRule>
  </conditionalFormatting>
  <conditionalFormatting sqref="AB23">
    <cfRule type="cellIs" dxfId="303" priority="239" operator="equal">
      <formula>0</formula>
    </cfRule>
  </conditionalFormatting>
  <conditionalFormatting sqref="AB23">
    <cfRule type="cellIs" dxfId="302" priority="240" operator="equal">
      <formula>1</formula>
    </cfRule>
  </conditionalFormatting>
  <conditionalFormatting sqref="I23">
    <cfRule type="cellIs" dxfId="301" priority="241" operator="equal">
      <formula>0</formula>
    </cfRule>
  </conditionalFormatting>
  <conditionalFormatting sqref="I23">
    <cfRule type="cellIs" dxfId="300" priority="242" operator="equal">
      <formula>1</formula>
    </cfRule>
  </conditionalFormatting>
  <conditionalFormatting sqref="K22">
    <cfRule type="cellIs" dxfId="299" priority="243" operator="equal">
      <formula>0</formula>
    </cfRule>
  </conditionalFormatting>
  <conditionalFormatting sqref="K22">
    <cfRule type="cellIs" dxfId="298" priority="244" operator="equal">
      <formula>1</formula>
    </cfRule>
  </conditionalFormatting>
  <conditionalFormatting sqref="K24">
    <cfRule type="cellIs" dxfId="297" priority="245" operator="equal">
      <formula>0</formula>
    </cfRule>
  </conditionalFormatting>
  <conditionalFormatting sqref="K24">
    <cfRule type="cellIs" dxfId="296" priority="246" operator="equal">
      <formula>1</formula>
    </cfRule>
  </conditionalFormatting>
  <conditionalFormatting sqref="J26">
    <cfRule type="cellIs" dxfId="295" priority="247" operator="equal">
      <formula>0</formula>
    </cfRule>
  </conditionalFormatting>
  <conditionalFormatting sqref="J26">
    <cfRule type="cellIs" dxfId="294" priority="248" operator="equal">
      <formula>1</formula>
    </cfRule>
  </conditionalFormatting>
  <conditionalFormatting sqref="I25">
    <cfRule type="cellIs" dxfId="293" priority="249" operator="equal">
      <formula>0</formula>
    </cfRule>
  </conditionalFormatting>
  <conditionalFormatting sqref="I25">
    <cfRule type="cellIs" dxfId="292" priority="250" operator="equal">
      <formula>1</formula>
    </cfRule>
  </conditionalFormatting>
  <conditionalFormatting sqref="H20">
    <cfRule type="cellIs" dxfId="291" priority="251" operator="equal">
      <formula>0</formula>
    </cfRule>
  </conditionalFormatting>
  <conditionalFormatting sqref="H20">
    <cfRule type="cellIs" dxfId="290" priority="252" operator="equal">
      <formula>1</formula>
    </cfRule>
  </conditionalFormatting>
  <conditionalFormatting sqref="J20">
    <cfRule type="cellIs" dxfId="289" priority="253" operator="equal">
      <formula>0</formula>
    </cfRule>
  </conditionalFormatting>
  <conditionalFormatting sqref="J20">
    <cfRule type="cellIs" dxfId="288" priority="254" operator="equal">
      <formula>1</formula>
    </cfRule>
  </conditionalFormatting>
  <conditionalFormatting sqref="L20">
    <cfRule type="cellIs" dxfId="287" priority="255" operator="equal">
      <formula>0</formula>
    </cfRule>
  </conditionalFormatting>
  <conditionalFormatting sqref="L20">
    <cfRule type="cellIs" dxfId="286" priority="256" operator="equal">
      <formula>1</formula>
    </cfRule>
  </conditionalFormatting>
  <conditionalFormatting sqref="I28">
    <cfRule type="cellIs" dxfId="285" priority="257" operator="equal">
      <formula>0</formula>
    </cfRule>
  </conditionalFormatting>
  <conditionalFormatting sqref="I28">
    <cfRule type="cellIs" dxfId="284" priority="258" operator="equal">
      <formula>1</formula>
    </cfRule>
  </conditionalFormatting>
  <conditionalFormatting sqref="L23">
    <cfRule type="cellIs" dxfId="283" priority="259" operator="equal">
      <formula>0</formula>
    </cfRule>
  </conditionalFormatting>
  <conditionalFormatting sqref="L23">
    <cfRule type="cellIs" dxfId="282" priority="260" operator="equal">
      <formula>1</formula>
    </cfRule>
  </conditionalFormatting>
  <conditionalFormatting sqref="K30">
    <cfRule type="cellIs" dxfId="281" priority="261" operator="equal">
      <formula>0</formula>
    </cfRule>
  </conditionalFormatting>
  <conditionalFormatting sqref="K30">
    <cfRule type="cellIs" dxfId="280" priority="262" operator="equal">
      <formula>1</formula>
    </cfRule>
  </conditionalFormatting>
  <conditionalFormatting sqref="I30">
    <cfRule type="cellIs" dxfId="279" priority="263" operator="equal">
      <formula>0</formula>
    </cfRule>
  </conditionalFormatting>
  <conditionalFormatting sqref="I30">
    <cfRule type="cellIs" dxfId="278" priority="264" operator="equal">
      <formula>1</formula>
    </cfRule>
  </conditionalFormatting>
  <conditionalFormatting sqref="I35">
    <cfRule type="cellIs" dxfId="277" priority="265" operator="equal">
      <formula>0</formula>
    </cfRule>
  </conditionalFormatting>
  <conditionalFormatting sqref="I35">
    <cfRule type="cellIs" dxfId="276" priority="266" operator="equal">
      <formula>1</formula>
    </cfRule>
  </conditionalFormatting>
  <conditionalFormatting sqref="K34">
    <cfRule type="cellIs" dxfId="275" priority="267" operator="equal">
      <formula>0</formula>
    </cfRule>
  </conditionalFormatting>
  <conditionalFormatting sqref="K34">
    <cfRule type="cellIs" dxfId="274" priority="268" operator="equal">
      <formula>1</formula>
    </cfRule>
  </conditionalFormatting>
  <conditionalFormatting sqref="K36">
    <cfRule type="cellIs" dxfId="273" priority="269" operator="equal">
      <formula>0</formula>
    </cfRule>
  </conditionalFormatting>
  <conditionalFormatting sqref="K36">
    <cfRule type="cellIs" dxfId="272" priority="270" operator="equal">
      <formula>1</formula>
    </cfRule>
  </conditionalFormatting>
  <conditionalFormatting sqref="J38">
    <cfRule type="cellIs" dxfId="271" priority="271" operator="equal">
      <formula>0</formula>
    </cfRule>
  </conditionalFormatting>
  <conditionalFormatting sqref="J38">
    <cfRule type="cellIs" dxfId="270" priority="272" operator="equal">
      <formula>1</formula>
    </cfRule>
  </conditionalFormatting>
  <conditionalFormatting sqref="I37">
    <cfRule type="cellIs" dxfId="269" priority="273" operator="equal">
      <formula>0</formula>
    </cfRule>
  </conditionalFormatting>
  <conditionalFormatting sqref="I37">
    <cfRule type="cellIs" dxfId="268" priority="274" operator="equal">
      <formula>1</formula>
    </cfRule>
  </conditionalFormatting>
  <conditionalFormatting sqref="H32">
    <cfRule type="cellIs" dxfId="267" priority="275" operator="equal">
      <formula>0</formula>
    </cfRule>
  </conditionalFormatting>
  <conditionalFormatting sqref="H32">
    <cfRule type="cellIs" dxfId="266" priority="276" operator="equal">
      <formula>1</formula>
    </cfRule>
  </conditionalFormatting>
  <conditionalFormatting sqref="J32">
    <cfRule type="cellIs" dxfId="265" priority="277" operator="equal">
      <formula>0</formula>
    </cfRule>
  </conditionalFormatting>
  <conditionalFormatting sqref="J32">
    <cfRule type="cellIs" dxfId="264" priority="278" operator="equal">
      <formula>1</formula>
    </cfRule>
  </conditionalFormatting>
  <conditionalFormatting sqref="L32">
    <cfRule type="cellIs" dxfId="263" priority="279" operator="equal">
      <formula>0</formula>
    </cfRule>
  </conditionalFormatting>
  <conditionalFormatting sqref="L32">
    <cfRule type="cellIs" dxfId="262" priority="280" operator="equal">
      <formula>1</formula>
    </cfRule>
  </conditionalFormatting>
  <conditionalFormatting sqref="I40">
    <cfRule type="cellIs" dxfId="261" priority="281" operator="equal">
      <formula>0</formula>
    </cfRule>
  </conditionalFormatting>
  <conditionalFormatting sqref="I40">
    <cfRule type="cellIs" dxfId="260" priority="282" operator="equal">
      <formula>1</formula>
    </cfRule>
  </conditionalFormatting>
  <conditionalFormatting sqref="L35">
    <cfRule type="cellIs" dxfId="259" priority="283" operator="equal">
      <formula>0</formula>
    </cfRule>
  </conditionalFormatting>
  <conditionalFormatting sqref="L35">
    <cfRule type="cellIs" dxfId="258" priority="284" operator="equal">
      <formula>1</formula>
    </cfRule>
  </conditionalFormatting>
  <conditionalFormatting sqref="K42">
    <cfRule type="cellIs" dxfId="257" priority="285" operator="equal">
      <formula>0</formula>
    </cfRule>
  </conditionalFormatting>
  <conditionalFormatting sqref="K42">
    <cfRule type="cellIs" dxfId="256" priority="286" operator="equal">
      <formula>1</formula>
    </cfRule>
  </conditionalFormatting>
  <conditionalFormatting sqref="I42">
    <cfRule type="cellIs" dxfId="255" priority="287" operator="equal">
      <formula>0</formula>
    </cfRule>
  </conditionalFormatting>
  <conditionalFormatting sqref="I42">
    <cfRule type="cellIs" dxfId="254" priority="288" operator="equal">
      <formula>1</formula>
    </cfRule>
  </conditionalFormatting>
  <conditionalFormatting sqref="I47">
    <cfRule type="cellIs" dxfId="253" priority="289" operator="equal">
      <formula>0</formula>
    </cfRule>
  </conditionalFormatting>
  <conditionalFormatting sqref="I47">
    <cfRule type="cellIs" dxfId="252" priority="290" operator="equal">
      <formula>1</formula>
    </cfRule>
  </conditionalFormatting>
  <conditionalFormatting sqref="K46">
    <cfRule type="cellIs" dxfId="251" priority="291" operator="equal">
      <formula>0</formula>
    </cfRule>
  </conditionalFormatting>
  <conditionalFormatting sqref="K46">
    <cfRule type="cellIs" dxfId="250" priority="292" operator="equal">
      <formula>1</formula>
    </cfRule>
  </conditionalFormatting>
  <conditionalFormatting sqref="K48">
    <cfRule type="cellIs" dxfId="249" priority="293" operator="equal">
      <formula>0</formula>
    </cfRule>
  </conditionalFormatting>
  <conditionalFormatting sqref="K48">
    <cfRule type="cellIs" dxfId="248" priority="294" operator="equal">
      <formula>1</formula>
    </cfRule>
  </conditionalFormatting>
  <conditionalFormatting sqref="J50">
    <cfRule type="cellIs" dxfId="247" priority="295" operator="equal">
      <formula>0</formula>
    </cfRule>
  </conditionalFormatting>
  <conditionalFormatting sqref="J50">
    <cfRule type="cellIs" dxfId="246" priority="296" operator="equal">
      <formula>1</formula>
    </cfRule>
  </conditionalFormatting>
  <conditionalFormatting sqref="I49">
    <cfRule type="cellIs" dxfId="245" priority="297" operator="equal">
      <formula>0</formula>
    </cfRule>
  </conditionalFormatting>
  <conditionalFormatting sqref="I49">
    <cfRule type="cellIs" dxfId="244" priority="298" operator="equal">
      <formula>1</formula>
    </cfRule>
  </conditionalFormatting>
  <conditionalFormatting sqref="H44">
    <cfRule type="cellIs" dxfId="243" priority="299" operator="equal">
      <formula>0</formula>
    </cfRule>
  </conditionalFormatting>
  <conditionalFormatting sqref="H44">
    <cfRule type="cellIs" dxfId="242" priority="300" operator="equal">
      <formula>1</formula>
    </cfRule>
  </conditionalFormatting>
  <conditionalFormatting sqref="J44">
    <cfRule type="cellIs" dxfId="241" priority="301" operator="equal">
      <formula>0</formula>
    </cfRule>
  </conditionalFormatting>
  <conditionalFormatting sqref="J44">
    <cfRule type="cellIs" dxfId="240" priority="302" operator="equal">
      <formula>1</formula>
    </cfRule>
  </conditionalFormatting>
  <conditionalFormatting sqref="L44">
    <cfRule type="cellIs" dxfId="239" priority="303" operator="equal">
      <formula>0</formula>
    </cfRule>
  </conditionalFormatting>
  <conditionalFormatting sqref="L44">
    <cfRule type="cellIs" dxfId="238" priority="304" operator="equal">
      <formula>1</formula>
    </cfRule>
  </conditionalFormatting>
  <conditionalFormatting sqref="I52">
    <cfRule type="cellIs" dxfId="237" priority="305" operator="equal">
      <formula>0</formula>
    </cfRule>
  </conditionalFormatting>
  <conditionalFormatting sqref="I52">
    <cfRule type="cellIs" dxfId="236" priority="306" operator="equal">
      <formula>1</formula>
    </cfRule>
  </conditionalFormatting>
  <conditionalFormatting sqref="L47">
    <cfRule type="cellIs" dxfId="235" priority="307" operator="equal">
      <formula>0</formula>
    </cfRule>
  </conditionalFormatting>
  <conditionalFormatting sqref="L47">
    <cfRule type="cellIs" dxfId="234" priority="308" operator="equal">
      <formula>1</formula>
    </cfRule>
  </conditionalFormatting>
  <conditionalFormatting sqref="K54">
    <cfRule type="cellIs" dxfId="233" priority="309" operator="equal">
      <formula>0</formula>
    </cfRule>
  </conditionalFormatting>
  <conditionalFormatting sqref="K54">
    <cfRule type="cellIs" dxfId="232" priority="310" operator="equal">
      <formula>1</formula>
    </cfRule>
  </conditionalFormatting>
  <conditionalFormatting sqref="I54">
    <cfRule type="cellIs" dxfId="231" priority="311" operator="equal">
      <formula>0</formula>
    </cfRule>
  </conditionalFormatting>
  <conditionalFormatting sqref="I54">
    <cfRule type="cellIs" dxfId="230" priority="312" operator="equal">
      <formula>1</formula>
    </cfRule>
  </conditionalFormatting>
  <conditionalFormatting sqref="I59">
    <cfRule type="cellIs" dxfId="229" priority="313" operator="equal">
      <formula>0</formula>
    </cfRule>
  </conditionalFormatting>
  <conditionalFormatting sqref="I59">
    <cfRule type="cellIs" dxfId="228" priority="314" operator="equal">
      <formula>1</formula>
    </cfRule>
  </conditionalFormatting>
  <conditionalFormatting sqref="K58">
    <cfRule type="cellIs" dxfId="227" priority="315" operator="equal">
      <formula>0</formula>
    </cfRule>
  </conditionalFormatting>
  <conditionalFormatting sqref="K58">
    <cfRule type="cellIs" dxfId="226" priority="316" operator="equal">
      <formula>1</formula>
    </cfRule>
  </conditionalFormatting>
  <conditionalFormatting sqref="K60">
    <cfRule type="cellIs" dxfId="225" priority="317" operator="equal">
      <formula>0</formula>
    </cfRule>
  </conditionalFormatting>
  <conditionalFormatting sqref="K60">
    <cfRule type="cellIs" dxfId="224" priority="318" operator="equal">
      <formula>1</formula>
    </cfRule>
  </conditionalFormatting>
  <conditionalFormatting sqref="J62">
    <cfRule type="cellIs" dxfId="223" priority="319" operator="equal">
      <formula>0</formula>
    </cfRule>
  </conditionalFormatting>
  <conditionalFormatting sqref="J62">
    <cfRule type="cellIs" dxfId="222" priority="320" operator="equal">
      <formula>1</formula>
    </cfRule>
  </conditionalFormatting>
  <conditionalFormatting sqref="I61">
    <cfRule type="cellIs" dxfId="221" priority="321" operator="equal">
      <formula>0</formula>
    </cfRule>
  </conditionalFormatting>
  <conditionalFormatting sqref="I61">
    <cfRule type="cellIs" dxfId="220" priority="322" operator="equal">
      <formula>1</formula>
    </cfRule>
  </conditionalFormatting>
  <conditionalFormatting sqref="H56">
    <cfRule type="cellIs" dxfId="219" priority="323" operator="equal">
      <formula>0</formula>
    </cfRule>
  </conditionalFormatting>
  <conditionalFormatting sqref="H56">
    <cfRule type="cellIs" dxfId="218" priority="324" operator="equal">
      <formula>1</formula>
    </cfRule>
  </conditionalFormatting>
  <conditionalFormatting sqref="J56">
    <cfRule type="cellIs" dxfId="217" priority="325" operator="equal">
      <formula>0</formula>
    </cfRule>
  </conditionalFormatting>
  <conditionalFormatting sqref="J56">
    <cfRule type="cellIs" dxfId="216" priority="326" operator="equal">
      <formula>1</formula>
    </cfRule>
  </conditionalFormatting>
  <conditionalFormatting sqref="L56">
    <cfRule type="cellIs" dxfId="215" priority="327" operator="equal">
      <formula>0</formula>
    </cfRule>
  </conditionalFormatting>
  <conditionalFormatting sqref="L56">
    <cfRule type="cellIs" dxfId="214" priority="328" operator="equal">
      <formula>1</formula>
    </cfRule>
  </conditionalFormatting>
  <conditionalFormatting sqref="I64">
    <cfRule type="cellIs" dxfId="213" priority="329" operator="equal">
      <formula>0</formula>
    </cfRule>
  </conditionalFormatting>
  <conditionalFormatting sqref="I64">
    <cfRule type="cellIs" dxfId="212" priority="330" operator="equal">
      <formula>1</formula>
    </cfRule>
  </conditionalFormatting>
  <conditionalFormatting sqref="L59">
    <cfRule type="cellIs" dxfId="211" priority="331" operator="equal">
      <formula>0</formula>
    </cfRule>
  </conditionalFormatting>
  <conditionalFormatting sqref="L59">
    <cfRule type="cellIs" dxfId="210" priority="332" operator="equal">
      <formula>1</formula>
    </cfRule>
  </conditionalFormatting>
  <conditionalFormatting sqref="K66">
    <cfRule type="cellIs" dxfId="209" priority="333" operator="equal">
      <formula>0</formula>
    </cfRule>
  </conditionalFormatting>
  <conditionalFormatting sqref="K66">
    <cfRule type="cellIs" dxfId="208" priority="334" operator="equal">
      <formula>1</formula>
    </cfRule>
  </conditionalFormatting>
  <conditionalFormatting sqref="I66">
    <cfRule type="cellIs" dxfId="207" priority="335" operator="equal">
      <formula>0</formula>
    </cfRule>
  </conditionalFormatting>
  <conditionalFormatting sqref="I66">
    <cfRule type="cellIs" dxfId="206" priority="336" operator="equal">
      <formula>1</formula>
    </cfRule>
  </conditionalFormatting>
  <conditionalFormatting sqref="H16:K17">
    <cfRule type="cellIs" dxfId="205" priority="337" operator="equal">
      <formula>0</formula>
    </cfRule>
  </conditionalFormatting>
  <conditionalFormatting sqref="H16:K17">
    <cfRule type="cellIs" dxfId="204" priority="338" operator="equal">
      <formula>1</formula>
    </cfRule>
  </conditionalFormatting>
  <conditionalFormatting sqref="H68">
    <cfRule type="cellIs" dxfId="203" priority="339" operator="equal">
      <formula>0</formula>
    </cfRule>
  </conditionalFormatting>
  <conditionalFormatting sqref="H68">
    <cfRule type="cellIs" dxfId="202" priority="340" operator="equal">
      <formula>1</formula>
    </cfRule>
  </conditionalFormatting>
  <conditionalFormatting sqref="J68:M68">
    <cfRule type="cellIs" dxfId="201" priority="341" operator="equal">
      <formula>0</formula>
    </cfRule>
  </conditionalFormatting>
  <conditionalFormatting sqref="J68:M68">
    <cfRule type="cellIs" dxfId="200" priority="342" operator="equal">
      <formula>1</formula>
    </cfRule>
  </conditionalFormatting>
  <conditionalFormatting sqref="U37">
    <cfRule type="cellIs" dxfId="199" priority="343" operator="equal">
      <formula>0</formula>
    </cfRule>
  </conditionalFormatting>
  <conditionalFormatting sqref="U37">
    <cfRule type="cellIs" dxfId="198" priority="344" operator="equal">
      <formula>1</formula>
    </cfRule>
  </conditionalFormatting>
  <conditionalFormatting sqref="S33:T33">
    <cfRule type="cellIs" dxfId="197" priority="345" operator="equal">
      <formula>0</formula>
    </cfRule>
  </conditionalFormatting>
  <conditionalFormatting sqref="S33:T33">
    <cfRule type="cellIs" dxfId="196" priority="346" operator="equal">
      <formula>1</formula>
    </cfRule>
  </conditionalFormatting>
  <conditionalFormatting sqref="S30:U30">
    <cfRule type="cellIs" dxfId="195" priority="347" operator="equal">
      <formula>0</formula>
    </cfRule>
  </conditionalFormatting>
  <conditionalFormatting sqref="S30:U30">
    <cfRule type="cellIs" dxfId="194" priority="348" operator="equal">
      <formula>1</formula>
    </cfRule>
  </conditionalFormatting>
  <conditionalFormatting sqref="T35">
    <cfRule type="cellIs" dxfId="193" priority="349" operator="equal">
      <formula>0</formula>
    </cfRule>
  </conditionalFormatting>
  <conditionalFormatting sqref="T35">
    <cfRule type="cellIs" dxfId="192" priority="350" operator="equal">
      <formula>1</formula>
    </cfRule>
  </conditionalFormatting>
  <conditionalFormatting sqref="T37">
    <cfRule type="cellIs" dxfId="191" priority="351" operator="equal">
      <formula>0</formula>
    </cfRule>
  </conditionalFormatting>
  <conditionalFormatting sqref="T37">
    <cfRule type="cellIs" dxfId="190" priority="352" operator="equal">
      <formula>1</formula>
    </cfRule>
  </conditionalFormatting>
  <conditionalFormatting sqref="U32">
    <cfRule type="cellIs" dxfId="189" priority="353" operator="equal">
      <formula>0</formula>
    </cfRule>
  </conditionalFormatting>
  <conditionalFormatting sqref="U32">
    <cfRule type="cellIs" dxfId="188" priority="354" operator="equal">
      <formula>1</formula>
    </cfRule>
  </conditionalFormatting>
  <conditionalFormatting sqref="U34">
    <cfRule type="cellIs" dxfId="187" priority="355" operator="equal">
      <formula>0</formula>
    </cfRule>
  </conditionalFormatting>
  <conditionalFormatting sqref="U34">
    <cfRule type="cellIs" dxfId="186" priority="356" operator="equal">
      <formula>1</formula>
    </cfRule>
  </conditionalFormatting>
  <conditionalFormatting sqref="U47">
    <cfRule type="cellIs" dxfId="185" priority="357" operator="equal">
      <formula>0</formula>
    </cfRule>
  </conditionalFormatting>
  <conditionalFormatting sqref="U47">
    <cfRule type="cellIs" dxfId="184" priority="358" operator="equal">
      <formula>1</formula>
    </cfRule>
  </conditionalFormatting>
  <conditionalFormatting sqref="S43:T43">
    <cfRule type="cellIs" dxfId="183" priority="359" operator="equal">
      <formula>0</formula>
    </cfRule>
  </conditionalFormatting>
  <conditionalFormatting sqref="S43:T43">
    <cfRule type="cellIs" dxfId="182" priority="360" operator="equal">
      <formula>1</formula>
    </cfRule>
  </conditionalFormatting>
  <conditionalFormatting sqref="S40:U40">
    <cfRule type="cellIs" dxfId="181" priority="361" operator="equal">
      <formula>0</formula>
    </cfRule>
  </conditionalFormatting>
  <conditionalFormatting sqref="S40:U40">
    <cfRule type="cellIs" dxfId="180" priority="362" operator="equal">
      <formula>1</formula>
    </cfRule>
  </conditionalFormatting>
  <conditionalFormatting sqref="T45">
    <cfRule type="cellIs" dxfId="179" priority="363" operator="equal">
      <formula>0</formula>
    </cfRule>
  </conditionalFormatting>
  <conditionalFormatting sqref="T45">
    <cfRule type="cellIs" dxfId="178" priority="364" operator="equal">
      <formula>1</formula>
    </cfRule>
  </conditionalFormatting>
  <conditionalFormatting sqref="T47">
    <cfRule type="cellIs" dxfId="177" priority="365" operator="equal">
      <formula>0</formula>
    </cfRule>
  </conditionalFormatting>
  <conditionalFormatting sqref="T47">
    <cfRule type="cellIs" dxfId="176" priority="366" operator="equal">
      <formula>1</formula>
    </cfRule>
  </conditionalFormatting>
  <conditionalFormatting sqref="U42">
    <cfRule type="cellIs" dxfId="175" priority="367" operator="equal">
      <formula>0</formula>
    </cfRule>
  </conditionalFormatting>
  <conditionalFormatting sqref="U42">
    <cfRule type="cellIs" dxfId="174" priority="368" operator="equal">
      <formula>1</formula>
    </cfRule>
  </conditionalFormatting>
  <conditionalFormatting sqref="U44">
    <cfRule type="cellIs" dxfId="173" priority="369" operator="equal">
      <formula>0</formula>
    </cfRule>
  </conditionalFormatting>
  <conditionalFormatting sqref="U44">
    <cfRule type="cellIs" dxfId="172" priority="370" operator="equal">
      <formula>1</formula>
    </cfRule>
  </conditionalFormatting>
  <conditionalFormatting sqref="U57">
    <cfRule type="cellIs" dxfId="171" priority="371" operator="equal">
      <formula>0</formula>
    </cfRule>
  </conditionalFormatting>
  <conditionalFormatting sqref="U57">
    <cfRule type="cellIs" dxfId="170" priority="372" operator="equal">
      <formula>1</formula>
    </cfRule>
  </conditionalFormatting>
  <conditionalFormatting sqref="S53:T53">
    <cfRule type="cellIs" dxfId="169" priority="373" operator="equal">
      <formula>0</formula>
    </cfRule>
  </conditionalFormatting>
  <conditionalFormatting sqref="S53:T53">
    <cfRule type="cellIs" dxfId="168" priority="374" operator="equal">
      <formula>1</formula>
    </cfRule>
  </conditionalFormatting>
  <conditionalFormatting sqref="S50:U50">
    <cfRule type="cellIs" dxfId="167" priority="375" operator="equal">
      <formula>0</formula>
    </cfRule>
  </conditionalFormatting>
  <conditionalFormatting sqref="S50:U50">
    <cfRule type="cellIs" dxfId="166" priority="376" operator="equal">
      <formula>1</formula>
    </cfRule>
  </conditionalFormatting>
  <conditionalFormatting sqref="T55">
    <cfRule type="cellIs" dxfId="165" priority="377" operator="equal">
      <formula>0</formula>
    </cfRule>
  </conditionalFormatting>
  <conditionalFormatting sqref="T55">
    <cfRule type="cellIs" dxfId="164" priority="378" operator="equal">
      <formula>1</formula>
    </cfRule>
  </conditionalFormatting>
  <conditionalFormatting sqref="T57">
    <cfRule type="cellIs" dxfId="163" priority="379" operator="equal">
      <formula>0</formula>
    </cfRule>
  </conditionalFormatting>
  <conditionalFormatting sqref="T57">
    <cfRule type="cellIs" dxfId="162" priority="380" operator="equal">
      <formula>1</formula>
    </cfRule>
  </conditionalFormatting>
  <conditionalFormatting sqref="U52">
    <cfRule type="cellIs" dxfId="161" priority="381" operator="equal">
      <formula>0</formula>
    </cfRule>
  </conditionalFormatting>
  <conditionalFormatting sqref="U52">
    <cfRule type="cellIs" dxfId="160" priority="382" operator="equal">
      <formula>1</formula>
    </cfRule>
  </conditionalFormatting>
  <conditionalFormatting sqref="U54">
    <cfRule type="cellIs" dxfId="159" priority="383" operator="equal">
      <formula>0</formula>
    </cfRule>
  </conditionalFormatting>
  <conditionalFormatting sqref="U54">
    <cfRule type="cellIs" dxfId="158" priority="384" operator="equal">
      <formula>1</formula>
    </cfRule>
  </conditionalFormatting>
  <conditionalFormatting sqref="U67">
    <cfRule type="cellIs" dxfId="157" priority="385" operator="equal">
      <formula>0</formula>
    </cfRule>
  </conditionalFormatting>
  <conditionalFormatting sqref="U67">
    <cfRule type="cellIs" dxfId="156" priority="386" operator="equal">
      <formula>1</formula>
    </cfRule>
  </conditionalFormatting>
  <conditionalFormatting sqref="S63:T63">
    <cfRule type="cellIs" dxfId="155" priority="387" operator="equal">
      <formula>0</formula>
    </cfRule>
  </conditionalFormatting>
  <conditionalFormatting sqref="S63:T63">
    <cfRule type="cellIs" dxfId="154" priority="388" operator="equal">
      <formula>1</formula>
    </cfRule>
  </conditionalFormatting>
  <conditionalFormatting sqref="S60:U60">
    <cfRule type="cellIs" dxfId="153" priority="389" operator="equal">
      <formula>0</formula>
    </cfRule>
  </conditionalFormatting>
  <conditionalFormatting sqref="S60:U60">
    <cfRule type="cellIs" dxfId="152" priority="390" operator="equal">
      <formula>1</formula>
    </cfRule>
  </conditionalFormatting>
  <conditionalFormatting sqref="T65">
    <cfRule type="cellIs" dxfId="151" priority="391" operator="equal">
      <formula>0</formula>
    </cfRule>
  </conditionalFormatting>
  <conditionalFormatting sqref="T65">
    <cfRule type="cellIs" dxfId="150" priority="392" operator="equal">
      <formula>1</formula>
    </cfRule>
  </conditionalFormatting>
  <conditionalFormatting sqref="T67">
    <cfRule type="cellIs" dxfId="149" priority="393" operator="equal">
      <formula>0</formula>
    </cfRule>
  </conditionalFormatting>
  <conditionalFormatting sqref="T67">
    <cfRule type="cellIs" dxfId="148" priority="394" operator="equal">
      <formula>1</formula>
    </cfRule>
  </conditionalFormatting>
  <conditionalFormatting sqref="U62">
    <cfRule type="cellIs" dxfId="147" priority="395" operator="equal">
      <formula>0</formula>
    </cfRule>
  </conditionalFormatting>
  <conditionalFormatting sqref="U62">
    <cfRule type="cellIs" dxfId="146" priority="396" operator="equal">
      <formula>1</formula>
    </cfRule>
  </conditionalFormatting>
  <conditionalFormatting sqref="U64">
    <cfRule type="cellIs" dxfId="145" priority="397" operator="equal">
      <formula>0</formula>
    </cfRule>
  </conditionalFormatting>
  <conditionalFormatting sqref="U64">
    <cfRule type="cellIs" dxfId="144" priority="398" operator="equal">
      <formula>1</formula>
    </cfRule>
  </conditionalFormatting>
  <conditionalFormatting sqref="R25:U26">
    <cfRule type="cellIs" dxfId="143" priority="399" operator="equal">
      <formula>0</formula>
    </cfRule>
  </conditionalFormatting>
  <conditionalFormatting sqref="R25:U26">
    <cfRule type="cellIs" dxfId="142" priority="400" operator="equal">
      <formula>1</formula>
    </cfRule>
  </conditionalFormatting>
  <conditionalFormatting sqref="W25">
    <cfRule type="cellIs" dxfId="141" priority="401" operator="equal">
      <formula>0</formula>
    </cfRule>
  </conditionalFormatting>
  <conditionalFormatting sqref="W25">
    <cfRule type="cellIs" dxfId="140" priority="402" operator="equal">
      <formula>1</formula>
    </cfRule>
  </conditionalFormatting>
  <conditionalFormatting sqref="R71:R72">
    <cfRule type="cellIs" dxfId="139" priority="403" operator="equal">
      <formula>0</formula>
    </cfRule>
  </conditionalFormatting>
  <conditionalFormatting sqref="R71:R72">
    <cfRule type="cellIs" dxfId="138" priority="404" operator="equal">
      <formula>1</formula>
    </cfRule>
  </conditionalFormatting>
  <conditionalFormatting sqref="U72:X72">
    <cfRule type="cellIs" dxfId="137" priority="405" operator="equal">
      <formula>0</formula>
    </cfRule>
  </conditionalFormatting>
  <conditionalFormatting sqref="U72:X72">
    <cfRule type="cellIs" dxfId="136" priority="406" operator="equal">
      <formula>1</formula>
    </cfRule>
  </conditionalFormatting>
  <conditionalFormatting sqref="U28">
    <cfRule type="cellIs" dxfId="135" priority="407" operator="equal">
      <formula>0</formula>
    </cfRule>
  </conditionalFormatting>
  <conditionalFormatting sqref="U28">
    <cfRule type="cellIs" dxfId="134" priority="408" operator="equal">
      <formula>1</formula>
    </cfRule>
  </conditionalFormatting>
  <conditionalFormatting sqref="U38">
    <cfRule type="cellIs" dxfId="133" priority="409" operator="equal">
      <formula>0</formula>
    </cfRule>
  </conditionalFormatting>
  <conditionalFormatting sqref="U38">
    <cfRule type="cellIs" dxfId="132" priority="410" operator="equal">
      <formula>1</formula>
    </cfRule>
  </conditionalFormatting>
  <conditionalFormatting sqref="U48">
    <cfRule type="cellIs" dxfId="131" priority="411" operator="equal">
      <formula>0</formula>
    </cfRule>
  </conditionalFormatting>
  <conditionalFormatting sqref="U48">
    <cfRule type="cellIs" dxfId="130" priority="412" operator="equal">
      <formula>1</formula>
    </cfRule>
  </conditionalFormatting>
  <conditionalFormatting sqref="U58">
    <cfRule type="cellIs" dxfId="129" priority="413" operator="equal">
      <formula>0</formula>
    </cfRule>
  </conditionalFormatting>
  <conditionalFormatting sqref="U58">
    <cfRule type="cellIs" dxfId="128" priority="414" operator="equal">
      <formula>1</formula>
    </cfRule>
  </conditionalFormatting>
  <conditionalFormatting sqref="AA7">
    <cfRule type="cellIs" dxfId="127" priority="415" operator="equal">
      <formula>0</formula>
    </cfRule>
  </conditionalFormatting>
  <conditionalFormatting sqref="AA7">
    <cfRule type="cellIs" dxfId="126" priority="416" operator="equal">
      <formula>1</formula>
    </cfRule>
  </conditionalFormatting>
  <conditionalFormatting sqref="AC6">
    <cfRule type="cellIs" dxfId="125" priority="417" operator="equal">
      <formula>0</formula>
    </cfRule>
  </conditionalFormatting>
  <conditionalFormatting sqref="AC6">
    <cfRule type="cellIs" dxfId="124" priority="418" operator="equal">
      <formula>1</formula>
    </cfRule>
  </conditionalFormatting>
  <conditionalFormatting sqref="AC8">
    <cfRule type="cellIs" dxfId="123" priority="419" operator="equal">
      <formula>0</formula>
    </cfRule>
  </conditionalFormatting>
  <conditionalFormatting sqref="AC8">
    <cfRule type="cellIs" dxfId="122" priority="420" operator="equal">
      <formula>1</formula>
    </cfRule>
  </conditionalFormatting>
  <conditionalFormatting sqref="AB10">
    <cfRule type="cellIs" dxfId="121" priority="421" operator="equal">
      <formula>0</formula>
    </cfRule>
  </conditionalFormatting>
  <conditionalFormatting sqref="AB10">
    <cfRule type="cellIs" dxfId="120" priority="422" operator="equal">
      <formula>1</formula>
    </cfRule>
  </conditionalFormatting>
  <conditionalFormatting sqref="AA9">
    <cfRule type="cellIs" dxfId="119" priority="423" operator="equal">
      <formula>0</formula>
    </cfRule>
  </conditionalFormatting>
  <conditionalFormatting sqref="AA9">
    <cfRule type="cellIs" dxfId="118" priority="424" operator="equal">
      <formula>1</formula>
    </cfRule>
  </conditionalFormatting>
  <conditionalFormatting sqref="Z4">
    <cfRule type="cellIs" dxfId="117" priority="425" operator="equal">
      <formula>0</formula>
    </cfRule>
  </conditionalFormatting>
  <conditionalFormatting sqref="Z4">
    <cfRule type="cellIs" dxfId="116" priority="426" operator="equal">
      <formula>1</formula>
    </cfRule>
  </conditionalFormatting>
  <conditionalFormatting sqref="AB4">
    <cfRule type="cellIs" dxfId="115" priority="427" operator="equal">
      <formula>0</formula>
    </cfRule>
  </conditionalFormatting>
  <conditionalFormatting sqref="AB4">
    <cfRule type="cellIs" dxfId="114" priority="428" operator="equal">
      <formula>1</formula>
    </cfRule>
  </conditionalFormatting>
  <conditionalFormatting sqref="AD4">
    <cfRule type="cellIs" dxfId="113" priority="429" operator="equal">
      <formula>0</formula>
    </cfRule>
  </conditionalFormatting>
  <conditionalFormatting sqref="AD4">
    <cfRule type="cellIs" dxfId="112" priority="430" operator="equal">
      <formula>1</formula>
    </cfRule>
  </conditionalFormatting>
  <conditionalFormatting sqref="AA12">
    <cfRule type="cellIs" dxfId="111" priority="431" operator="equal">
      <formula>0</formula>
    </cfRule>
  </conditionalFormatting>
  <conditionalFormatting sqref="AA12">
    <cfRule type="cellIs" dxfId="110" priority="432" operator="equal">
      <formula>1</formula>
    </cfRule>
  </conditionalFormatting>
  <conditionalFormatting sqref="AD7">
    <cfRule type="cellIs" dxfId="109" priority="433" operator="equal">
      <formula>0</formula>
    </cfRule>
  </conditionalFormatting>
  <conditionalFormatting sqref="AD7">
    <cfRule type="cellIs" dxfId="108" priority="434" operator="equal">
      <formula>1</formula>
    </cfRule>
  </conditionalFormatting>
  <conditionalFormatting sqref="AC14">
    <cfRule type="cellIs" dxfId="107" priority="435" operator="equal">
      <formula>0</formula>
    </cfRule>
  </conditionalFormatting>
  <conditionalFormatting sqref="AC14">
    <cfRule type="cellIs" dxfId="106" priority="436" operator="equal">
      <formula>1</formula>
    </cfRule>
  </conditionalFormatting>
  <conditionalFormatting sqref="AA14">
    <cfRule type="cellIs" dxfId="105" priority="437" operator="equal">
      <formula>0</formula>
    </cfRule>
  </conditionalFormatting>
  <conditionalFormatting sqref="AA14">
    <cfRule type="cellIs" dxfId="104" priority="438" operator="equal">
      <formula>1</formula>
    </cfRule>
  </conditionalFormatting>
  <conditionalFormatting sqref="R23">
    <cfRule type="cellIs" dxfId="103" priority="439" operator="equal">
      <formula>0</formula>
    </cfRule>
  </conditionalFormatting>
  <conditionalFormatting sqref="R23">
    <cfRule type="cellIs" dxfId="102" priority="440" operator="equal">
      <formula>1</formula>
    </cfRule>
  </conditionalFormatting>
  <conditionalFormatting sqref="T23">
    <cfRule type="cellIs" dxfId="101" priority="441" operator="equal">
      <formula>0</formula>
    </cfRule>
  </conditionalFormatting>
  <conditionalFormatting sqref="T23">
    <cfRule type="cellIs" dxfId="100" priority="442" operator="equal">
      <formula>1</formula>
    </cfRule>
  </conditionalFormatting>
  <conditionalFormatting sqref="S20">
    <cfRule type="cellIs" dxfId="99" priority="443" operator="equal">
      <formula>0</formula>
    </cfRule>
  </conditionalFormatting>
  <conditionalFormatting sqref="S20">
    <cfRule type="cellIs" dxfId="98" priority="444" operator="equal">
      <formula>1</formula>
    </cfRule>
  </conditionalFormatting>
  <conditionalFormatting sqref="T18">
    <cfRule type="cellIs" dxfId="97" priority="445" operator="equal">
      <formula>0</formula>
    </cfRule>
  </conditionalFormatting>
  <conditionalFormatting sqref="T18">
    <cfRule type="cellIs" dxfId="96" priority="446" operator="equal">
      <formula>1</formula>
    </cfRule>
  </conditionalFormatting>
  <conditionalFormatting sqref="AB25">
    <cfRule type="cellIs" dxfId="95" priority="159" operator="equal">
      <formula>0</formula>
    </cfRule>
  </conditionalFormatting>
  <conditionalFormatting sqref="AB25">
    <cfRule type="cellIs" dxfId="94" priority="160" operator="equal">
      <formula>1</formula>
    </cfRule>
  </conditionalFormatting>
  <conditionalFormatting sqref="AD25">
    <cfRule type="cellIs" dxfId="93" priority="157" operator="equal">
      <formula>0</formula>
    </cfRule>
  </conditionalFormatting>
  <conditionalFormatting sqref="AD25">
    <cfRule type="cellIs" dxfId="92" priority="158" operator="equal">
      <formula>1</formula>
    </cfRule>
  </conditionalFormatting>
  <conditionalFormatting sqref="AF25">
    <cfRule type="cellIs" dxfId="91" priority="155" operator="equal">
      <formula>0</formula>
    </cfRule>
  </conditionalFormatting>
  <conditionalFormatting sqref="AF25">
    <cfRule type="cellIs" dxfId="90" priority="156" operator="equal">
      <formula>1</formula>
    </cfRule>
  </conditionalFormatting>
  <conditionalFormatting sqref="AC27">
    <cfRule type="cellIs" dxfId="89" priority="153" operator="equal">
      <formula>0</formula>
    </cfRule>
  </conditionalFormatting>
  <conditionalFormatting sqref="AC27">
    <cfRule type="cellIs" dxfId="88" priority="154" operator="equal">
      <formula>1</formula>
    </cfRule>
  </conditionalFormatting>
  <conditionalFormatting sqref="AD28">
    <cfRule type="cellIs" dxfId="87" priority="151" operator="equal">
      <formula>0</formula>
    </cfRule>
  </conditionalFormatting>
  <conditionalFormatting sqref="AD28">
    <cfRule type="cellIs" dxfId="86" priority="152" operator="equal">
      <formula>1</formula>
    </cfRule>
  </conditionalFormatting>
  <conditionalFormatting sqref="AE28">
    <cfRule type="cellIs" dxfId="85" priority="149" operator="equal">
      <formula>0</formula>
    </cfRule>
  </conditionalFormatting>
  <conditionalFormatting sqref="AE28">
    <cfRule type="cellIs" dxfId="84" priority="150" operator="equal">
      <formula>1</formula>
    </cfRule>
  </conditionalFormatting>
  <conditionalFormatting sqref="AC29">
    <cfRule type="cellIs" dxfId="83" priority="147" operator="equal">
      <formula>0</formula>
    </cfRule>
  </conditionalFormatting>
  <conditionalFormatting sqref="AC29">
    <cfRule type="cellIs" dxfId="82" priority="148" operator="equal">
      <formula>1</formula>
    </cfRule>
  </conditionalFormatting>
  <conditionalFormatting sqref="AC31">
    <cfRule type="cellIs" dxfId="81" priority="145" operator="equal">
      <formula>0</formula>
    </cfRule>
  </conditionalFormatting>
  <conditionalFormatting sqref="AC31">
    <cfRule type="cellIs" dxfId="80" priority="146" operator="equal">
      <formula>1</formula>
    </cfRule>
  </conditionalFormatting>
  <conditionalFormatting sqref="R16">
    <cfRule type="cellIs" dxfId="79" priority="143" operator="equal">
      <formula>0</formula>
    </cfRule>
  </conditionalFormatting>
  <conditionalFormatting sqref="R16">
    <cfRule type="cellIs" dxfId="78" priority="144" operator="equal">
      <formula>1</formula>
    </cfRule>
  </conditionalFormatting>
  <conditionalFormatting sqref="T16">
    <cfRule type="cellIs" dxfId="77" priority="141" operator="equal">
      <formula>0</formula>
    </cfRule>
  </conditionalFormatting>
  <conditionalFormatting sqref="T16">
    <cfRule type="cellIs" dxfId="76" priority="142" operator="equal">
      <formula>1</formula>
    </cfRule>
  </conditionalFormatting>
  <conditionalFormatting sqref="AD33">
    <cfRule type="cellIs" dxfId="59" priority="73" operator="equal">
      <formula>0</formula>
    </cfRule>
  </conditionalFormatting>
  <conditionalFormatting sqref="AD33">
    <cfRule type="cellIs" dxfId="58" priority="74" operator="equal">
      <formula>1</formula>
    </cfRule>
  </conditionalFormatting>
  <conditionalFormatting sqref="AB34">
    <cfRule type="cellIs" dxfId="57" priority="85" operator="equal">
      <formula>0</formula>
    </cfRule>
  </conditionalFormatting>
  <conditionalFormatting sqref="AB34">
    <cfRule type="cellIs" dxfId="56" priority="86" operator="equal">
      <formula>1</formula>
    </cfRule>
  </conditionalFormatting>
  <conditionalFormatting sqref="AC34">
    <cfRule type="cellIs" dxfId="55" priority="83" operator="equal">
      <formula>0</formula>
    </cfRule>
  </conditionalFormatting>
  <conditionalFormatting sqref="AC34">
    <cfRule type="cellIs" dxfId="54" priority="84" operator="equal">
      <formula>1</formula>
    </cfRule>
  </conditionalFormatting>
  <conditionalFormatting sqref="AD34">
    <cfRule type="cellIs" dxfId="53" priority="81" operator="equal">
      <formula>0</formula>
    </cfRule>
  </conditionalFormatting>
  <conditionalFormatting sqref="AD34">
    <cfRule type="cellIs" dxfId="52" priority="82" operator="equal">
      <formula>1</formula>
    </cfRule>
  </conditionalFormatting>
  <conditionalFormatting sqref="AE34">
    <cfRule type="cellIs" dxfId="51" priority="79" operator="equal">
      <formula>0</formula>
    </cfRule>
  </conditionalFormatting>
  <conditionalFormatting sqref="AE34">
    <cfRule type="cellIs" dxfId="50" priority="80" operator="equal">
      <formula>1</formula>
    </cfRule>
  </conditionalFormatting>
  <conditionalFormatting sqref="AB33">
    <cfRule type="cellIs" dxfId="49" priority="77" operator="equal">
      <formula>0</formula>
    </cfRule>
  </conditionalFormatting>
  <conditionalFormatting sqref="AB33">
    <cfRule type="cellIs" dxfId="48" priority="78" operator="equal">
      <formula>1</formula>
    </cfRule>
  </conditionalFormatting>
  <conditionalFormatting sqref="AC33">
    <cfRule type="cellIs" dxfId="47" priority="75" operator="equal">
      <formula>0</formula>
    </cfRule>
  </conditionalFormatting>
  <conditionalFormatting sqref="AC33">
    <cfRule type="cellIs" dxfId="46" priority="76" operator="equal">
      <formula>1</formula>
    </cfRule>
  </conditionalFormatting>
  <conditionalFormatting sqref="AD40">
    <cfRule type="cellIs" dxfId="45" priority="57" operator="equal">
      <formula>0</formula>
    </cfRule>
  </conditionalFormatting>
  <conditionalFormatting sqref="AD40">
    <cfRule type="cellIs" dxfId="44" priority="58" operator="equal">
      <formula>1</formula>
    </cfRule>
  </conditionalFormatting>
  <conditionalFormatting sqref="AE33">
    <cfRule type="cellIs" dxfId="43" priority="71" operator="equal">
      <formula>0</formula>
    </cfRule>
  </conditionalFormatting>
  <conditionalFormatting sqref="AE33">
    <cfRule type="cellIs" dxfId="42" priority="72" operator="equal">
      <formula>1</formula>
    </cfRule>
  </conditionalFormatting>
  <conditionalFormatting sqref="AE40">
    <cfRule type="cellIs" dxfId="41" priority="55" operator="equal">
      <formula>0</formula>
    </cfRule>
  </conditionalFormatting>
  <conditionalFormatting sqref="AE40">
    <cfRule type="cellIs" dxfId="40" priority="56" operator="equal">
      <formula>1</formula>
    </cfRule>
  </conditionalFormatting>
  <conditionalFormatting sqref="AB41">
    <cfRule type="cellIs" dxfId="39" priority="69" operator="equal">
      <formula>0</formula>
    </cfRule>
  </conditionalFormatting>
  <conditionalFormatting sqref="AB41">
    <cfRule type="cellIs" dxfId="38" priority="70" operator="equal">
      <formula>1</formula>
    </cfRule>
  </conditionalFormatting>
  <conditionalFormatting sqref="AC41">
    <cfRule type="cellIs" dxfId="37" priority="67" operator="equal">
      <formula>0</formula>
    </cfRule>
  </conditionalFormatting>
  <conditionalFormatting sqref="AC41">
    <cfRule type="cellIs" dxfId="36" priority="68" operator="equal">
      <formula>1</formula>
    </cfRule>
  </conditionalFormatting>
  <conditionalFormatting sqref="AD41">
    <cfRule type="cellIs" dxfId="35" priority="65" operator="equal">
      <formula>0</formula>
    </cfRule>
  </conditionalFormatting>
  <conditionalFormatting sqref="AD41">
    <cfRule type="cellIs" dxfId="34" priority="66" operator="equal">
      <formula>1</formula>
    </cfRule>
  </conditionalFormatting>
  <conditionalFormatting sqref="AE41">
    <cfRule type="cellIs" dxfId="33" priority="63" operator="equal">
      <formula>0</formula>
    </cfRule>
  </conditionalFormatting>
  <conditionalFormatting sqref="AE41">
    <cfRule type="cellIs" dxfId="32" priority="64" operator="equal">
      <formula>1</formula>
    </cfRule>
  </conditionalFormatting>
  <conditionalFormatting sqref="AB40">
    <cfRule type="cellIs" dxfId="31" priority="61" operator="equal">
      <formula>0</formula>
    </cfRule>
  </conditionalFormatting>
  <conditionalFormatting sqref="AB40">
    <cfRule type="cellIs" dxfId="30" priority="62" operator="equal">
      <formula>1</formula>
    </cfRule>
  </conditionalFormatting>
  <conditionalFormatting sqref="AC40">
    <cfRule type="cellIs" dxfId="29" priority="59" operator="equal">
      <formula>0</formula>
    </cfRule>
  </conditionalFormatting>
  <conditionalFormatting sqref="AC40">
    <cfRule type="cellIs" dxfId="28" priority="60" operator="equal">
      <formula>1</formula>
    </cfRule>
  </conditionalFormatting>
  <conditionalFormatting sqref="AE45">
    <cfRule type="cellIs" dxfId="27" priority="51" operator="equal">
      <formula>0</formula>
    </cfRule>
  </conditionalFormatting>
  <conditionalFormatting sqref="AE45">
    <cfRule type="cellIs" dxfId="26" priority="52" operator="equal">
      <formula>1</formula>
    </cfRule>
  </conditionalFormatting>
  <conditionalFormatting sqref="AC45:AD45">
    <cfRule type="cellIs" dxfId="25" priority="35" operator="equal">
      <formula>0</formula>
    </cfRule>
  </conditionalFormatting>
  <conditionalFormatting sqref="AC45:AD45">
    <cfRule type="cellIs" dxfId="24" priority="36" operator="equal">
      <formula>1</formula>
    </cfRule>
  </conditionalFormatting>
  <conditionalFormatting sqref="AB45">
    <cfRule type="cellIs" dxfId="23" priority="33" operator="equal">
      <formula>0</formula>
    </cfRule>
  </conditionalFormatting>
  <conditionalFormatting sqref="AB45">
    <cfRule type="cellIs" dxfId="22" priority="34" operator="equal">
      <formula>1</formula>
    </cfRule>
  </conditionalFormatting>
  <conditionalFormatting sqref="AE43">
    <cfRule type="cellIs" dxfId="21" priority="29" operator="equal">
      <formula>0</formula>
    </cfRule>
  </conditionalFormatting>
  <conditionalFormatting sqref="AE43">
    <cfRule type="cellIs" dxfId="20" priority="30" operator="equal">
      <formula>1</formula>
    </cfRule>
  </conditionalFormatting>
  <conditionalFormatting sqref="AD43">
    <cfRule type="cellIs" dxfId="19" priority="25" operator="equal">
      <formula>0</formula>
    </cfRule>
  </conditionalFormatting>
  <conditionalFormatting sqref="AD43">
    <cfRule type="cellIs" dxfId="18" priority="26" operator="equal">
      <formula>1</formula>
    </cfRule>
  </conditionalFormatting>
  <conditionalFormatting sqref="AB43">
    <cfRule type="cellIs" dxfId="17" priority="23" operator="equal">
      <formula>0</formula>
    </cfRule>
  </conditionalFormatting>
  <conditionalFormatting sqref="AB43">
    <cfRule type="cellIs" dxfId="16" priority="24" operator="equal">
      <formula>1</formula>
    </cfRule>
  </conditionalFormatting>
  <conditionalFormatting sqref="AC43">
    <cfRule type="cellIs" dxfId="15" priority="21" operator="equal">
      <formula>0</formula>
    </cfRule>
  </conditionalFormatting>
  <conditionalFormatting sqref="AC43">
    <cfRule type="cellIs" dxfId="14" priority="22" operator="equal">
      <formula>1</formula>
    </cfRule>
  </conditionalFormatting>
  <conditionalFormatting sqref="AE38">
    <cfRule type="cellIs" dxfId="13" priority="19" operator="equal">
      <formula>0</formula>
    </cfRule>
  </conditionalFormatting>
  <conditionalFormatting sqref="AE38">
    <cfRule type="cellIs" dxfId="12" priority="20" operator="equal">
      <formula>1</formula>
    </cfRule>
  </conditionalFormatting>
  <conditionalFormatting sqref="AC38:AD38">
    <cfRule type="cellIs" dxfId="11" priority="17" operator="equal">
      <formula>0</formula>
    </cfRule>
  </conditionalFormatting>
  <conditionalFormatting sqref="AC38:AD38">
    <cfRule type="cellIs" dxfId="10" priority="18" operator="equal">
      <formula>1</formula>
    </cfRule>
  </conditionalFormatting>
  <conditionalFormatting sqref="AB38">
    <cfRule type="cellIs" dxfId="9" priority="15" operator="equal">
      <formula>0</formula>
    </cfRule>
  </conditionalFormatting>
  <conditionalFormatting sqref="AB38">
    <cfRule type="cellIs" dxfId="8" priority="16" operator="equal">
      <formula>1</formula>
    </cfRule>
  </conditionalFormatting>
  <conditionalFormatting sqref="AE36">
    <cfRule type="cellIs" dxfId="7" priority="13" operator="equal">
      <formula>0</formula>
    </cfRule>
  </conditionalFormatting>
  <conditionalFormatting sqref="AE36">
    <cfRule type="cellIs" dxfId="6" priority="14" operator="equal">
      <formula>1</formula>
    </cfRule>
  </conditionalFormatting>
  <conditionalFormatting sqref="AD36">
    <cfRule type="cellIs" dxfId="5" priority="5" operator="equal">
      <formula>0</formula>
    </cfRule>
  </conditionalFormatting>
  <conditionalFormatting sqref="AD36">
    <cfRule type="cellIs" dxfId="4" priority="6" operator="equal">
      <formula>1</formula>
    </cfRule>
  </conditionalFormatting>
  <conditionalFormatting sqref="AC36">
    <cfRule type="cellIs" dxfId="3" priority="3" operator="equal">
      <formula>0</formula>
    </cfRule>
  </conditionalFormatting>
  <conditionalFormatting sqref="AC36">
    <cfRule type="cellIs" dxfId="2" priority="4" operator="equal">
      <formula>1</formula>
    </cfRule>
  </conditionalFormatting>
  <conditionalFormatting sqref="AB36">
    <cfRule type="cellIs" dxfId="1" priority="1" operator="equal">
      <formula>0</formula>
    </cfRule>
  </conditionalFormatting>
  <conditionalFormatting sqref="AB36">
    <cfRule type="cellIs" dxfId="0" priority="2" operator="equal">
      <formula>1</formula>
    </cfRule>
  </conditionalFormatting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000"/>
  <sheetViews>
    <sheetView workbookViewId="0"/>
  </sheetViews>
  <sheetFormatPr defaultColWidth="14.42578125" defaultRowHeight="15" customHeight="1"/>
  <cols>
    <col min="1" max="26" width="8.7109375" customWidth="1"/>
  </cols>
  <sheetData>
    <row r="1" spans="1:15">
      <c r="A1" s="23"/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1:1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1:15">
      <c r="A3" s="23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1:15">
      <c r="A4" s="23"/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1:15">
      <c r="A5" s="23"/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</row>
    <row r="6" spans="1:15">
      <c r="A6" s="23"/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</row>
    <row r="7" spans="1:15">
      <c r="A7" s="23"/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</row>
    <row r="8" spans="1:15">
      <c r="A8" s="23"/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</row>
    <row r="9" spans="1:15">
      <c r="A9" s="23"/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</row>
    <row r="10" spans="1:15">
      <c r="A10" s="23"/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</row>
    <row r="11" spans="1:15">
      <c r="A11" s="23"/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</row>
    <row r="12" spans="1:15">
      <c r="A12" s="23"/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</row>
    <row r="13" spans="1:15">
      <c r="A13" s="23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</row>
    <row r="14" spans="1:15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</row>
    <row r="15" spans="1:15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</row>
    <row r="16" spans="1:15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</row>
    <row r="17" spans="1:15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</row>
    <row r="18" spans="1:15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</row>
    <row r="19" spans="1:15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</row>
    <row r="20" spans="1:15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</row>
    <row r="21" spans="1:15" ht="15.75" customHeight="1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</row>
    <row r="22" spans="1:15" ht="15.75" customHeight="1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</row>
    <row r="23" spans="1:15" ht="15.75" customHeight="1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</row>
    <row r="24" spans="1:15" ht="15.75" customHeight="1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</row>
    <row r="25" spans="1:15" ht="15.75" customHeight="1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</row>
    <row r="26" spans="1:15" ht="15.75" customHeight="1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</row>
    <row r="27" spans="1:15" ht="15.75" customHeight="1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</row>
    <row r="28" spans="1:15" ht="15.75" customHeight="1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</row>
    <row r="29" spans="1:15" ht="15.75" customHeight="1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</row>
    <row r="30" spans="1:15" ht="15.75" customHeight="1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</row>
    <row r="31" spans="1:15" ht="15.75" customHeight="1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</row>
    <row r="32" spans="1:15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13</vt:i4>
      </vt:variant>
    </vt:vector>
  </HeadingPairs>
  <TitlesOfParts>
    <vt:vector size="15" baseType="lpstr">
      <vt:lpstr>Logic Gate Sheet</vt:lpstr>
      <vt:lpstr>Board</vt:lpstr>
      <vt:lpstr>AND.1</vt:lpstr>
      <vt:lpstr>AND.2</vt:lpstr>
      <vt:lpstr>CLOCK</vt:lpstr>
      <vt:lpstr>INPUT</vt:lpstr>
      <vt:lpstr>JK.1</vt:lpstr>
      <vt:lpstr>JK.2</vt:lpstr>
      <vt:lpstr>JK.3</vt:lpstr>
      <vt:lpstr>JK.4</vt:lpstr>
      <vt:lpstr>NOT.1</vt:lpstr>
      <vt:lpstr>NOT.2</vt:lpstr>
      <vt:lpstr>NOT.3</vt:lpstr>
      <vt:lpstr>NOT.4</vt:lpstr>
      <vt:lpstr>RESET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Nevarez</dc:creator>
  <cp:lastModifiedBy>Sebastian Nevarez</cp:lastModifiedBy>
  <dcterms:created xsi:type="dcterms:W3CDTF">2024-01-30T18:04:00Z</dcterms:created>
  <dcterms:modified xsi:type="dcterms:W3CDTF">2024-02-02T21:10:36Z</dcterms:modified>
</cp:coreProperties>
</file>