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BI_аналитик\Бизнес-анализ\М 10\"/>
    </mc:Choice>
  </mc:AlternateContent>
  <xr:revisionPtr revIDLastSave="0" documentId="8_{791221E3-05A6-4D99-B72C-3F6435342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D12" i="1"/>
  <c r="E12" i="1" s="1"/>
  <c r="C11" i="1"/>
  <c r="D11" i="1" s="1"/>
  <c r="D15" i="1" l="1"/>
  <c r="E15" i="1" s="1"/>
  <c r="D14" i="1"/>
  <c r="E14" i="1" s="1"/>
  <c r="D16" i="1"/>
  <c r="E16" i="1" s="1"/>
  <c r="D13" i="1"/>
  <c r="E13" i="1" s="1"/>
  <c r="B27" i="1"/>
  <c r="E11" i="1"/>
  <c r="B30" i="1" l="1"/>
  <c r="F11" i="1"/>
  <c r="F12" i="1" s="1"/>
  <c r="F13" i="1" s="1"/>
  <c r="F14" i="1" s="1"/>
  <c r="F15" i="1" s="1"/>
  <c r="B24" i="1" l="1"/>
  <c r="F16" i="1"/>
  <c r="B21" i="1" s="1"/>
</calcChain>
</file>

<file path=xl/sharedStrings.xml><?xml version="1.0" encoding="utf-8"?>
<sst xmlns="http://schemas.openxmlformats.org/spreadsheetml/2006/main" count="22" uniqueCount="22">
  <si>
    <t>Сделайте копию шаблона через «Файл» — «Создать копию» и работайте в ней</t>
  </si>
  <si>
    <t>1. Вставьте значения из описания кейса в жёлтые ячейки для расчёта показателей</t>
  </si>
  <si>
    <t>Rate (ставка дисконтирования), %</t>
  </si>
  <si>
    <t>Затраты на внедрение инициативы, руб.</t>
  </si>
  <si>
    <t>Затраты на поддержание акции, руб. в год</t>
  </si>
  <si>
    <t>Дополнительный доход от акции, руб. в год</t>
  </si>
  <si>
    <t>Years</t>
  </si>
  <si>
    <t>CF</t>
  </si>
  <si>
    <t>Cost</t>
  </si>
  <si>
    <t>Net CF</t>
  </si>
  <si>
    <t>Discounted</t>
  </si>
  <si>
    <t>Cumulative</t>
  </si>
  <si>
    <t>2. Сделайте выводы из полученных значений показателей</t>
  </si>
  <si>
    <t>NPV, RUB</t>
  </si>
  <si>
    <t>DPP, years</t>
  </si>
  <si>
    <t>IRR, %</t>
  </si>
  <si>
    <t>PI</t>
  </si>
  <si>
    <t>Выводы по NPV: Положительное значение NPV указывает на то, что инициатива может принести прибыль. Это значит, что инвестиции в проект окупятся, и компания получит дополнительную прибыль.</t>
  </si>
  <si>
    <t>Выводы по DPP: Это означает, что компания вернёт свои инвестиции в течение 5 лет с учётом ставки дисконтирования.</t>
  </si>
  <si>
    <t>Выводы по PI: Значение больше 1 указывает на привлекательность проекта. Это говорит о том, что каждый вложенный рубль принесёт 1,8 рубля прибыли.</t>
  </si>
  <si>
    <t>Выводы по IRR: Это означает, что проект имеет высокую доходность, превышающую ставку дисконтирования в 10%, что делает его привлекательным для инвестирования. Чем выше IRR, тем больше потенциальная прибыль от проекта.</t>
  </si>
  <si>
    <t>Первоначальные затраты составили 800 000, поэтому это числовое значение вошло в таблицу со знаком «минус».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</si>
</sst>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р.-419]#,##0.00"/>
    <numFmt numFmtId="165" formatCode="#,##0.00\ &quot;RUB&quot;"/>
    <numFmt numFmtId="166" formatCode="0.0%"/>
  </numFmts>
  <fonts count="11" x14ac:knownFonts="1">
    <font>
      <sz val="12"/>
      <color theme="1"/>
      <name val="Calibri"/>
      <scheme val="minor"/>
    </font>
    <font>
      <b/>
      <i/>
      <sz val="15"/>
      <color theme="1"/>
      <name val="Calibri"/>
      <scheme val="minor"/>
    </font>
    <font>
      <sz val="12"/>
      <color theme="1"/>
      <name val="Calibri"/>
    </font>
    <font>
      <i/>
      <sz val="10"/>
      <color theme="1"/>
      <name val="Calibri"/>
      <scheme val="minor"/>
    </font>
    <font>
      <sz val="12"/>
      <color theme="1"/>
      <name val="Calibri"/>
      <scheme val="minor"/>
    </font>
    <font>
      <b/>
      <i/>
      <sz val="10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2"/>
      <color theme="0"/>
      <name val="Calibri"/>
    </font>
    <font>
      <b/>
      <sz val="12"/>
      <color theme="1"/>
      <name val="Calibri"/>
    </font>
    <font>
      <b/>
      <sz val="12"/>
      <color theme="1"/>
      <name val="Calibri"/>
      <scheme val="minor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70C0"/>
        <bgColor rgb="FF0070C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9" fontId="2" fillId="2" borderId="0" xfId="0" applyNumberFormat="1" applyFont="1" applyFill="1" applyAlignment="1">
      <alignment wrapText="1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3" borderId="0" xfId="0" applyFont="1" applyFill="1"/>
    <xf numFmtId="9" fontId="2" fillId="3" borderId="0" xfId="0" applyNumberFormat="1" applyFont="1" applyFill="1" applyAlignment="1">
      <alignment wrapText="1"/>
    </xf>
    <xf numFmtId="0" fontId="3" fillId="0" borderId="0" xfId="0" applyFont="1"/>
    <xf numFmtId="0" fontId="6" fillId="3" borderId="0" xfId="0" applyFont="1" applyFill="1"/>
    <xf numFmtId="0" fontId="2" fillId="4" borderId="1" xfId="0" applyFont="1" applyFill="1" applyBorder="1" applyAlignment="1">
      <alignment wrapText="1"/>
    </xf>
    <xf numFmtId="9" fontId="2" fillId="5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64" fontId="4" fillId="5" borderId="1" xfId="0" applyNumberFormat="1" applyFont="1" applyFill="1" applyBorder="1"/>
    <xf numFmtId="0" fontId="7" fillId="6" borderId="1" xfId="0" applyFont="1" applyFill="1" applyBorder="1"/>
    <xf numFmtId="0" fontId="2" fillId="4" borderId="1" xfId="0" applyFont="1" applyFill="1" applyBorder="1"/>
    <xf numFmtId="165" fontId="2" fillId="0" borderId="1" xfId="0" applyNumberFormat="1" applyFont="1" applyBorder="1"/>
    <xf numFmtId="0" fontId="8" fillId="4" borderId="1" xfId="0" applyFont="1" applyFill="1" applyBorder="1"/>
    <xf numFmtId="2" fontId="2" fillId="0" borderId="1" xfId="0" applyNumberFormat="1" applyFont="1" applyBorder="1"/>
    <xf numFmtId="166" fontId="2" fillId="0" borderId="1" xfId="0" applyNumberFormat="1" applyFont="1" applyBorder="1"/>
    <xf numFmtId="0" fontId="9" fillId="0" borderId="2" xfId="0" applyFont="1" applyBorder="1"/>
    <xf numFmtId="0" fontId="10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GridLines="0" tabSelected="1" workbookViewId="0">
      <selection activeCell="A4" sqref="A4"/>
    </sheetView>
  </sheetViews>
  <sheetFormatPr defaultColWidth="11.19921875" defaultRowHeight="15" customHeight="1" x14ac:dyDescent="0.3"/>
  <cols>
    <col min="1" max="1" width="22.69921875" customWidth="1"/>
    <col min="2" max="2" width="16.796875" customWidth="1"/>
    <col min="3" max="3" width="14.59765625" bestFit="1" customWidth="1"/>
    <col min="4" max="4" width="14.796875" customWidth="1"/>
    <col min="5" max="5" width="14.69921875" customWidth="1"/>
    <col min="6" max="6" width="15.19921875" customWidth="1"/>
    <col min="7" max="26" width="8.796875" customWidth="1"/>
  </cols>
  <sheetData>
    <row r="1" spans="1:26" ht="15.75" customHeight="1" x14ac:dyDescent="0.4">
      <c r="A1" s="1" t="s">
        <v>0</v>
      </c>
      <c r="B1" s="2"/>
      <c r="C1" s="3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6"/>
      <c r="B2" s="7"/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5">
      <c r="A3" s="9" t="s">
        <v>1</v>
      </c>
      <c r="B3" s="7"/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10" t="s">
        <v>2</v>
      </c>
      <c r="B4" s="11">
        <v>0.1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12" t="s">
        <v>3</v>
      </c>
      <c r="B5" s="13">
        <v>-800000</v>
      </c>
      <c r="C5" t="s">
        <v>21</v>
      </c>
    </row>
    <row r="6" spans="1:26" ht="15.75" customHeight="1" x14ac:dyDescent="0.3">
      <c r="A6" s="12" t="s">
        <v>4</v>
      </c>
      <c r="B6" s="13">
        <v>100000</v>
      </c>
    </row>
    <row r="7" spans="1:26" ht="15.75" customHeight="1" x14ac:dyDescent="0.3">
      <c r="A7" s="12" t="s">
        <v>5</v>
      </c>
      <c r="B7" s="13">
        <v>400000</v>
      </c>
    </row>
    <row r="8" spans="1:26" ht="15.75" customHeight="1" x14ac:dyDescent="0.3"/>
    <row r="9" spans="1:26" ht="15.75" customHeight="1" x14ac:dyDescent="0.3"/>
    <row r="10" spans="1:26" ht="15.75" customHeight="1" x14ac:dyDescent="0.3">
      <c r="A10" s="14" t="s">
        <v>6</v>
      </c>
      <c r="B10" s="14" t="s">
        <v>7</v>
      </c>
      <c r="C10" s="14" t="s">
        <v>8</v>
      </c>
      <c r="D10" s="14" t="s">
        <v>9</v>
      </c>
      <c r="E10" s="14" t="s">
        <v>10</v>
      </c>
      <c r="F10" s="14" t="s">
        <v>11</v>
      </c>
    </row>
    <row r="11" spans="1:26" ht="15.75" customHeight="1" x14ac:dyDescent="0.3">
      <c r="A11" s="15">
        <v>0</v>
      </c>
      <c r="B11" s="16">
        <v>0</v>
      </c>
      <c r="C11" s="16">
        <f>B5</f>
        <v>-800000</v>
      </c>
      <c r="D11" s="16">
        <f t="shared" ref="D11:D16" si="0">B11+C11</f>
        <v>-800000</v>
      </c>
      <c r="E11" s="16">
        <f t="shared" ref="E11:E16" si="1">D11/POWER(1+$B$4,A11)</f>
        <v>-800000</v>
      </c>
      <c r="F11" s="16">
        <f>E11</f>
        <v>-800000</v>
      </c>
    </row>
    <row r="12" spans="1:26" ht="15.75" customHeight="1" x14ac:dyDescent="0.3">
      <c r="A12" s="15">
        <v>1</v>
      </c>
      <c r="B12" s="16">
        <v>0</v>
      </c>
      <c r="C12" s="16">
        <v>0</v>
      </c>
      <c r="D12" s="16">
        <f t="shared" si="0"/>
        <v>0</v>
      </c>
      <c r="E12" s="16">
        <f t="shared" si="1"/>
        <v>0</v>
      </c>
      <c r="F12" s="16">
        <f t="shared" ref="F12:F16" si="2">F11+E12</f>
        <v>-800000</v>
      </c>
    </row>
    <row r="13" spans="1:26" ht="15.75" customHeight="1" x14ac:dyDescent="0.3">
      <c r="A13" s="15">
        <v>2</v>
      </c>
      <c r="B13" s="16">
        <f>B7</f>
        <v>400000</v>
      </c>
      <c r="C13" s="16">
        <f>B6</f>
        <v>100000</v>
      </c>
      <c r="D13" s="16">
        <f t="shared" si="0"/>
        <v>500000</v>
      </c>
      <c r="E13" s="16">
        <f t="shared" si="1"/>
        <v>413223.1404958677</v>
      </c>
      <c r="F13" s="16">
        <f t="shared" si="2"/>
        <v>-386776.8595041323</v>
      </c>
    </row>
    <row r="14" spans="1:26" ht="15.75" customHeight="1" x14ac:dyDescent="0.3">
      <c r="A14" s="15">
        <v>3</v>
      </c>
      <c r="B14" s="16">
        <f>B7</f>
        <v>400000</v>
      </c>
      <c r="C14" s="16">
        <f>B6</f>
        <v>100000</v>
      </c>
      <c r="D14" s="16">
        <f t="shared" si="0"/>
        <v>500000</v>
      </c>
      <c r="E14" s="16">
        <f t="shared" si="1"/>
        <v>375657.40045078879</v>
      </c>
      <c r="F14" s="16">
        <f t="shared" si="2"/>
        <v>-11119.459053343511</v>
      </c>
    </row>
    <row r="15" spans="1:26" ht="15.75" customHeight="1" x14ac:dyDescent="0.3">
      <c r="A15" s="15">
        <v>4</v>
      </c>
      <c r="B15" s="16">
        <f>B7</f>
        <v>400000</v>
      </c>
      <c r="C15" s="16">
        <f>B6</f>
        <v>100000</v>
      </c>
      <c r="D15" s="16">
        <f t="shared" si="0"/>
        <v>500000</v>
      </c>
      <c r="E15" s="16">
        <f t="shared" si="1"/>
        <v>341506.72768253525</v>
      </c>
      <c r="F15" s="16">
        <f t="shared" si="2"/>
        <v>330387.26862919173</v>
      </c>
    </row>
    <row r="16" spans="1:26" ht="15.75" customHeight="1" x14ac:dyDescent="0.3">
      <c r="A16" s="15">
        <v>5</v>
      </c>
      <c r="B16" s="16">
        <f>B7</f>
        <v>400000</v>
      </c>
      <c r="C16" s="16">
        <f>B6</f>
        <v>100000</v>
      </c>
      <c r="D16" s="16">
        <f t="shared" si="0"/>
        <v>500000</v>
      </c>
      <c r="E16" s="16">
        <f t="shared" si="1"/>
        <v>310460.66152957745</v>
      </c>
      <c r="F16" s="16">
        <f t="shared" si="2"/>
        <v>640847.93015876925</v>
      </c>
    </row>
    <row r="17" spans="1:2" ht="15.75" customHeight="1" x14ac:dyDescent="0.3"/>
    <row r="18" spans="1:2" ht="15.75" customHeight="1" x14ac:dyDescent="0.3"/>
    <row r="19" spans="1:2" ht="15.75" customHeight="1" x14ac:dyDescent="0.3"/>
    <row r="20" spans="1:2" ht="15.75" customHeight="1" x14ac:dyDescent="0.35">
      <c r="A20" s="9" t="s">
        <v>12</v>
      </c>
    </row>
    <row r="21" spans="1:2" ht="15.75" customHeight="1" x14ac:dyDescent="0.3">
      <c r="A21" s="17" t="s">
        <v>13</v>
      </c>
      <c r="B21" s="16">
        <f>F16</f>
        <v>640847.93015876925</v>
      </c>
    </row>
    <row r="22" spans="1:2" ht="15.75" customHeight="1" x14ac:dyDescent="0.3">
      <c r="A22" s="20" t="s">
        <v>17</v>
      </c>
      <c r="B22" s="21"/>
    </row>
    <row r="23" spans="1:2" ht="15.75" customHeight="1" x14ac:dyDescent="0.3"/>
    <row r="24" spans="1:2" ht="15.75" customHeight="1" x14ac:dyDescent="0.3">
      <c r="A24" s="17" t="s">
        <v>14</v>
      </c>
      <c r="B24" s="18">
        <f>4+ABS(F15)/E16</f>
        <v>5.0641839999999991</v>
      </c>
    </row>
    <row r="25" spans="1:2" ht="15.75" customHeight="1" x14ac:dyDescent="0.3">
      <c r="A25" s="20" t="s">
        <v>18</v>
      </c>
      <c r="B25" s="21"/>
    </row>
    <row r="26" spans="1:2" ht="15.75" customHeight="1" x14ac:dyDescent="0.3"/>
    <row r="27" spans="1:2" ht="15.75" customHeight="1" x14ac:dyDescent="0.3">
      <c r="A27" s="17" t="s">
        <v>15</v>
      </c>
      <c r="B27" s="19">
        <f>IRR(D11:D16)</f>
        <v>0.31676356112294912</v>
      </c>
    </row>
    <row r="28" spans="1:2" ht="15.75" customHeight="1" x14ac:dyDescent="0.3">
      <c r="A28" s="20" t="s">
        <v>20</v>
      </c>
      <c r="B28" s="21"/>
    </row>
    <row r="29" spans="1:2" ht="15.75" customHeight="1" x14ac:dyDescent="0.3"/>
    <row r="30" spans="1:2" ht="15.75" customHeight="1" x14ac:dyDescent="0.3">
      <c r="A30" s="17" t="s">
        <v>16</v>
      </c>
      <c r="B30" s="18">
        <f>SUM(E12:E16)/ABS(E11)</f>
        <v>1.8010599126984617</v>
      </c>
    </row>
    <row r="31" spans="1:2" ht="15.75" customHeight="1" x14ac:dyDescent="0.3">
      <c r="A31" s="20" t="s">
        <v>19</v>
      </c>
      <c r="B31" s="21"/>
    </row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mergeCells count="4">
    <mergeCell ref="A22:B22"/>
    <mergeCell ref="A25:B25"/>
    <mergeCell ref="A28:B28"/>
    <mergeCell ref="A31:B3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Nadezhda Panko</cp:lastModifiedBy>
  <dcterms:created xsi:type="dcterms:W3CDTF">2025-01-22T16:25:22Z</dcterms:created>
  <dcterms:modified xsi:type="dcterms:W3CDTF">2025-01-22T16:25:22Z</dcterms:modified>
</cp:coreProperties>
</file>