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dirar\Downloads\doc\"/>
    </mc:Choice>
  </mc:AlternateContent>
  <xr:revisionPtr revIDLastSave="0" documentId="13_ncr:1_{1FD5887B-D2BD-42F7-B673-490ADA75A00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uga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H4" i="1" s="1"/>
  <c r="C9" i="1"/>
  <c r="E8" i="1"/>
  <c r="B12" i="1" s="1"/>
  <c r="D8" i="1"/>
  <c r="C8" i="1"/>
  <c r="B8" i="1"/>
  <c r="E7" i="1"/>
  <c r="D7" i="1"/>
  <c r="I6" i="1"/>
  <c r="O6" i="1" s="1"/>
  <c r="H6" i="1"/>
  <c r="K6" i="1" s="1"/>
  <c r="E6" i="1"/>
  <c r="D6" i="1"/>
  <c r="E5" i="1"/>
  <c r="D5" i="1"/>
  <c r="E4" i="1"/>
  <c r="D4" i="1"/>
  <c r="H3" i="1"/>
  <c r="K3" i="1" s="1"/>
  <c r="E3" i="1"/>
  <c r="D3" i="1"/>
  <c r="E2" i="1"/>
  <c r="D2" i="1"/>
  <c r="B13" i="1" l="1"/>
  <c r="K4" i="1"/>
  <c r="I3" i="1"/>
  <c r="O3" i="1" s="1"/>
  <c r="J3" i="1"/>
  <c r="H5" i="1"/>
  <c r="I5" i="1"/>
  <c r="O5" i="1" s="1"/>
  <c r="H7" i="1"/>
  <c r="H2" i="1"/>
  <c r="I2" i="1"/>
  <c r="O2" i="1" s="1"/>
  <c r="J6" i="1"/>
  <c r="I7" i="1"/>
  <c r="O7" i="1" s="1"/>
  <c r="I4" i="1"/>
  <c r="O4" i="1" s="1"/>
  <c r="K5" i="1" l="1"/>
  <c r="J5" i="1"/>
  <c r="J4" i="1"/>
  <c r="O8" i="1"/>
  <c r="K2" i="1"/>
  <c r="J2" i="1"/>
  <c r="J7" i="1"/>
  <c r="K7" i="1"/>
  <c r="J8" i="1" l="1"/>
  <c r="K8" i="1"/>
  <c r="J12" i="1" l="1"/>
  <c r="J13" i="1" s="1"/>
  <c r="M5" i="1" l="1"/>
  <c r="N5" i="1" s="1"/>
  <c r="M3" i="1"/>
  <c r="N3" i="1" s="1"/>
  <c r="M7" i="1"/>
  <c r="N7" i="1" s="1"/>
  <c r="M2" i="1"/>
  <c r="N2" i="1" s="1"/>
  <c r="N8" i="1" s="1"/>
  <c r="N11" i="1" s="1"/>
  <c r="N12" i="1" s="1"/>
  <c r="M6" i="1"/>
  <c r="N6" i="1" s="1"/>
  <c r="M4" i="1"/>
  <c r="N4" i="1" s="1"/>
</calcChain>
</file>

<file path=xl/sharedStrings.xml><?xml version="1.0" encoding="utf-8"?>
<sst xmlns="http://schemas.openxmlformats.org/spreadsheetml/2006/main" count="29" uniqueCount="27">
  <si>
    <t>x</t>
  </si>
  <si>
    <t>y</t>
  </si>
  <si>
    <t>x^2</t>
  </si>
  <si>
    <t>xy</t>
  </si>
  <si>
    <t>cara lain</t>
  </si>
  <si>
    <t>(x-xbar)</t>
  </si>
  <si>
    <t>(y-ybar)</t>
  </si>
  <si>
    <t>(x-xbar)(y-ybar)</t>
  </si>
  <si>
    <t>(x-xbar)^2</t>
  </si>
  <si>
    <t>y_duga</t>
  </si>
  <si>
    <t>(y_duga - ybar)^2</t>
  </si>
  <si>
    <t>(y-ybar)^2</t>
  </si>
  <si>
    <t>*buku anderson</t>
  </si>
  <si>
    <t>sum</t>
  </si>
  <si>
    <t>y_bar</t>
  </si>
  <si>
    <t>SSR</t>
  </si>
  <si>
    <t>SST</t>
  </si>
  <si>
    <t>x_bar</t>
  </si>
  <si>
    <t>n</t>
  </si>
  <si>
    <t>rsquare</t>
  </si>
  <si>
    <t>b1</t>
  </si>
  <si>
    <t>correlation</t>
  </si>
  <si>
    <t>b0</t>
  </si>
  <si>
    <t>y_duga = 368.2948 + 1.352601x</t>
  </si>
  <si>
    <t>Nama : Nadhira Anindita Ralena</t>
  </si>
  <si>
    <t>artinya penambahan satu satu satuan x akan meningkatkan 1.352601 satuan y</t>
  </si>
  <si>
    <t>NIM : 065002300021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</si>
</sst>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6DCE4"/>
        <bgColor rgb="FFD6DCE4"/>
      </patternFill>
    </fill>
    <fill>
      <patternFill patternType="solid">
        <fgColor rgb="FFD9D2E9"/>
        <bgColor rgb="FFD9D2E9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2" fillId="0" borderId="0" xfId="0" applyFon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workbookViewId="0">
      <selection activeCell="J20" sqref="J20"/>
    </sheetView>
  </sheetViews>
  <sheetFormatPr defaultColWidth="14.453125" defaultRowHeight="15" customHeight="1" x14ac:dyDescent="0.35"/>
  <cols>
    <col min="1" max="9" width="8.7265625" customWidth="1"/>
    <col min="10" max="10" width="14" customWidth="1"/>
    <col min="11" max="12" width="8.7265625" customWidth="1"/>
    <col min="13" max="13" width="12.7265625" customWidth="1"/>
    <col min="14" max="14" width="15.453125" customWidth="1"/>
    <col min="15" max="26" width="8.7265625" customWidth="1"/>
  </cols>
  <sheetData>
    <row r="1" spans="1:15" ht="14.25" customHeight="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M1" s="1" t="s">
        <v>9</v>
      </c>
      <c r="N1" s="1" t="s">
        <v>10</v>
      </c>
      <c r="O1" s="1" t="s">
        <v>11</v>
      </c>
    </row>
    <row r="2" spans="1:15" ht="14.25" customHeight="1" x14ac:dyDescent="0.35">
      <c r="B2" s="1">
        <v>40</v>
      </c>
      <c r="C2" s="2">
        <v>385</v>
      </c>
      <c r="D2" s="1">
        <f t="shared" ref="D2:D7" si="0">B2^2</f>
        <v>1600</v>
      </c>
      <c r="E2" s="1">
        <f t="shared" ref="E2:E7" si="1">B2*C2</f>
        <v>15400</v>
      </c>
      <c r="F2" s="1" t="s">
        <v>12</v>
      </c>
      <c r="H2" s="1">
        <f t="shared" ref="H2:H7" si="2">B2-$B$10</f>
        <v>9.1666666666666679</v>
      </c>
      <c r="I2" s="1">
        <f t="shared" ref="I2:I7" si="3">C2-$C$9</f>
        <v>-25</v>
      </c>
      <c r="J2" s="1">
        <f t="shared" ref="J2:J7" si="4">H2*I2</f>
        <v>-229.16666666666669</v>
      </c>
      <c r="K2" s="1">
        <f t="shared" ref="K2:K7" si="5">H2^2</f>
        <v>84.0277777777778</v>
      </c>
      <c r="M2" s="1">
        <f t="shared" ref="M2:M7" si="6">$J$13+$J$12*B2</f>
        <v>422.39884393063585</v>
      </c>
      <c r="N2" s="1">
        <f t="shared" ref="N2:N7" si="7">(M2-$C$9)^2</f>
        <v>153.73133081626543</v>
      </c>
      <c r="O2" s="1">
        <f t="shared" ref="O2:O7" si="8">I2^2</f>
        <v>625</v>
      </c>
    </row>
    <row r="3" spans="1:15" ht="14.25" customHeight="1" x14ac:dyDescent="0.35">
      <c r="B3" s="1">
        <v>20</v>
      </c>
      <c r="C3" s="2">
        <v>400</v>
      </c>
      <c r="D3" s="1">
        <f t="shared" si="0"/>
        <v>400</v>
      </c>
      <c r="E3" s="1">
        <f t="shared" si="1"/>
        <v>8000</v>
      </c>
      <c r="H3" s="1">
        <f t="shared" si="2"/>
        <v>-10.833333333333332</v>
      </c>
      <c r="I3" s="1">
        <f t="shared" si="3"/>
        <v>-10</v>
      </c>
      <c r="J3" s="1">
        <f t="shared" si="4"/>
        <v>108.33333333333331</v>
      </c>
      <c r="K3" s="1">
        <f t="shared" si="5"/>
        <v>117.36111111111109</v>
      </c>
      <c r="M3" s="1">
        <f t="shared" si="6"/>
        <v>395.34682080924853</v>
      </c>
      <c r="N3" s="1">
        <f t="shared" si="7"/>
        <v>214.715660396272</v>
      </c>
      <c r="O3" s="1">
        <f t="shared" si="8"/>
        <v>100</v>
      </c>
    </row>
    <row r="4" spans="1:15" ht="14.25" customHeight="1" x14ac:dyDescent="0.35">
      <c r="B4" s="1">
        <v>25</v>
      </c>
      <c r="C4" s="1">
        <v>395</v>
      </c>
      <c r="D4" s="1">
        <f t="shared" si="0"/>
        <v>625</v>
      </c>
      <c r="E4" s="1">
        <f t="shared" si="1"/>
        <v>9875</v>
      </c>
      <c r="H4" s="1">
        <f t="shared" si="2"/>
        <v>-5.8333333333333321</v>
      </c>
      <c r="I4" s="1">
        <f t="shared" si="3"/>
        <v>-15</v>
      </c>
      <c r="J4" s="1">
        <f t="shared" si="4"/>
        <v>87.499999999999986</v>
      </c>
      <c r="K4" s="1">
        <f t="shared" si="5"/>
        <v>34.027777777777764</v>
      </c>
      <c r="M4" s="1">
        <f t="shared" si="6"/>
        <v>402.1098265895954</v>
      </c>
      <c r="N4" s="1">
        <f t="shared" si="7"/>
        <v>62.254836446255759</v>
      </c>
      <c r="O4" s="1">
        <f t="shared" si="8"/>
        <v>225</v>
      </c>
    </row>
    <row r="5" spans="1:15" ht="14.25" customHeight="1" x14ac:dyDescent="0.35">
      <c r="B5" s="1">
        <v>20</v>
      </c>
      <c r="C5" s="1">
        <v>365</v>
      </c>
      <c r="D5" s="1">
        <f t="shared" si="0"/>
        <v>400</v>
      </c>
      <c r="E5" s="1">
        <f t="shared" si="1"/>
        <v>7300</v>
      </c>
      <c r="H5" s="1">
        <f t="shared" si="2"/>
        <v>-10.833333333333332</v>
      </c>
      <c r="I5" s="1">
        <f t="shared" si="3"/>
        <v>-45</v>
      </c>
      <c r="J5" s="1">
        <f t="shared" si="4"/>
        <v>487.49999999999994</v>
      </c>
      <c r="K5" s="1">
        <f t="shared" si="5"/>
        <v>117.36111111111109</v>
      </c>
      <c r="M5" s="1">
        <f t="shared" si="6"/>
        <v>395.34682080924853</v>
      </c>
      <c r="N5" s="1">
        <f t="shared" si="7"/>
        <v>214.715660396272</v>
      </c>
      <c r="O5" s="1">
        <f t="shared" si="8"/>
        <v>2025</v>
      </c>
    </row>
    <row r="6" spans="1:15" ht="14.25" customHeight="1" x14ac:dyDescent="0.35">
      <c r="B6" s="1">
        <v>30</v>
      </c>
      <c r="C6" s="2">
        <v>475</v>
      </c>
      <c r="D6" s="1">
        <f t="shared" si="0"/>
        <v>900</v>
      </c>
      <c r="E6" s="1">
        <f t="shared" si="1"/>
        <v>14250</v>
      </c>
      <c r="H6" s="1">
        <f t="shared" si="2"/>
        <v>-0.83333333333333215</v>
      </c>
      <c r="I6" s="1">
        <f t="shared" si="3"/>
        <v>65</v>
      </c>
      <c r="J6" s="1">
        <f t="shared" si="4"/>
        <v>-54.166666666666586</v>
      </c>
      <c r="K6" s="1">
        <f t="shared" si="5"/>
        <v>0.69444444444444242</v>
      </c>
      <c r="M6" s="1">
        <f t="shared" si="6"/>
        <v>408.87283236994222</v>
      </c>
      <c r="N6" s="1">
        <f t="shared" si="7"/>
        <v>1.2705068662500809</v>
      </c>
      <c r="O6" s="1">
        <f t="shared" si="8"/>
        <v>4225</v>
      </c>
    </row>
    <row r="7" spans="1:15" ht="14.25" customHeight="1" x14ac:dyDescent="0.35">
      <c r="B7" s="1">
        <v>50</v>
      </c>
      <c r="C7" s="2">
        <v>440</v>
      </c>
      <c r="D7" s="1">
        <f t="shared" si="0"/>
        <v>2500</v>
      </c>
      <c r="E7" s="1">
        <f t="shared" si="1"/>
        <v>22000</v>
      </c>
      <c r="H7" s="1">
        <f t="shared" si="2"/>
        <v>19.166666666666668</v>
      </c>
      <c r="I7" s="1">
        <f t="shared" si="3"/>
        <v>30</v>
      </c>
      <c r="J7" s="1">
        <f t="shared" si="4"/>
        <v>575</v>
      </c>
      <c r="K7" s="1">
        <f t="shared" si="5"/>
        <v>367.36111111111114</v>
      </c>
      <c r="M7" s="1">
        <f t="shared" si="6"/>
        <v>435.92485549132948</v>
      </c>
      <c r="N7" s="1">
        <f t="shared" si="7"/>
        <v>672.09813224631637</v>
      </c>
      <c r="O7" s="1">
        <f t="shared" si="8"/>
        <v>900</v>
      </c>
    </row>
    <row r="8" spans="1:15" ht="14.25" customHeight="1" x14ac:dyDescent="0.35">
      <c r="A8" s="1" t="s">
        <v>13</v>
      </c>
      <c r="B8" s="1">
        <f t="shared" ref="B8:E8" si="9">SUM(B2:B7)</f>
        <v>185</v>
      </c>
      <c r="C8" s="1">
        <f t="shared" si="9"/>
        <v>2460</v>
      </c>
      <c r="D8" s="1">
        <f t="shared" si="9"/>
        <v>6425</v>
      </c>
      <c r="E8" s="1">
        <f t="shared" si="9"/>
        <v>76825</v>
      </c>
      <c r="J8" s="1">
        <f t="shared" ref="J8:K8" si="10">SUM(J2:J7)</f>
        <v>975</v>
      </c>
      <c r="K8" s="1">
        <f t="shared" si="10"/>
        <v>720.83333333333326</v>
      </c>
      <c r="N8" s="1">
        <f t="shared" ref="N8:O8" si="11">SUM(N2:N7)</f>
        <v>1318.7861271676315</v>
      </c>
      <c r="O8" s="1">
        <f t="shared" si="11"/>
        <v>8100</v>
      </c>
    </row>
    <row r="9" spans="1:15" ht="14.25" customHeight="1" x14ac:dyDescent="0.35">
      <c r="A9" s="1" t="s">
        <v>14</v>
      </c>
      <c r="C9" s="1">
        <f>AVERAGE(C2:C7)</f>
        <v>410</v>
      </c>
      <c r="N9" s="1" t="s">
        <v>15</v>
      </c>
      <c r="O9" s="1" t="s">
        <v>16</v>
      </c>
    </row>
    <row r="10" spans="1:15" ht="14.25" customHeight="1" x14ac:dyDescent="0.35">
      <c r="A10" s="1" t="s">
        <v>17</v>
      </c>
      <c r="B10" s="1">
        <f>AVERAGE(B2:B7)</f>
        <v>30.833333333333332</v>
      </c>
    </row>
    <row r="11" spans="1:15" ht="14.25" customHeight="1" x14ac:dyDescent="0.35">
      <c r="A11" s="1" t="s">
        <v>18</v>
      </c>
      <c r="B11" s="1">
        <v>6</v>
      </c>
      <c r="M11" s="3" t="s">
        <v>19</v>
      </c>
      <c r="N11" s="3">
        <f>N8/O8</f>
        <v>0.16281310211946068</v>
      </c>
    </row>
    <row r="12" spans="1:15" ht="14.25" customHeight="1" x14ac:dyDescent="0.35">
      <c r="A12" s="3" t="s">
        <v>20</v>
      </c>
      <c r="B12" s="3">
        <f>(B11*E8-B8*C8)/(B11*D8-B8^2)</f>
        <v>1.3526011560693643</v>
      </c>
      <c r="D12" s="4"/>
      <c r="I12" s="5" t="s">
        <v>20</v>
      </c>
      <c r="J12" s="5">
        <f>J8/K8</f>
        <v>1.3526011560693643</v>
      </c>
      <c r="M12" s="3" t="s">
        <v>21</v>
      </c>
      <c r="N12" s="3">
        <f>SQRT(N11)</f>
        <v>0.40350105590873075</v>
      </c>
    </row>
    <row r="13" spans="1:15" ht="14.25" customHeight="1" x14ac:dyDescent="0.35">
      <c r="A13" s="3" t="s">
        <v>22</v>
      </c>
      <c r="B13" s="3">
        <f>C8/B11-B12*B8/B11</f>
        <v>368.29479768786126</v>
      </c>
      <c r="D13" s="4"/>
      <c r="I13" s="5" t="s">
        <v>22</v>
      </c>
      <c r="J13" s="5">
        <f>C9-J12*B10</f>
        <v>368.29479768786126</v>
      </c>
    </row>
    <row r="14" spans="1:15" ht="14.25" customHeight="1" x14ac:dyDescent="0.35">
      <c r="A14" s="4"/>
    </row>
    <row r="15" spans="1:15" ht="14.25" customHeight="1" x14ac:dyDescent="0.35">
      <c r="A15" s="1" t="s">
        <v>23</v>
      </c>
      <c r="M15" s="1" t="s">
        <v>24</v>
      </c>
    </row>
    <row r="16" spans="1:15" ht="14.25" customHeight="1" x14ac:dyDescent="0.35">
      <c r="A16" s="1" t="s">
        <v>25</v>
      </c>
      <c r="D16" s="4"/>
      <c r="M16" s="1" t="s">
        <v>26</v>
      </c>
    </row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Tugas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nadhira anindita ralena</cp:lastModifiedBy>
  <dcterms:modified xsi:type="dcterms:W3CDTF">2024-06-02T04:06:39Z</dcterms:modified>
</cp:coreProperties>
</file>