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adimsaad/Desktop/IRONHACK/Module 2/Week 6/Day 26/"/>
    </mc:Choice>
  </mc:AlternateContent>
  <xr:revisionPtr revIDLastSave="0" documentId="13_ncr:1_{3F97F076-D0E0-2D40-A3D5-FD2D74C2C292}" xr6:coauthVersionLast="45" xr6:coauthVersionMax="45" xr10:uidLastSave="{00000000-0000-0000-0000-000000000000}"/>
  <bookViews>
    <workbookView xWindow="0" yWindow="500" windowWidth="26720" windowHeight="16080" activeTab="1" xr2:uid="{00000000-000D-0000-FFFF-FFFF00000000}"/>
  </bookViews>
  <sheets>
    <sheet name="Data" sheetId="1" r:id="rId1"/>
    <sheet name="Statistics" sheetId="2" r:id="rId2"/>
    <sheet name="Task 6" sheetId="6" r:id="rId3"/>
    <sheet name="Prediction" sheetId="3" r:id="rId4"/>
  </sheets>
  <externalReferences>
    <externalReference r:id="rId5"/>
  </externalReferences>
  <definedNames>
    <definedName name="_xlnm._FilterDatabase" localSheetId="0" hidden="1">Data!$A$1:$W$187</definedName>
  </definedNames>
  <calcPr calcId="191029"/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<sst xmlns="http://schemas.openxmlformats.org/spreadsheetml/2006/main" count="730" uniqueCount="451">
  <si>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</si>
  <si>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</si>
  <si>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</si>
  <si>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</si>
  <si>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</si>
  <si>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</si>
  <si>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</si>
  <si>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</si>
  <si>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</si>
  <si>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</si>
  <si>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</si>
  <si>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</si>
  <si>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</si>
  <si>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</si>
  <si>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</si>
  <si>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</si>
  <si>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</si>
  <si>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</si>
  <si>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</si>
  <si>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</si>
  <si>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</si>
  <si>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</si>
  <si>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</si>
  <si>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</si>
  <si>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</si>
  <si>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</si>
  <si>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</si>
  <si>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</si>
  <si>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</si>
  <si>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</si>
  <si>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</si>
  <si>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</si>
  <si>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</si>
  <si>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</si>
  <si>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</si>
  <si>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</si>
  <si>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</si>
  <si>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</si>
  <si>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</si>
  <si>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</si>
  <si>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</si>
  <si>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</si>
  <si>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</si>
  <si>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</si>
  <si>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</si>
  <si>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</si>
  <si>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</si>
  <si>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</si>
  <si>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</si>
  <si>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</si>
  <si>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</si>
  <si>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</si>
  <si>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</si>
  <si>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</si>
  <si>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</si>
  <si>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</si>
  <si>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</si>
  <si>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</si>
  <si>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</si>
  <si>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</si>
  <si>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</si>
  <si>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</si>
  <si>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</si>
  <si>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</si>
  <si>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</si>
  <si>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</si>
  <si>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</si>
  <si>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</si>
  <si>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</si>
  <si>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</si>
  <si>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</si>
  <si>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</si>
  <si>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</si>
  <si>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</si>
  <si>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</si>
  <si>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</si>
  <si>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</si>
  <si>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</si>
  <si>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</si>
  <si>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</si>
  <si>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</si>
  <si>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</si>
  <si>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</si>
  <si>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</si>
  <si>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</si>
  <si>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</si>
  <si>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</si>
  <si>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</si>
  <si>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</si>
  <si>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</si>
  <si>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</si>
  <si>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</si>
  <si>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</si>
  <si>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</si>
  <si>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</si>
  <si>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</si>
  <si>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</si>
  <si>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</si>
  <si>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</si>
  <si>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</si>
  <si>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</si>
  <si>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</si>
  <si>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</si>
  <si>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</si>
  <si>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</si>
  <si>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</si>
  <si>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</si>
  <si>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</si>
  <si>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</si>
  <si>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</si>
  <si>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</si>
  <si>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</si>
  <si>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</si>
  <si>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</si>
  <si>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</si>
  <si>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</si>
  <si>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</si>
  <si>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</si>
  <si>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</si>
  <si>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</si>
  <si>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</si>
  <si>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</si>
  <si>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</si>
  <si>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</si>
  <si>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</si>
  <si>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</si>
  <si>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</si>
  <si>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</si>
  <si>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</si>
  <si>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</si>
  <si>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</si>
  <si>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</si>
  <si>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</si>
  <si>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</si>
  <si>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</si>
  <si>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</si>
  <si>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</si>
  <si>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</si>
  <si>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</si>
  <si>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</si>
  <si>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</si>
  <si>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</si>
  <si>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</si>
  <si>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</si>
  <si>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</si>
  <si>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</si>
  <si>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</si>
  <si>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</si>
  <si>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</si>
  <si>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</si>
  <si>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</si>
  <si>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</si>
  <si>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</si>
  <si>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</si>
  <si>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</si>
  <si>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</si>
  <si>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</si>
  <si>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</si>
  <si>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</si>
  <si>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</si>
  <si>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</si>
  <si>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</si>
  <si>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</si>
  <si>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</si>
  <si>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</si>
  <si>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</si>
  <si>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</si>
  <si>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</si>
  <si>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</si>
  <si>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</si>
  <si>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</si>
  <si>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</si>
  <si>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</si>
  <si>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</si>
  <si>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</si>
  <si>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</si>
  <si>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</si>
  <si>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</si>
  <si>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</si>
  <si>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</si>
  <si>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</si>
  <si>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</si>
  <si>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</si>
  <si>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</si>
  <si>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</si>
  <si>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</si>
  <si>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</si>
  <si>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</si>
  <si>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</si>
  <si>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</si>
  <si>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</si>
  <si>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</si>
  <si>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</si>
  <si>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</si>
  <si>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</si>
  <si>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</si>
  <si>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</si>
  <si>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</si>
  <si>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</si>
  <si>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</si>
  <si>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</si>
  <si>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</si>
  <si>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</si>
  <si>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</si>
  <si>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</si>
  <si>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</si>
  <si>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</si>
  <si>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</si>
  <si>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</si>
  <si>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</si>
  <si>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</si>
  <si>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</si>
  <si>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</si>
  <si>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</si>
  <si>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</si>
  <si>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</si>
  <si>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</si>
  <si>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</si>
  <si>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</si>
  <si>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</si>
  <si>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</si>
  <si>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</si>
  <si>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</si>
  <si>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</si>
  <si>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</si>
  <si>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</si>
  <si>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</si>
  <si>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</si>
  <si>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</si>
  <si>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</si>
  <si>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</si>
  <si>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</si>
  <si>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</si>
  <si>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</si>
  <si>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</si>
  <si>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</si>
  <si>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</si>
  <si>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</si>
  <si>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</si>
  <si>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</si>
  <si>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</si>
  <si>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</si>
  <si>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</si>
  <si>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</si>
  <si>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</si>
  <si>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</si>
  <si>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</si>
  <si>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</si>
  <si>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</si>
  <si>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</si>
  <si>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</si>
  <si>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</si>
  <si>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</si>
  <si>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</si>
  <si>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</si>
  <si>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</si>
  <si>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</si>
  <si>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</si>
  <si>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</si>
  <si>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</si>
  <si>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</si>
  <si>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</si>
  <si>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</si>
  <si>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</si>
  <si>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</si>
  <si>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</si>
  <si>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</si>
  <si>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</si>
  <si>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</si>
  <si>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</si>
  <si>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</si>
  <si>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</si>
  <si>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</si>
  <si>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</si>
  <si>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</si>
  <si>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</si>
  <si>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</si>
  <si>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</si>
  <si>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</si>
  <si>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</si>
  <si>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</si>
  <si>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</si>
  <si>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</si>
  <si>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</si>
  <si>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</si>
  <si>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</si>
  <si>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</si>
  <si>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</si>
  <si>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</si>
  <si>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</si>
  <si>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</si>
  <si>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</si>
  <si>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</si>
  <si>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</si>
  <si>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</si>
  <si>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</si>
  <si>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</si>
  <si>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</si>
  <si>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</si>
  <si>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</si>
  <si>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</si>
  <si>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</si>
  <si>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</si>
  <si>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</si>
  <si>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</si>
  <si>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</si>
  <si>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</si>
  <si>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</si>
  <si>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</si>
  <si>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</si>
  <si>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</si>
  <si>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</si>
  <si>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</si>
  <si>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</si>
  <si>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</si>
  <si>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</si>
  <si>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</si>
  <si>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</si>
  <si>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</si>
  <si>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</si>
  <si>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</si>
  <si>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</si>
  <si>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</si>
  <si>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</si>
  <si>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</si>
  <si>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</si>
  <si>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</si>
  <si>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</si>
  <si>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</si>
  <si>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</si>
  <si>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</si>
  <si>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</si>
  <si>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</si>
  <si>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</si>
  <si>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</si>
  <si>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</si>
  <si>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</si>
  <si>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</si>
  <si>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</si>
  <si>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</si>
  <si>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</si>
  <si>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</si>
  <si>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</si>
  <si>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</si>
  <si>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</si>
  <si>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</si>
  <si>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</si>
  <si>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</si>
  <si>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</si>
  <si>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</si>
  <si>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</si>
  <si>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</si>
  <si>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</si>
  <si>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</si>
  <si>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</si>
  <si>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</si>
  <si>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</si>
  <si>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</si>
  <si>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</si>
  <si>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</si>
  <si>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</si>
  <si>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</si>
  <si>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</si>
  <si>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</si>
  <si>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</si>
  <si>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</si>
  <si>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</si>
  <si>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</si>
  <si>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</si>
  <si>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</si>
  <si>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</si>
  <si>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</si>
  <si>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</si>
  <si>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</si>
  <si>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</si>
  <si>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</si>
  <si>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</si>
  <si>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</si>
  <si>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</si>
  <si>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</si>
  <si>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</si>
  <si>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</si>
  <si>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</si>
  <si>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</si>
  <si>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</si>
  <si>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</si>
  <si>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</si>
  <si>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</si>
  <si>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</si>
  <si>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</si>
  <si>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</si>
  <si>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</si>
  <si>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</si>
  <si>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</si>
  <si>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</si>
  <si>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</si>
  <si>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</si>
  <si>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</si>
  <si>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</si>
  <si>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</si>
  <si>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</si>
  <si>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</si>
  <si>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</si>
  <si>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</si>
  <si>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</si>
  <si>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</si>
  <si>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</si>
  <si>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</si>
  <si>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</si>
  <si>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Task 5</t>
  </si>
  <si>
    <t>Create a line chart that shows the dynamics of the indicator for Eritrea and Bhutan.</t>
  </si>
  <si>
    <t>Create a new tab “Prediction” and copy the column names and all the data for Burundi.</t>
  </si>
  <si>
    <t>Task 6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</si>
  <si>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</si>
  <si>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</si>
  <si>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</si>
  <si>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</si>
  <si>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</si>
  <si>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</si>
  <si>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</si>
  <si>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</si>
  <si>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</si>
  <si>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</si>
  <si>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</si>
  <si>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</si>
  <si>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</si>
  <si>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</si>
  <si>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</si>
  <si>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</si>
  <si>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</si>
  <si>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</si>
  <si>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</si>
  <si>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</si>
  <si>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</si>
  <si>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</si>
  <si>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</si>
  <si>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</si>
  <si>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</si>
  <si>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</si>
  <si>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</si>
  <si>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</si>
  <si>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Standard Residuals</t>
  </si>
  <si>
    <t>PROBABILITY OUTPUT</t>
  </si>
  <si>
    <t>Percentile</t>
  </si>
  <si>
    <t>Please check Prediction and Task 6</t>
  </si>
  <si>
    <t>Choose the appropriate regression model and provide the prediction for the next 2 periods. Explain the choice, quality of the model and the results.</t>
  </si>
  <si>
    <t>The normal probability plot regression model</t>
  </si>
  <si>
    <t>next 2 periods should be on the ascend</t>
  </si>
  <si>
    <t>Predicted Burundi</t>
  </si>
  <si>
    <t>Period 21 (Year 2020)</t>
  </si>
  <si>
    <t>Period 22 (Year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</si>
</sst>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0" fillId="2" borderId="0" xfId="0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left" vertical="center" indent="1"/>
    </xf>
    <xf numFmtId="18" fontId="6" fillId="0" borderId="0" xfId="0" applyNumberFormat="1" applyFont="1"/>
    <xf numFmtId="0" fontId="0" fillId="2" borderId="0" xfId="0" quotePrefix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2</a:t>
            </a:r>
            <a:r>
              <a:rPr lang="fr-FR" baseline="0"/>
              <a:t> countries (Eritrea and Bhutan, </a:t>
            </a:r>
            <a:r>
              <a:rPr lang="fr-FR"/>
              <a:t>2019)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Statistics!$B$39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Statistics!$A$40:$A$41</c:f>
              <c:strCache>
                <c:ptCount val="2"/>
                <c:pt idx="0">
                  <c:v>Eritrea</c:v>
                </c:pt>
                <c:pt idx="1">
                  <c:v>Bhutan</c:v>
                </c:pt>
              </c:strCache>
            </c:strRef>
          </c:cat>
          <c:val>
            <c:numRef>
              <c:f>Statistics!$B$40:$B$41</c:f>
              <c:numCache>
                <c:formatCode>General</c:formatCode>
                <c:ptCount val="2"/>
                <c:pt idx="0">
                  <c:v>50.385730743408203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5-A24E-B263-988497AC13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Prediction!$A$2:$A$21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'Task 6'!$C$25:$C$44</c:f>
              <c:numCache>
                <c:formatCode>General</c:formatCode>
                <c:ptCount val="20"/>
                <c:pt idx="0">
                  <c:v>0.80335837120958287</c:v>
                </c:pt>
                <c:pt idx="1">
                  <c:v>0.72142428272184089</c:v>
                </c:pt>
                <c:pt idx="2">
                  <c:v>0.63120204916890277</c:v>
                </c:pt>
                <c:pt idx="3">
                  <c:v>0.5315153132813748</c:v>
                </c:pt>
                <c:pt idx="4">
                  <c:v>0.421187956208537</c:v>
                </c:pt>
                <c:pt idx="5">
                  <c:v>-0.64682443531391476</c:v>
                </c:pt>
                <c:pt idx="6">
                  <c:v>-1.6377036525447828</c:v>
                </c:pt>
                <c:pt idx="7">
                  <c:v>3.390214544219905E-2</c:v>
                </c:pt>
                <c:pt idx="8">
                  <c:v>-0.38482794066505921</c:v>
                </c:pt>
                <c:pt idx="9">
                  <c:v>-0.21865297458737043</c:v>
                </c:pt>
                <c:pt idx="10">
                  <c:v>-0.771952228785449</c:v>
                </c:pt>
                <c:pt idx="11">
                  <c:v>-0.40857791807263677</c:v>
                </c:pt>
                <c:pt idx="12">
                  <c:v>-0.45907651690572493</c:v>
                </c:pt>
                <c:pt idx="13">
                  <c:v>-0.50263866096597631</c:v>
                </c:pt>
                <c:pt idx="14">
                  <c:v>-0.84620080502611472</c:v>
                </c:pt>
                <c:pt idx="15">
                  <c:v>0.11332657422917691</c:v>
                </c:pt>
                <c:pt idx="16">
                  <c:v>0.51847449028855586</c:v>
                </c:pt>
                <c:pt idx="17">
                  <c:v>0.12311276279335814</c:v>
                </c:pt>
                <c:pt idx="18">
                  <c:v>0.9781653114212201</c:v>
                </c:pt>
                <c:pt idx="19">
                  <c:v>1.0007858761012809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E-2346-9C2F-545CF59B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88687"/>
        <c:axId val="1583786143"/>
      </c:scatterChart>
      <c:valAx>
        <c:axId val="158368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786143"/>
        <c:crosses val="autoZero"/>
        <c:crossBetween val="midCat"/>
      </c:valAx>
      <c:valAx>
        <c:axId val="158378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688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Burundi</c:v>
          </c:tx>
          <c:spPr>
            <a:ln w="28575">
              <a:noFill/>
            </a:ln>
          </c:spPr>
          <c:xVal>
            <c:numRef>
              <c:f>Prediction!$A$2:$A$21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Prediction!$B$2:$B$21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C-EB4F-B0D2-4A009ECBE260}"/>
            </c:ext>
          </c:extLst>
        </c:ser>
        <c:ser>
          <c:idx val="1"/>
          <c:order val="1"/>
          <c:tx>
            <c:v>Predicted Burundi</c:v>
          </c:tx>
          <c:spPr>
            <a:ln w="28575">
              <a:noFill/>
            </a:ln>
          </c:spPr>
          <c:xVal>
            <c:numRef>
              <c:f>Prediction!$A$2:$A$21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'Task 6'!$B$25:$B$44</c:f>
              <c:numCache>
                <c:formatCode>General</c:formatCode>
                <c:ptCount val="20"/>
                <c:pt idx="0">
                  <c:v>1.6363307881837272</c:v>
                </c:pt>
                <c:pt idx="1">
                  <c:v>2.079892932243979</c:v>
                </c:pt>
                <c:pt idx="2">
                  <c:v>2.523455076304117</c:v>
                </c:pt>
                <c:pt idx="3">
                  <c:v>2.9670172203642551</c:v>
                </c:pt>
                <c:pt idx="4">
                  <c:v>3.4105793644243931</c:v>
                </c:pt>
                <c:pt idx="5">
                  <c:v>3.8541415084846449</c:v>
                </c:pt>
                <c:pt idx="6">
                  <c:v>4.2977036525447829</c:v>
                </c:pt>
                <c:pt idx="7">
                  <c:v>4.741265796604921</c:v>
                </c:pt>
                <c:pt idx="8">
                  <c:v>5.184827940665059</c:v>
                </c:pt>
                <c:pt idx="9">
                  <c:v>5.6283900847253108</c:v>
                </c:pt>
                <c:pt idx="10">
                  <c:v>6.0719522287854488</c:v>
                </c:pt>
                <c:pt idx="11">
                  <c:v>6.5155143728455869</c:v>
                </c:pt>
                <c:pt idx="12">
                  <c:v>6.9590765169057249</c:v>
                </c:pt>
                <c:pt idx="13">
                  <c:v>7.4026386609659767</c:v>
                </c:pt>
                <c:pt idx="14">
                  <c:v>7.8462008050261147</c:v>
                </c:pt>
                <c:pt idx="15">
                  <c:v>8.2897629490862528</c:v>
                </c:pt>
                <c:pt idx="16">
                  <c:v>8.7333250931465045</c:v>
                </c:pt>
                <c:pt idx="17">
                  <c:v>9.1768872372066426</c:v>
                </c:pt>
                <c:pt idx="18">
                  <c:v>9.6204493812667806</c:v>
                </c:pt>
                <c:pt idx="19">
                  <c:v>10.064011525326919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C-EB4F-B0D2-4A009ECB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32799"/>
        <c:axId val="1581835119"/>
      </c:scatterChart>
      <c:valAx>
        <c:axId val="158183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35119"/>
        <c:crosses val="autoZero"/>
        <c:crossBetween val="midCat"/>
      </c:valAx>
      <c:valAx>
        <c:axId val="158183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Burundi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3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'Task 6'!$F$25:$F$44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'Task 6'!$G$25:$G$44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2.66</c:v>
                </c:pt>
                <c:pt idx="2">
                  <c:v>2.8013172149658199</c:v>
                </c:pt>
                <c:pt idx="3">
                  <c:v>3.1546571254730198</c:v>
                </c:pt>
                <c:pt idx="4">
                  <c:v>3.2073170731707301</c:v>
                </c:pt>
                <c:pt idx="5">
                  <c:v>3.4985325336456299</c:v>
                </c:pt>
                <c:pt idx="6">
                  <c:v>3.8317673206329301</c:v>
                </c:pt>
                <c:pt idx="7">
                  <c:v>4.77516794204712</c:v>
                </c:pt>
                <c:pt idx="8">
                  <c:v>4.8</c:v>
                </c:pt>
                <c:pt idx="9">
                  <c:v>5.3</c:v>
                </c:pt>
                <c:pt idx="10">
                  <c:v>5.4097371101379403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3344-82E3-342C099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77583"/>
        <c:axId val="1581879231"/>
      </c:scatterChart>
      <c:valAx>
        <c:axId val="158187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79231"/>
        <c:crosses val="autoZero"/>
        <c:crossBetween val="midCat"/>
      </c:valAx>
      <c:valAx>
        <c:axId val="1581879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Burundi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77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19</xdr:row>
      <xdr:rowOff>176530</xdr:rowOff>
    </xdr:from>
    <xdr:to>
      <xdr:col>11</xdr:col>
      <xdr:colOff>139700</xdr:colOff>
      <xdr:row>34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368300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07908-A7E0-F641-90C5-9E223505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FBECF-D6B3-1E43-A77C-B6EC2FD94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11</xdr:row>
      <xdr:rowOff>177800</xdr:rowOff>
    </xdr:from>
    <xdr:to>
      <xdr:col>15</xdr:col>
      <xdr:colOff>292100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FAAD-16BD-AC47-8EA3-89988293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22</xdr:row>
      <xdr:rowOff>165100</xdr:rowOff>
    </xdr:from>
    <xdr:to>
      <xdr:col>15</xdr:col>
      <xdr:colOff>228600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F5C64-5DD5-844D-8A8D-7244A52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A2" workbookViewId="0">
      <selection activeCell="C18" sqref="C18"/>
    </sheetView>
  </sheetViews>
  <sheetFormatPr baseColWidth="10" defaultColWidth="8.83203125" defaultRowHeight="15" x14ac:dyDescent="0.2"/>
  <cols>
    <col min="1" max="1" width="43.6640625" customWidth="1"/>
    <col min="3" max="3" width="12.1640625" customWidth="1"/>
  </cols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62"/>
  <sheetViews>
    <sheetView tabSelected="1" zoomScaleNormal="100" workbookViewId="0">
      <selection activeCell="A57" sqref="A57:K62"/>
    </sheetView>
  </sheetViews>
  <sheetFormatPr baseColWidth="10" defaultColWidth="8.83203125" defaultRowHeight="15" x14ac:dyDescent="0.2"/>
  <cols>
    <col min="1" max="1" width="21.83203125" customWidth="1"/>
    <col min="2" max="2" width="14.83203125" customWidth="1"/>
  </cols>
  <sheetData>
    <row r="1" spans="1:21" ht="16" x14ac:dyDescent="0.2">
      <c r="A1" s="17" t="s">
        <v>397</v>
      </c>
    </row>
    <row r="2" spans="1:21" ht="16" x14ac:dyDescent="0.2">
      <c r="A2" s="2" t="s">
        <v>398</v>
      </c>
    </row>
    <row r="3" spans="1:21" ht="16" x14ac:dyDescent="0.2">
      <c r="A3" s="2" t="s">
        <v>399</v>
      </c>
    </row>
    <row r="4" spans="1:21" ht="16" x14ac:dyDescent="0.2">
      <c r="A4" s="2" t="s">
        <v>400</v>
      </c>
    </row>
    <row r="6" spans="1:21" x14ac:dyDescent="0.2">
      <c r="A6" s="18" t="s">
        <v>401</v>
      </c>
    </row>
    <row r="7" spans="1:21" x14ac:dyDescent="0.2">
      <c r="A7" s="13" t="s">
        <v>384</v>
      </c>
      <c r="B7" s="13" t="str">
        <f>Data!D1</f>
        <v>2000 [YR2000]</v>
      </c>
      <c r="C7" s="13" t="str">
        <f>Data!E1</f>
        <v>2001 [YR2001]</v>
      </c>
      <c r="D7" s="13" t="str">
        <f>Data!F1</f>
        <v>2002 [YR2002]</v>
      </c>
      <c r="E7" s="13" t="str">
        <f>Data!G1</f>
        <v>2003 [YR2003]</v>
      </c>
      <c r="F7" s="13" t="str">
        <f>Data!H1</f>
        <v>2004 [YR2004]</v>
      </c>
      <c r="G7" s="13" t="str">
        <f>Data!I1</f>
        <v>2005 [YR2005]</v>
      </c>
      <c r="H7" s="13" t="str">
        <f>Data!J1</f>
        <v>2006 [YR2006]</v>
      </c>
      <c r="I7" s="13" t="str">
        <f>Data!K1</f>
        <v>2007 [YR2007]</v>
      </c>
      <c r="J7" s="13" t="str">
        <f>Data!L1</f>
        <v>2008 [YR2008]</v>
      </c>
      <c r="K7" s="13" t="str">
        <f>Data!M1</f>
        <v>2009 [YR2009]</v>
      </c>
      <c r="L7" s="13" t="str">
        <f>Data!N1</f>
        <v>2010 [YR2010]</v>
      </c>
      <c r="M7" s="13" t="str">
        <f>Data!O1</f>
        <v>2011 [YR2011]</v>
      </c>
      <c r="N7" s="13" t="str">
        <f>Data!P1</f>
        <v>2012 [YR2012]</v>
      </c>
      <c r="O7" s="13" t="str">
        <f>Data!Q1</f>
        <v>2013 [YR2013]</v>
      </c>
      <c r="P7" s="13" t="str">
        <f>Data!R1</f>
        <v>2014 [YR2014]</v>
      </c>
      <c r="Q7" s="13" t="str">
        <f>Data!S1</f>
        <v>2015 [YR2015]</v>
      </c>
      <c r="R7" s="13" t="str">
        <f>Data!T1</f>
        <v>2016 [YR2016]</v>
      </c>
      <c r="S7" s="13" t="str">
        <f>Data!U1</f>
        <v>2017 [YR2017]</v>
      </c>
      <c r="T7" s="13" t="str">
        <f>Data!V1</f>
        <v>2018 [YR2018]</v>
      </c>
      <c r="U7" s="13" t="str">
        <f>Data!W1</f>
        <v>2019 [YR2019]</v>
      </c>
    </row>
    <row r="8" spans="1:21" x14ac:dyDescent="0.2">
      <c r="A8" s="13" t="s">
        <v>402</v>
      </c>
      <c r="B8" s="13">
        <f>AVERAGE(Data!D2:D187)</f>
        <v>79.599742287623329</v>
      </c>
      <c r="C8" s="13">
        <f>AVERAGE(Data!E2:E187)</f>
        <v>79.691484702601784</v>
      </c>
      <c r="D8" s="13">
        <f>AVERAGE(Data!F2:F187)</f>
        <v>79.769971356577457</v>
      </c>
      <c r="E8" s="13">
        <f>AVERAGE(Data!G2:G187)</f>
        <v>80.222155088271222</v>
      </c>
      <c r="F8" s="13">
        <f>AVERAGE(Data!H2:H187)</f>
        <v>80.436911820740207</v>
      </c>
      <c r="G8" s="13">
        <f>AVERAGE(Data!I2:I187)</f>
        <v>80.654224205079373</v>
      </c>
      <c r="H8" s="13">
        <f>AVERAGE(Data!J2:J187)</f>
        <v>81.02124630169493</v>
      </c>
      <c r="I8" s="13">
        <f>AVERAGE(Data!K2:K187)</f>
        <v>80.929633634460146</v>
      </c>
      <c r="J8" s="13">
        <f>AVERAGE(Data!L2:L187)</f>
        <v>81.395636930635916</v>
      </c>
      <c r="K8" s="13">
        <f>AVERAGE(Data!M2:M187)</f>
        <v>81.320116309575312</v>
      </c>
      <c r="L8" s="13">
        <f>AVERAGE(Data!N2:N187)</f>
        <v>81.790110782866165</v>
      </c>
      <c r="M8" s="13">
        <f>AVERAGE(Data!O2:O187)</f>
        <v>82.660248636032435</v>
      </c>
      <c r="N8" s="13">
        <f>AVERAGE(Data!P2:P187)</f>
        <v>83.13090113578069</v>
      </c>
      <c r="O8" s="13">
        <f>AVERAGE(Data!Q2:Q187)</f>
        <v>83.550882478851165</v>
      </c>
      <c r="P8" s="13">
        <f>AVERAGE(Data!R2:R187)</f>
        <v>84.146773017435649</v>
      </c>
      <c r="Q8" s="13">
        <f>AVERAGE(Data!S2:S187)</f>
        <v>84.734677583416868</v>
      </c>
      <c r="R8" s="13">
        <f>AVERAGE(Data!T2:T187)</f>
        <v>85.621580739482738</v>
      </c>
      <c r="S8" s="13">
        <f>AVERAGE(Data!U2:U187)</f>
        <v>86.232456265521307</v>
      </c>
      <c r="T8" s="13">
        <f>AVERAGE(Data!V2:V187)</f>
        <v>86.896488576704442</v>
      </c>
      <c r="U8" s="13">
        <f>AVERAGE(Data!W2:W187)</f>
        <v>87.375514185710614</v>
      </c>
    </row>
    <row r="10" spans="1:21" x14ac:dyDescent="0.2">
      <c r="A10" s="15" t="s">
        <v>403</v>
      </c>
    </row>
    <row r="11" spans="1:21" ht="16" x14ac:dyDescent="0.2">
      <c r="A11" s="14" t="s">
        <v>404</v>
      </c>
      <c r="B11" s="13">
        <f>U8</f>
        <v>87.375514185710614</v>
      </c>
    </row>
    <row r="12" spans="1:21" ht="32" x14ac:dyDescent="0.2">
      <c r="A12" s="14" t="s">
        <v>405</v>
      </c>
      <c r="B12" s="13">
        <f>COUNTIF(Data!W2:W187, "&gt;"&amp;Statistics!B11)</f>
        <v>145</v>
      </c>
    </row>
    <row r="13" spans="1:21" x14ac:dyDescent="0.2">
      <c r="A13" s="3"/>
    </row>
    <row r="14" spans="1:21" ht="16" x14ac:dyDescent="0.2">
      <c r="A14" s="16" t="s">
        <v>403</v>
      </c>
    </row>
    <row r="15" spans="1:21" ht="16" x14ac:dyDescent="0.2">
      <c r="A15" s="14" t="s">
        <v>404</v>
      </c>
      <c r="B15" s="13">
        <f>B11</f>
        <v>87.375514185710614</v>
      </c>
    </row>
    <row r="16" spans="1:21" ht="32" x14ac:dyDescent="0.2">
      <c r="A16" s="14" t="s">
        <v>406</v>
      </c>
      <c r="B16" s="13">
        <f>COUNTIF(Data!W2:W187, "&lt;"&amp;[1]Statistics!B15)</f>
        <v>41</v>
      </c>
      <c r="C16" s="4"/>
    </row>
    <row r="17" spans="1:2" x14ac:dyDescent="0.2">
      <c r="A17" s="3"/>
    </row>
    <row r="18" spans="1:2" ht="16" x14ac:dyDescent="0.2">
      <c r="A18" s="16" t="s">
        <v>407</v>
      </c>
    </row>
    <row r="19" spans="1:2" ht="16" x14ac:dyDescent="0.2">
      <c r="A19" s="5" t="s">
        <v>408</v>
      </c>
    </row>
    <row r="21" spans="1:2" x14ac:dyDescent="0.2">
      <c r="A21" t="s">
        <v>384</v>
      </c>
      <c r="B21" t="s">
        <v>177</v>
      </c>
    </row>
    <row r="22" spans="1:2" x14ac:dyDescent="0.2">
      <c r="A22" t="s">
        <v>146</v>
      </c>
      <c r="B22" s="6">
        <v>6.7205352783203098</v>
      </c>
    </row>
    <row r="23" spans="1:2" x14ac:dyDescent="0.2">
      <c r="A23" t="s">
        <v>331</v>
      </c>
      <c r="B23" s="6">
        <v>8.4</v>
      </c>
    </row>
    <row r="24" spans="1:2" x14ac:dyDescent="0.2">
      <c r="A24" t="s">
        <v>250</v>
      </c>
      <c r="B24" s="6">
        <v>11.0647974014282</v>
      </c>
    </row>
    <row r="25" spans="1:2" x14ac:dyDescent="0.2">
      <c r="A25" t="s">
        <v>290</v>
      </c>
      <c r="B25" s="6">
        <v>11.2</v>
      </c>
    </row>
    <row r="26" spans="1:2" x14ac:dyDescent="0.2">
      <c r="A26" t="s">
        <v>103</v>
      </c>
      <c r="B26" s="6">
        <v>14.3</v>
      </c>
    </row>
    <row r="27" spans="1:2" x14ac:dyDescent="0.2">
      <c r="A27" t="s">
        <v>70</v>
      </c>
      <c r="B27" s="6">
        <v>18.379152297973601</v>
      </c>
    </row>
    <row r="28" spans="1:2" x14ac:dyDescent="0.2">
      <c r="A28" t="s">
        <v>100</v>
      </c>
      <c r="B28" s="6">
        <v>18.774724960327099</v>
      </c>
    </row>
    <row r="29" spans="1:2" x14ac:dyDescent="0.2">
      <c r="A29" t="s">
        <v>262</v>
      </c>
      <c r="B29" s="6">
        <v>19.100000000000001</v>
      </c>
    </row>
    <row r="30" spans="1:2" x14ac:dyDescent="0.2">
      <c r="A30" t="s">
        <v>380</v>
      </c>
      <c r="B30" s="6">
        <v>22.7</v>
      </c>
    </row>
    <row r="31" spans="1:2" x14ac:dyDescent="0.2">
      <c r="A31" t="s">
        <v>220</v>
      </c>
      <c r="B31" s="6">
        <v>26.907184600830099</v>
      </c>
    </row>
    <row r="36" spans="1:5" x14ac:dyDescent="0.2">
      <c r="A36" s="15" t="s">
        <v>409</v>
      </c>
    </row>
    <row r="37" spans="1:5" x14ac:dyDescent="0.2">
      <c r="A37" s="19" t="s">
        <v>410</v>
      </c>
      <c r="B37" s="13"/>
      <c r="C37" s="13"/>
      <c r="D37" s="13"/>
      <c r="E37" s="13"/>
    </row>
    <row r="39" spans="1:5" x14ac:dyDescent="0.2">
      <c r="A39" s="13" t="s">
        <v>384</v>
      </c>
      <c r="B39" s="13" t="s">
        <v>177</v>
      </c>
    </row>
    <row r="40" spans="1:5" x14ac:dyDescent="0.2">
      <c r="A40" s="13" t="s">
        <v>388</v>
      </c>
      <c r="B40" s="13">
        <v>50.385730743408203</v>
      </c>
    </row>
    <row r="41" spans="1:5" x14ac:dyDescent="0.2">
      <c r="A41" s="13" t="s">
        <v>311</v>
      </c>
      <c r="B41" s="13">
        <v>100</v>
      </c>
    </row>
    <row r="53" spans="1:11" x14ac:dyDescent="0.2">
      <c r="A53" s="15" t="s">
        <v>412</v>
      </c>
    </row>
    <row r="54" spans="1:11" x14ac:dyDescent="0.2">
      <c r="A54" s="19" t="s">
        <v>411</v>
      </c>
      <c r="B54" s="13"/>
      <c r="C54" s="13"/>
      <c r="D54" s="13"/>
      <c r="E54" s="13"/>
      <c r="F54" s="13"/>
    </row>
    <row r="55" spans="1:11" x14ac:dyDescent="0.2">
      <c r="A55" s="13" t="s">
        <v>444</v>
      </c>
      <c r="B55" s="13"/>
      <c r="C55" s="13"/>
      <c r="D55" s="13"/>
      <c r="E55" s="13"/>
      <c r="F55" s="13"/>
    </row>
    <row r="57" spans="1:11" x14ac:dyDescent="0.2">
      <c r="A57" s="19" t="s">
        <v>445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 t="s">
        <v>446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 t="s">
        <v>447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 t="s">
        <v>294</v>
      </c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1" t="s">
        <v>449</v>
      </c>
      <c r="B61" s="11">
        <v>10.507573669387099</v>
      </c>
      <c r="C61" s="13"/>
      <c r="D61" s="13"/>
      <c r="E61" s="13"/>
      <c r="F61" s="13"/>
      <c r="G61" s="13"/>
      <c r="H61" s="13"/>
      <c r="I61" s="13"/>
      <c r="J61" s="13"/>
      <c r="K61" s="13"/>
    </row>
    <row r="62" spans="1:11" ht="16" thickBot="1" x14ac:dyDescent="0.25">
      <c r="A62" s="12" t="s">
        <v>450</v>
      </c>
      <c r="B62" s="12">
        <v>10.9511358134472</v>
      </c>
      <c r="C62" s="13"/>
      <c r="D62" s="13"/>
      <c r="E62" s="13"/>
      <c r="F62" s="13"/>
      <c r="G62" s="13"/>
      <c r="H62" s="13"/>
      <c r="I62" s="13"/>
      <c r="J62" s="13"/>
      <c r="K62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CA7F-4851-5E4D-8419-E5EBB52CBB11}">
  <dimension ref="A1:I46"/>
  <sheetViews>
    <sheetView workbookViewId="0">
      <selection activeCell="B4" sqref="B4:B8"/>
    </sheetView>
  </sheetViews>
  <sheetFormatPr baseColWidth="10" defaultRowHeight="15" x14ac:dyDescent="0.2"/>
  <cols>
    <col min="1" max="1" width="15.5" bestFit="1" customWidth="1"/>
    <col min="2" max="2" width="15.6640625" bestFit="1" customWidth="1"/>
    <col min="3" max="3" width="13.1640625" bestFit="1" customWidth="1"/>
    <col min="4" max="4" width="16.6640625" bestFit="1" customWidth="1"/>
    <col min="6" max="6" width="17.5" bestFit="1" customWidth="1"/>
    <col min="7" max="7" width="12.6640625" bestFit="1" customWidth="1"/>
    <col min="9" max="9" width="12.6640625" bestFit="1" customWidth="1"/>
  </cols>
  <sheetData>
    <row r="1" spans="1:9" x14ac:dyDescent="0.2">
      <c r="A1" t="s">
        <v>414</v>
      </c>
    </row>
    <row r="2" spans="1:9" ht="16" thickBot="1" x14ac:dyDescent="0.25"/>
    <row r="3" spans="1:9" x14ac:dyDescent="0.2">
      <c r="A3" s="10" t="s">
        <v>415</v>
      </c>
      <c r="B3" s="10"/>
    </row>
    <row r="4" spans="1:9" x14ac:dyDescent="0.2">
      <c r="A4" s="7" t="s">
        <v>416</v>
      </c>
      <c r="B4" s="11">
        <v>0.96549393003135631</v>
      </c>
    </row>
    <row r="5" spans="1:9" x14ac:dyDescent="0.2">
      <c r="A5" s="7" t="s">
        <v>417</v>
      </c>
      <c r="B5" s="11">
        <v>0.9321785289273935</v>
      </c>
    </row>
    <row r="6" spans="1:9" x14ac:dyDescent="0.2">
      <c r="A6" s="7" t="s">
        <v>418</v>
      </c>
      <c r="B6" s="11">
        <v>0.9284106694233597</v>
      </c>
    </row>
    <row r="7" spans="1:9" x14ac:dyDescent="0.2">
      <c r="A7" s="7" t="s">
        <v>419</v>
      </c>
      <c r="B7" s="11">
        <v>0.72721545352936157</v>
      </c>
    </row>
    <row r="8" spans="1:9" ht="16" thickBot="1" x14ac:dyDescent="0.25">
      <c r="A8" s="8" t="s">
        <v>420</v>
      </c>
      <c r="B8" s="12">
        <v>20</v>
      </c>
    </row>
    <row r="10" spans="1:9" ht="16" thickBot="1" x14ac:dyDescent="0.25">
      <c r="A10" t="s">
        <v>421</v>
      </c>
    </row>
    <row r="11" spans="1:9" x14ac:dyDescent="0.2">
      <c r="A11" s="9"/>
      <c r="B11" s="9" t="s">
        <v>426</v>
      </c>
      <c r="C11" s="9" t="s">
        <v>427</v>
      </c>
      <c r="D11" s="9" t="s">
        <v>428</v>
      </c>
      <c r="E11" s="9" t="s">
        <v>429</v>
      </c>
      <c r="F11" s="9" t="s">
        <v>430</v>
      </c>
    </row>
    <row r="12" spans="1:9" x14ac:dyDescent="0.2">
      <c r="A12" s="7" t="s">
        <v>422</v>
      </c>
      <c r="B12" s="7">
        <v>1</v>
      </c>
      <c r="C12" s="7">
        <v>130.83700480276343</v>
      </c>
      <c r="D12" s="7">
        <v>130.83700480276343</v>
      </c>
      <c r="E12" s="7">
        <v>247.40267728386559</v>
      </c>
      <c r="F12" s="7">
        <v>5.8111632716467923E-12</v>
      </c>
    </row>
    <row r="13" spans="1:9" x14ac:dyDescent="0.2">
      <c r="A13" s="7" t="s">
        <v>423</v>
      </c>
      <c r="B13" s="7">
        <v>18</v>
      </c>
      <c r="C13" s="7">
        <v>9.5191616853344705</v>
      </c>
      <c r="D13" s="7">
        <v>0.52884231585191499</v>
      </c>
      <c r="E13" s="7"/>
      <c r="F13" s="7"/>
    </row>
    <row r="14" spans="1:9" ht="16" thickBot="1" x14ac:dyDescent="0.25">
      <c r="A14" s="8" t="s">
        <v>424</v>
      </c>
      <c r="B14" s="8">
        <v>19</v>
      </c>
      <c r="C14" s="8">
        <v>140.3561664880979</v>
      </c>
      <c r="D14" s="8"/>
      <c r="E14" s="8"/>
      <c r="F14" s="8"/>
    </row>
    <row r="15" spans="1:9" ht="16" thickBot="1" x14ac:dyDescent="0.25"/>
    <row r="16" spans="1:9" x14ac:dyDescent="0.2">
      <c r="A16" s="9"/>
      <c r="B16" s="9" t="s">
        <v>431</v>
      </c>
      <c r="C16" s="9" t="s">
        <v>419</v>
      </c>
      <c r="D16" s="9" t="s">
        <v>432</v>
      </c>
      <c r="E16" s="9" t="s">
        <v>433</v>
      </c>
      <c r="F16" s="9" t="s">
        <v>434</v>
      </c>
      <c r="G16" s="9" t="s">
        <v>435</v>
      </c>
      <c r="H16" s="9" t="s">
        <v>436</v>
      </c>
      <c r="I16" s="9" t="s">
        <v>437</v>
      </c>
    </row>
    <row r="17" spans="1:9" x14ac:dyDescent="0.2">
      <c r="A17" s="7" t="s">
        <v>425</v>
      </c>
      <c r="B17" s="7">
        <v>-885.4879573321524</v>
      </c>
      <c r="C17" s="7">
        <v>56.668546704658894</v>
      </c>
      <c r="D17" s="7">
        <v>-15.625739653199078</v>
      </c>
      <c r="E17" s="7">
        <v>6.4927968404850211E-12</v>
      </c>
      <c r="F17" s="7">
        <v>-1004.5441560923989</v>
      </c>
      <c r="G17" s="7">
        <v>-766.4317585719059</v>
      </c>
      <c r="H17" s="7">
        <v>-1004.5441560923989</v>
      </c>
      <c r="I17" s="7">
        <v>-766.4317585719059</v>
      </c>
    </row>
    <row r="18" spans="1:9" ht="16" thickBot="1" x14ac:dyDescent="0.25">
      <c r="A18" s="8" t="s">
        <v>413</v>
      </c>
      <c r="B18" s="8">
        <v>0.44356214406016808</v>
      </c>
      <c r="C18" s="8">
        <v>2.8200205722384981E-2</v>
      </c>
      <c r="D18" s="8">
        <v>15.72903929945709</v>
      </c>
      <c r="E18" s="8">
        <v>5.8111632716467705E-12</v>
      </c>
      <c r="F18" s="8">
        <v>0.38431571031867806</v>
      </c>
      <c r="G18" s="8">
        <v>0.50280857780165811</v>
      </c>
      <c r="H18" s="8">
        <v>0.38431571031867806</v>
      </c>
      <c r="I18" s="8">
        <v>0.50280857780165811</v>
      </c>
    </row>
    <row r="22" spans="1:9" x14ac:dyDescent="0.2">
      <c r="A22" t="s">
        <v>438</v>
      </c>
      <c r="F22" t="s">
        <v>442</v>
      </c>
    </row>
    <row r="23" spans="1:9" ht="16" thickBot="1" x14ac:dyDescent="0.25"/>
    <row r="24" spans="1:9" x14ac:dyDescent="0.2">
      <c r="A24" s="9" t="s">
        <v>439</v>
      </c>
      <c r="B24" s="9" t="s">
        <v>448</v>
      </c>
      <c r="C24" s="9" t="s">
        <v>440</v>
      </c>
      <c r="D24" s="9" t="s">
        <v>441</v>
      </c>
      <c r="F24" s="9" t="s">
        <v>443</v>
      </c>
      <c r="G24" s="9" t="s">
        <v>250</v>
      </c>
    </row>
    <row r="25" spans="1:9" x14ac:dyDescent="0.2">
      <c r="A25" s="7">
        <v>1</v>
      </c>
      <c r="B25" s="7">
        <v>1.6363307881837272</v>
      </c>
      <c r="C25" s="7">
        <v>0.80335837120958287</v>
      </c>
      <c r="D25" s="7">
        <v>1.13497624600161</v>
      </c>
      <c r="F25" s="7">
        <v>2.5</v>
      </c>
      <c r="G25" s="7">
        <v>2.4396891593933101</v>
      </c>
    </row>
    <row r="26" spans="1:9" x14ac:dyDescent="0.2">
      <c r="A26" s="7">
        <v>2</v>
      </c>
      <c r="B26" s="7">
        <v>2.079892932243979</v>
      </c>
      <c r="C26" s="7">
        <v>0.72142428272184089</v>
      </c>
      <c r="D26" s="7">
        <v>1.0192206287029877</v>
      </c>
      <c r="F26" s="7">
        <v>7.5</v>
      </c>
      <c r="G26" s="7">
        <v>2.66</v>
      </c>
    </row>
    <row r="27" spans="1:9" x14ac:dyDescent="0.2">
      <c r="A27" s="7">
        <v>3</v>
      </c>
      <c r="B27" s="7">
        <v>2.523455076304117</v>
      </c>
      <c r="C27" s="7">
        <v>0.63120204916890277</v>
      </c>
      <c r="D27" s="7">
        <v>0.89175560734568882</v>
      </c>
      <c r="F27" s="7">
        <v>12.5</v>
      </c>
      <c r="G27" s="7">
        <v>2.8013172149658199</v>
      </c>
    </row>
    <row r="28" spans="1:9" x14ac:dyDescent="0.2">
      <c r="A28" s="7">
        <v>4</v>
      </c>
      <c r="B28" s="7">
        <v>2.9670172203642551</v>
      </c>
      <c r="C28" s="7">
        <v>0.5315153132813748</v>
      </c>
      <c r="D28" s="7">
        <v>0.75091923676872308</v>
      </c>
      <c r="F28" s="7">
        <v>17.5</v>
      </c>
      <c r="G28" s="7">
        <v>3.1546571254730198</v>
      </c>
    </row>
    <row r="29" spans="1:9" x14ac:dyDescent="0.2">
      <c r="A29" s="7">
        <v>5</v>
      </c>
      <c r="B29" s="7">
        <v>3.4105793644243931</v>
      </c>
      <c r="C29" s="7">
        <v>0.421187956208537</v>
      </c>
      <c r="D29" s="7">
        <v>0.59504990864649066</v>
      </c>
      <c r="F29" s="7">
        <v>22.5</v>
      </c>
      <c r="G29" s="7">
        <v>3.2073170731707301</v>
      </c>
    </row>
    <row r="30" spans="1:9" x14ac:dyDescent="0.2">
      <c r="A30" s="7">
        <v>6</v>
      </c>
      <c r="B30" s="7">
        <v>3.8541415084846449</v>
      </c>
      <c r="C30" s="7">
        <v>-0.64682443531391476</v>
      </c>
      <c r="D30" s="7">
        <v>-0.91382674995886204</v>
      </c>
      <c r="F30" s="7">
        <v>27.5</v>
      </c>
      <c r="G30" s="7">
        <v>3.4985325336456299</v>
      </c>
    </row>
    <row r="31" spans="1:9" x14ac:dyDescent="0.2">
      <c r="A31" s="7">
        <v>7</v>
      </c>
      <c r="B31" s="7">
        <v>4.2977036525447829</v>
      </c>
      <c r="C31" s="7">
        <v>-1.6377036525447828</v>
      </c>
      <c r="D31" s="7">
        <v>-2.3137304722794561</v>
      </c>
      <c r="F31" s="7">
        <v>32.5</v>
      </c>
      <c r="G31" s="7">
        <v>3.8317673206329301</v>
      </c>
    </row>
    <row r="32" spans="1:9" x14ac:dyDescent="0.2">
      <c r="A32" s="7">
        <v>8</v>
      </c>
      <c r="B32" s="7">
        <v>4.741265796604921</v>
      </c>
      <c r="C32" s="7">
        <v>3.390214544219905E-2</v>
      </c>
      <c r="D32" s="7">
        <v>4.7896594028705733E-2</v>
      </c>
      <c r="F32" s="7">
        <v>37.5</v>
      </c>
      <c r="G32" s="7">
        <v>4.77516794204712</v>
      </c>
    </row>
    <row r="33" spans="1:7" x14ac:dyDescent="0.2">
      <c r="A33" s="7">
        <v>9</v>
      </c>
      <c r="B33" s="7">
        <v>5.184827940665059</v>
      </c>
      <c r="C33" s="7">
        <v>-0.38482794066505921</v>
      </c>
      <c r="D33" s="7">
        <v>-0.5436808616245975</v>
      </c>
      <c r="F33" s="7">
        <v>42.5</v>
      </c>
      <c r="G33" s="7">
        <v>4.8</v>
      </c>
    </row>
    <row r="34" spans="1:7" x14ac:dyDescent="0.2">
      <c r="A34" s="7">
        <v>10</v>
      </c>
      <c r="B34" s="7">
        <v>5.6283900847253108</v>
      </c>
      <c r="C34" s="7">
        <v>-0.21865297458737043</v>
      </c>
      <c r="D34" s="7">
        <v>-0.30891061967849559</v>
      </c>
      <c r="F34" s="7">
        <v>47.5</v>
      </c>
      <c r="G34" s="7">
        <v>5.3</v>
      </c>
    </row>
    <row r="35" spans="1:7" x14ac:dyDescent="0.2">
      <c r="A35" s="7">
        <v>11</v>
      </c>
      <c r="B35" s="7">
        <v>6.0719522287854488</v>
      </c>
      <c r="C35" s="7">
        <v>-0.771952228785449</v>
      </c>
      <c r="D35" s="7">
        <v>-1.0906059787493179</v>
      </c>
      <c r="F35" s="7">
        <v>52.5</v>
      </c>
      <c r="G35" s="7">
        <v>5.4097371101379403</v>
      </c>
    </row>
    <row r="36" spans="1:7" x14ac:dyDescent="0.2">
      <c r="A36" s="7">
        <v>12</v>
      </c>
      <c r="B36" s="7">
        <v>6.5155143728455869</v>
      </c>
      <c r="C36" s="7">
        <v>-0.40857791807263677</v>
      </c>
      <c r="D36" s="7">
        <v>-0.57723457957501778</v>
      </c>
      <c r="F36" s="7">
        <v>57.5</v>
      </c>
      <c r="G36" s="7">
        <v>6.1069364547729501</v>
      </c>
    </row>
    <row r="37" spans="1:7" x14ac:dyDescent="0.2">
      <c r="A37" s="7">
        <v>13</v>
      </c>
      <c r="B37" s="7">
        <v>6.9590765169057249</v>
      </c>
      <c r="C37" s="7">
        <v>-0.45907651690572493</v>
      </c>
      <c r="D37" s="7">
        <v>-0.64857846816314979</v>
      </c>
      <c r="F37" s="7">
        <v>62.5</v>
      </c>
      <c r="G37" s="7">
        <v>6.5</v>
      </c>
    </row>
    <row r="38" spans="1:7" x14ac:dyDescent="0.2">
      <c r="A38" s="7">
        <v>14</v>
      </c>
      <c r="B38" s="7">
        <v>7.4026386609659767</v>
      </c>
      <c r="C38" s="7">
        <v>-0.50263866096597631</v>
      </c>
      <c r="D38" s="7">
        <v>-0.71012260650186243</v>
      </c>
      <c r="F38" s="7">
        <v>67.5</v>
      </c>
      <c r="G38" s="7">
        <v>6.9</v>
      </c>
    </row>
    <row r="39" spans="1:7" x14ac:dyDescent="0.2">
      <c r="A39" s="7">
        <v>15</v>
      </c>
      <c r="B39" s="7">
        <v>7.8462008050261147</v>
      </c>
      <c r="C39" s="7">
        <v>-0.84620080502611472</v>
      </c>
      <c r="D39" s="7">
        <v>-1.1955035852878702</v>
      </c>
      <c r="F39" s="7">
        <v>72.5</v>
      </c>
      <c r="G39" s="7">
        <v>7</v>
      </c>
    </row>
    <row r="40" spans="1:7" x14ac:dyDescent="0.2">
      <c r="A40" s="7">
        <v>16</v>
      </c>
      <c r="B40" s="7">
        <v>8.2897629490862528</v>
      </c>
      <c r="C40" s="7">
        <v>0.11332657422917691</v>
      </c>
      <c r="D40" s="7">
        <v>0.1601065905334276</v>
      </c>
      <c r="F40" s="7">
        <v>77.5</v>
      </c>
      <c r="G40" s="7">
        <v>8.4030895233154297</v>
      </c>
    </row>
    <row r="41" spans="1:7" x14ac:dyDescent="0.2">
      <c r="A41" s="7">
        <v>17</v>
      </c>
      <c r="B41" s="7">
        <v>8.7333250931465045</v>
      </c>
      <c r="C41" s="7">
        <v>0.51847449028855586</v>
      </c>
      <c r="D41" s="7">
        <v>0.73249529938835334</v>
      </c>
      <c r="F41" s="7">
        <v>82.5</v>
      </c>
      <c r="G41" s="7">
        <v>9.2517995834350604</v>
      </c>
    </row>
    <row r="42" spans="1:7" x14ac:dyDescent="0.2">
      <c r="A42" s="7">
        <v>18</v>
      </c>
      <c r="B42" s="7">
        <v>9.1768872372066426</v>
      </c>
      <c r="C42" s="7">
        <v>0.12311276279335814</v>
      </c>
      <c r="D42" s="7">
        <v>0.17393241467031287</v>
      </c>
      <c r="F42" s="7">
        <v>87.5</v>
      </c>
      <c r="G42" s="7">
        <v>9.3000000000000007</v>
      </c>
    </row>
    <row r="43" spans="1:7" x14ac:dyDescent="0.2">
      <c r="A43" s="7">
        <v>19</v>
      </c>
      <c r="B43" s="7">
        <v>9.6204493812667806</v>
      </c>
      <c r="C43" s="7">
        <v>0.9781653114212201</v>
      </c>
      <c r="D43" s="7">
        <v>1.3819416500935682</v>
      </c>
      <c r="F43" s="7">
        <v>92.5</v>
      </c>
      <c r="G43" s="7">
        <v>10.598614692688001</v>
      </c>
    </row>
    <row r="44" spans="1:7" ht="16" thickBot="1" x14ac:dyDescent="0.25">
      <c r="A44" s="8">
        <v>20</v>
      </c>
      <c r="B44" s="8">
        <v>10.064011525326919</v>
      </c>
      <c r="C44" s="8">
        <v>1.0007858761012809</v>
      </c>
      <c r="D44" s="8">
        <v>1.413899745637349</v>
      </c>
      <c r="F44" s="8">
        <v>97.5</v>
      </c>
      <c r="G44" s="8">
        <v>11.0647974014282</v>
      </c>
    </row>
    <row r="45" spans="1:7" x14ac:dyDescent="0.2">
      <c r="A45" s="11">
        <v>21</v>
      </c>
      <c r="B45" s="11">
        <v>10.507573669387099</v>
      </c>
      <c r="C45" s="11">
        <v>1.0234064407813399</v>
      </c>
      <c r="D45" s="11">
        <v>1.44585784118113</v>
      </c>
    </row>
    <row r="46" spans="1:7" ht="16" thickBot="1" x14ac:dyDescent="0.25">
      <c r="A46" s="12">
        <v>22</v>
      </c>
      <c r="B46" s="12">
        <v>10.9511358134472</v>
      </c>
      <c r="C46" s="12">
        <v>1.0460270054614</v>
      </c>
      <c r="D46" s="12">
        <v>1.47781593672491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7531-3D8E-DF42-BE97-51C1DB8CFA73}">
  <dimension ref="A1:B21"/>
  <sheetViews>
    <sheetView workbookViewId="0">
      <selection sqref="A1:B21"/>
    </sheetView>
  </sheetViews>
  <sheetFormatPr baseColWidth="10" defaultRowHeight="15" x14ac:dyDescent="0.2"/>
  <cols>
    <col min="1" max="1" width="5.1640625" bestFit="1" customWidth="1"/>
  </cols>
  <sheetData>
    <row r="1" spans="1:2" x14ac:dyDescent="0.2">
      <c r="A1" s="20" t="s">
        <v>413</v>
      </c>
      <c r="B1" s="20" t="s">
        <v>250</v>
      </c>
    </row>
    <row r="2" spans="1:2" x14ac:dyDescent="0.2">
      <c r="A2" s="13">
        <v>2000</v>
      </c>
      <c r="B2" s="13">
        <v>2.4396891593933101</v>
      </c>
    </row>
    <row r="3" spans="1:2" x14ac:dyDescent="0.2">
      <c r="A3" s="13">
        <v>2001</v>
      </c>
      <c r="B3" s="13">
        <v>2.8013172149658199</v>
      </c>
    </row>
    <row r="4" spans="1:2" x14ac:dyDescent="0.2">
      <c r="A4" s="13">
        <v>2002</v>
      </c>
      <c r="B4" s="13">
        <v>3.1546571254730198</v>
      </c>
    </row>
    <row r="5" spans="1:2" x14ac:dyDescent="0.2">
      <c r="A5" s="13">
        <v>2003</v>
      </c>
      <c r="B5" s="13">
        <v>3.4985325336456299</v>
      </c>
    </row>
    <row r="6" spans="1:2" x14ac:dyDescent="0.2">
      <c r="A6" s="13">
        <v>2004</v>
      </c>
      <c r="B6" s="13">
        <v>3.8317673206329301</v>
      </c>
    </row>
    <row r="7" spans="1:2" x14ac:dyDescent="0.2">
      <c r="A7" s="13">
        <v>2005</v>
      </c>
      <c r="B7" s="13">
        <v>3.2073170731707301</v>
      </c>
    </row>
    <row r="8" spans="1:2" x14ac:dyDescent="0.2">
      <c r="A8" s="13">
        <v>2006</v>
      </c>
      <c r="B8" s="13">
        <v>2.66</v>
      </c>
    </row>
    <row r="9" spans="1:2" x14ac:dyDescent="0.2">
      <c r="A9" s="13">
        <v>2007</v>
      </c>
      <c r="B9" s="13">
        <v>4.77516794204712</v>
      </c>
    </row>
    <row r="10" spans="1:2" x14ac:dyDescent="0.2">
      <c r="A10" s="13">
        <v>2008</v>
      </c>
      <c r="B10" s="13">
        <v>4.8</v>
      </c>
    </row>
    <row r="11" spans="1:2" x14ac:dyDescent="0.2">
      <c r="A11" s="13">
        <v>2009</v>
      </c>
      <c r="B11" s="13">
        <v>5.4097371101379403</v>
      </c>
    </row>
    <row r="12" spans="1:2" x14ac:dyDescent="0.2">
      <c r="A12" s="13">
        <v>2010</v>
      </c>
      <c r="B12" s="13">
        <v>5.3</v>
      </c>
    </row>
    <row r="13" spans="1:2" x14ac:dyDescent="0.2">
      <c r="A13" s="13">
        <v>2011</v>
      </c>
      <c r="B13" s="13">
        <v>6.1069364547729501</v>
      </c>
    </row>
    <row r="14" spans="1:2" x14ac:dyDescent="0.2">
      <c r="A14" s="13">
        <v>2012</v>
      </c>
      <c r="B14" s="13">
        <v>6.5</v>
      </c>
    </row>
    <row r="15" spans="1:2" x14ac:dyDescent="0.2">
      <c r="A15" s="13">
        <v>2013</v>
      </c>
      <c r="B15" s="13">
        <v>6.9</v>
      </c>
    </row>
    <row r="16" spans="1:2" x14ac:dyDescent="0.2">
      <c r="A16" s="13">
        <v>2014</v>
      </c>
      <c r="B16" s="13">
        <v>7</v>
      </c>
    </row>
    <row r="17" spans="1:2" x14ac:dyDescent="0.2">
      <c r="A17" s="13">
        <v>2015</v>
      </c>
      <c r="B17" s="13">
        <v>8.4030895233154297</v>
      </c>
    </row>
    <row r="18" spans="1:2" x14ac:dyDescent="0.2">
      <c r="A18" s="13">
        <v>2016</v>
      </c>
      <c r="B18" s="13">
        <v>9.2517995834350604</v>
      </c>
    </row>
    <row r="19" spans="1:2" x14ac:dyDescent="0.2">
      <c r="A19" s="13">
        <v>2017</v>
      </c>
      <c r="B19" s="13">
        <v>9.3000000000000007</v>
      </c>
    </row>
    <row r="20" spans="1:2" x14ac:dyDescent="0.2">
      <c r="A20" s="13">
        <v>2018</v>
      </c>
      <c r="B20" s="13">
        <v>10.598614692688001</v>
      </c>
    </row>
    <row r="21" spans="1:2" x14ac:dyDescent="0.2">
      <c r="A21" s="13">
        <v>2019</v>
      </c>
      <c r="B21" s="13">
        <v>11.0647974014282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Statistics</vt:lpstr>
      <vt:lpstr>Task 6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2021-11-20T17:19:33Z</dcterms:created>
  <dcterms:modified xsi:type="dcterms:W3CDTF">2022-01-18T22:13:23Z</dcterms:modified>
</cp:coreProperties>
</file>